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2594356-3C40-4DCE-9961-DD75F43BF54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73" i="1" l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59" i="1"/>
  <c r="W159" i="1"/>
  <c r="X158" i="1"/>
  <c r="W158" i="1"/>
  <c r="X157" i="1"/>
  <c r="W157" i="1"/>
  <c r="X156" i="1"/>
  <c r="W156" i="1"/>
  <c r="X155" i="1"/>
  <c r="W155" i="1"/>
  <c r="X154" i="1"/>
  <c r="W154" i="1"/>
  <c r="X153" i="1"/>
  <c r="W153" i="1"/>
  <c r="X152" i="1"/>
  <c r="W152" i="1"/>
  <c r="X151" i="1"/>
  <c r="W151" i="1"/>
  <c r="X150" i="1"/>
  <c r="W150" i="1"/>
  <c r="X149" i="1"/>
  <c r="W149" i="1"/>
  <c r="X148" i="1"/>
  <c r="W148" i="1"/>
  <c r="X147" i="1"/>
  <c r="W147" i="1"/>
  <c r="X146" i="1"/>
  <c r="W146" i="1"/>
  <c r="X145" i="1"/>
  <c r="W145" i="1"/>
  <c r="X144" i="1"/>
  <c r="W144" i="1"/>
  <c r="X143" i="1"/>
  <c r="W143" i="1"/>
  <c r="X142" i="1"/>
  <c r="W142" i="1"/>
  <c r="X141" i="1"/>
  <c r="W141" i="1"/>
  <c r="X140" i="1"/>
  <c r="W140" i="1"/>
  <c r="X139" i="1"/>
  <c r="W139" i="1"/>
  <c r="X138" i="1"/>
  <c r="W138" i="1"/>
  <c r="X137" i="1"/>
  <c r="W137" i="1"/>
  <c r="X136" i="1"/>
  <c r="W136" i="1"/>
  <c r="X135" i="1"/>
  <c r="W135" i="1"/>
  <c r="X134" i="1"/>
  <c r="W134" i="1"/>
  <c r="X133" i="1"/>
  <c r="W133" i="1"/>
  <c r="X132" i="1"/>
  <c r="W132" i="1"/>
  <c r="X131" i="1"/>
  <c r="W131" i="1"/>
  <c r="X130" i="1"/>
  <c r="W130" i="1"/>
  <c r="X129" i="1"/>
  <c r="W129" i="1"/>
  <c r="X128" i="1"/>
  <c r="W128" i="1"/>
  <c r="X127" i="1"/>
  <c r="W127" i="1"/>
  <c r="X126" i="1"/>
  <c r="W126" i="1"/>
  <c r="X125" i="1"/>
  <c r="W125" i="1"/>
  <c r="X124" i="1"/>
  <c r="W124" i="1"/>
  <c r="X123" i="1"/>
  <c r="W123" i="1"/>
  <c r="X122" i="1"/>
  <c r="W122" i="1"/>
  <c r="X121" i="1"/>
  <c r="W121" i="1"/>
  <c r="X120" i="1"/>
  <c r="W120" i="1"/>
  <c r="X119" i="1"/>
  <c r="W119" i="1"/>
  <c r="X118" i="1"/>
  <c r="W118" i="1"/>
  <c r="X117" i="1"/>
  <c r="W117" i="1"/>
  <c r="X116" i="1"/>
  <c r="W116" i="1"/>
  <c r="X115" i="1"/>
  <c r="W115" i="1"/>
  <c r="X114" i="1"/>
  <c r="W114" i="1"/>
  <c r="X113" i="1"/>
  <c r="W113" i="1"/>
  <c r="X112" i="1"/>
  <c r="W112" i="1"/>
  <c r="X111" i="1"/>
  <c r="W111" i="1"/>
  <c r="X110" i="1"/>
  <c r="W110" i="1"/>
  <c r="X109" i="1"/>
  <c r="W109" i="1"/>
  <c r="X108" i="1"/>
  <c r="W108" i="1"/>
  <c r="X107" i="1"/>
  <c r="W107" i="1"/>
  <c r="X106" i="1"/>
  <c r="W106" i="1"/>
  <c r="X105" i="1"/>
  <c r="W105" i="1"/>
  <c r="X104" i="1"/>
  <c r="W104" i="1"/>
  <c r="X103" i="1"/>
  <c r="W103" i="1"/>
  <c r="X102" i="1"/>
  <c r="W102" i="1"/>
  <c r="X101" i="1"/>
  <c r="W101" i="1"/>
  <c r="X100" i="1"/>
  <c r="W100" i="1"/>
  <c r="X99" i="1"/>
  <c r="W99" i="1"/>
  <c r="X98" i="1"/>
  <c r="W98" i="1"/>
  <c r="X97" i="1"/>
  <c r="W97" i="1"/>
  <c r="X96" i="1"/>
  <c r="W96" i="1"/>
  <c r="X95" i="1"/>
  <c r="W95" i="1"/>
  <c r="X94" i="1"/>
  <c r="W94" i="1"/>
  <c r="X93" i="1"/>
  <c r="W93" i="1"/>
  <c r="X92" i="1"/>
  <c r="W92" i="1"/>
  <c r="X91" i="1"/>
  <c r="W91" i="1"/>
  <c r="X90" i="1"/>
  <c r="W90" i="1"/>
  <c r="X89" i="1"/>
  <c r="W89" i="1"/>
  <c r="X88" i="1"/>
  <c r="W88" i="1"/>
  <c r="X87" i="1"/>
  <c r="W87" i="1"/>
  <c r="X86" i="1"/>
  <c r="W86" i="1"/>
  <c r="X85" i="1"/>
  <c r="W85" i="1"/>
  <c r="X84" i="1"/>
  <c r="W84" i="1"/>
  <c r="X83" i="1"/>
  <c r="W83" i="1"/>
  <c r="X82" i="1"/>
  <c r="W82" i="1"/>
  <c r="X81" i="1"/>
  <c r="W81" i="1"/>
  <c r="X80" i="1"/>
  <c r="W80" i="1"/>
  <c r="X79" i="1"/>
  <c r="W79" i="1"/>
  <c r="X78" i="1"/>
  <c r="W78" i="1"/>
  <c r="X77" i="1"/>
  <c r="W77" i="1"/>
  <c r="X76" i="1"/>
  <c r="W76" i="1"/>
  <c r="X75" i="1"/>
  <c r="W75" i="1"/>
  <c r="X74" i="1"/>
  <c r="W74" i="1"/>
  <c r="X73" i="1"/>
  <c r="W73" i="1"/>
  <c r="X72" i="1"/>
  <c r="W72" i="1"/>
  <c r="X71" i="1"/>
  <c r="W71" i="1"/>
  <c r="X70" i="1"/>
  <c r="W70" i="1"/>
  <c r="X69" i="1"/>
  <c r="W69" i="1"/>
  <c r="X68" i="1"/>
  <c r="W68" i="1"/>
  <c r="X67" i="1"/>
  <c r="W67" i="1"/>
  <c r="X66" i="1"/>
  <c r="W66" i="1"/>
  <c r="X65" i="1"/>
  <c r="W65" i="1"/>
  <c r="X64" i="1"/>
  <c r="W64" i="1"/>
  <c r="X63" i="1"/>
  <c r="W63" i="1"/>
  <c r="X62" i="1"/>
  <c r="W62" i="1"/>
  <c r="X61" i="1"/>
  <c r="W61" i="1"/>
  <c r="X60" i="1"/>
  <c r="W60" i="1"/>
  <c r="X59" i="1"/>
  <c r="W59" i="1"/>
  <c r="X58" i="1"/>
  <c r="W58" i="1"/>
  <c r="X57" i="1"/>
  <c r="W57" i="1"/>
  <c r="X56" i="1"/>
  <c r="W56" i="1"/>
  <c r="X55" i="1"/>
  <c r="W55" i="1"/>
  <c r="X54" i="1"/>
  <c r="W54" i="1"/>
  <c r="X53" i="1"/>
  <c r="W53" i="1"/>
  <c r="X52" i="1"/>
  <c r="W52" i="1"/>
  <c r="X51" i="1"/>
  <c r="W51" i="1"/>
  <c r="X50" i="1"/>
  <c r="W50" i="1"/>
  <c r="X49" i="1"/>
  <c r="W49" i="1"/>
  <c r="X48" i="1"/>
  <c r="W48" i="1"/>
  <c r="X47" i="1"/>
  <c r="W47" i="1"/>
  <c r="X46" i="1"/>
  <c r="W46" i="1"/>
  <c r="X45" i="1"/>
  <c r="W45" i="1"/>
  <c r="X44" i="1"/>
  <c r="W44" i="1"/>
  <c r="X43" i="1"/>
  <c r="W43" i="1"/>
  <c r="X42" i="1"/>
  <c r="W42" i="1"/>
  <c r="X41" i="1"/>
  <c r="W41" i="1"/>
  <c r="X40" i="1"/>
  <c r="W40" i="1"/>
  <c r="X39" i="1"/>
  <c r="W39" i="1"/>
  <c r="X38" i="1"/>
  <c r="W38" i="1"/>
  <c r="X37" i="1"/>
  <c r="W37" i="1"/>
  <c r="X36" i="1"/>
  <c r="W36" i="1"/>
  <c r="X35" i="1"/>
  <c r="W35" i="1"/>
  <c r="X34" i="1"/>
  <c r="W34" i="1"/>
  <c r="X33" i="1"/>
  <c r="W33" i="1"/>
  <c r="X32" i="1"/>
  <c r="W32" i="1"/>
  <c r="X31" i="1"/>
  <c r="W31" i="1"/>
  <c r="AC33" i="1"/>
  <c r="AC34" i="1" s="1"/>
  <c r="AC35" i="1" l="1"/>
  <c r="AC36" i="1" l="1"/>
  <c r="AB35" i="1"/>
  <c r="AD35" i="1" s="1"/>
  <c r="AA11" i="1"/>
  <c r="AB32" i="1"/>
  <c r="AD32" i="1" s="1"/>
  <c r="X13" i="1" s="1"/>
  <c r="A12" i="1"/>
  <c r="AC31" i="1" s="1"/>
  <c r="AB31" i="1" s="1"/>
  <c r="AD31" i="1" s="1"/>
  <c r="J12" i="1" s="1"/>
  <c r="J13" i="1" s="1"/>
  <c r="Q12" i="1"/>
  <c r="B1" i="1"/>
  <c r="AE13" i="1"/>
  <c r="AE14" i="1" s="1"/>
  <c r="AE15" i="1" s="1"/>
  <c r="AE16" i="1" s="1"/>
  <c r="AE17" i="1" s="1"/>
  <c r="AE18" i="1" s="1"/>
  <c r="W13" i="1"/>
  <c r="W14" i="1" s="1"/>
  <c r="W15" i="1" s="1"/>
  <c r="W16" i="1" s="1"/>
  <c r="W17" i="1" s="1"/>
  <c r="W1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AB13" i="1" s="1"/>
  <c r="S12" i="1"/>
  <c r="S13" i="1" s="1"/>
  <c r="L12" i="1"/>
  <c r="M12" i="1" s="1"/>
  <c r="G12" i="1"/>
  <c r="H12" i="1" s="1"/>
  <c r="AG12" i="1" l="1"/>
  <c r="T12" i="1" s="1"/>
  <c r="T13" i="1" s="1"/>
  <c r="AC37" i="1"/>
  <c r="AB36" i="1"/>
  <c r="AD36" i="1" s="1"/>
  <c r="R12" i="1"/>
  <c r="C13" i="1" s="1"/>
  <c r="X16" i="1"/>
  <c r="A13" i="1"/>
  <c r="A14" i="1" s="1"/>
  <c r="A15" i="1" s="1"/>
  <c r="A16" i="1" s="1"/>
  <c r="A17" i="1" s="1"/>
  <c r="D12" i="1"/>
  <c r="E12" i="1" s="1"/>
  <c r="N12" i="1"/>
  <c r="P12" i="1" s="1"/>
  <c r="G13" i="1"/>
  <c r="AB33" i="1"/>
  <c r="AD33" i="1" s="1"/>
  <c r="Y13" i="1"/>
  <c r="AB14" i="1" s="1"/>
  <c r="AB34" i="1"/>
  <c r="AD34" i="1" s="1"/>
  <c r="I61" i="1"/>
  <c r="X12" i="1"/>
  <c r="Z13" i="1" s="1"/>
  <c r="AA13" i="1" s="1"/>
  <c r="D15" i="1" l="1"/>
  <c r="E15" i="1" s="1"/>
  <c r="D14" i="1"/>
  <c r="A18" i="1"/>
  <c r="D17" i="1"/>
  <c r="E17" i="1" s="1"/>
  <c r="D16" i="1"/>
  <c r="E16" i="1" s="1"/>
  <c r="D13" i="1"/>
  <c r="E13" i="1" s="1"/>
  <c r="X14" i="1"/>
  <c r="AG13" i="1" s="1"/>
  <c r="AG15" i="1"/>
  <c r="X17" i="1"/>
  <c r="Z17" i="1" s="1"/>
  <c r="X15" i="1"/>
  <c r="AC38" i="1"/>
  <c r="AB37" i="1"/>
  <c r="AD37" i="1" s="1"/>
  <c r="F13" i="1"/>
  <c r="H13" i="1" s="1"/>
  <c r="Y14" i="1"/>
  <c r="AB15" i="1" s="1"/>
  <c r="E14" i="1"/>
  <c r="AD13" i="1"/>
  <c r="K13" i="1"/>
  <c r="L13" i="1" s="1"/>
  <c r="M13" i="1" s="1"/>
  <c r="I62" i="1"/>
  <c r="A19" i="1" l="1"/>
  <c r="D18" i="1"/>
  <c r="E18" i="1" s="1"/>
  <c r="F19" i="1" s="1"/>
  <c r="AG16" i="1"/>
  <c r="X18" i="1"/>
  <c r="Z18" i="1" s="1"/>
  <c r="AC39" i="1"/>
  <c r="AC40" i="1" s="1"/>
  <c r="AB38" i="1"/>
  <c r="AD38" i="1" s="1"/>
  <c r="AG14" i="1"/>
  <c r="Z16" i="1"/>
  <c r="AA16" i="1" s="1"/>
  <c r="Z15" i="1"/>
  <c r="AA15" i="1" s="1"/>
  <c r="AD15" i="1" s="1"/>
  <c r="Z14" i="1"/>
  <c r="AA14" i="1" s="1"/>
  <c r="AD14" i="1" s="1"/>
  <c r="Y15" i="1"/>
  <c r="AB16" i="1" s="1"/>
  <c r="N13" i="1"/>
  <c r="P13" i="1" s="1"/>
  <c r="I63" i="1"/>
  <c r="F15" i="1"/>
  <c r="F18" i="1"/>
  <c r="F17" i="1"/>
  <c r="F14" i="1"/>
  <c r="F16" i="1"/>
  <c r="AC41" i="1" l="1"/>
  <c r="AB41" i="1" s="1"/>
  <c r="AD41" i="1" s="1"/>
  <c r="AB40" i="1"/>
  <c r="AD40" i="1" s="1"/>
  <c r="D19" i="1"/>
  <c r="E19" i="1" s="1"/>
  <c r="A20" i="1"/>
  <c r="AB39" i="1"/>
  <c r="AD39" i="1" s="1"/>
  <c r="AG17" i="1"/>
  <c r="Y16" i="1"/>
  <c r="AD16" i="1"/>
  <c r="I64" i="1"/>
  <c r="B13" i="1"/>
  <c r="D20" i="1" l="1"/>
  <c r="E20" i="1" s="1"/>
  <c r="F21" i="1" s="1"/>
  <c r="A21" i="1"/>
  <c r="F20" i="1"/>
  <c r="AB17" i="1"/>
  <c r="Y17" i="1" s="1"/>
  <c r="AA17" i="1"/>
  <c r="AD17" i="1" s="1"/>
  <c r="AG18" i="1"/>
  <c r="I65" i="1"/>
  <c r="D21" i="1" l="1"/>
  <c r="E21" i="1" s="1"/>
  <c r="F22" i="1" s="1"/>
  <c r="A22" i="1"/>
  <c r="AB18" i="1"/>
  <c r="Y18" i="1" s="1"/>
  <c r="AA18" i="1"/>
  <c r="AD18" i="1" s="1"/>
  <c r="I66" i="1"/>
  <c r="D22" i="1" l="1"/>
  <c r="E22" i="1" s="1"/>
  <c r="F23" i="1" s="1"/>
  <c r="A23" i="1"/>
  <c r="I67" i="1"/>
  <c r="D23" i="1" l="1"/>
  <c r="E23" i="1" s="1"/>
  <c r="F24" i="1" s="1"/>
  <c r="A24" i="1"/>
  <c r="I68" i="1"/>
  <c r="D24" i="1" l="1"/>
  <c r="E24" i="1" s="1"/>
  <c r="F25" i="1" s="1"/>
  <c r="A25" i="1"/>
  <c r="I69" i="1"/>
  <c r="D25" i="1" l="1"/>
  <c r="E25" i="1" s="1"/>
  <c r="F26" i="1" s="1"/>
  <c r="A26" i="1"/>
  <c r="I70" i="1"/>
  <c r="D26" i="1" l="1"/>
  <c r="E26" i="1" s="1"/>
  <c r="F27" i="1" s="1"/>
  <c r="A27" i="1"/>
  <c r="I71" i="1"/>
  <c r="D27" i="1" l="1"/>
  <c r="E27" i="1" s="1"/>
  <c r="F28" i="1" s="1"/>
  <c r="A28" i="1"/>
  <c r="I72" i="1"/>
  <c r="D28" i="1" l="1"/>
  <c r="E28" i="1" s="1"/>
  <c r="F29" i="1" s="1"/>
  <c r="A29" i="1"/>
  <c r="I73" i="1"/>
  <c r="D29" i="1" l="1"/>
  <c r="E29" i="1" s="1"/>
  <c r="F30" i="1" s="1"/>
  <c r="A30" i="1"/>
  <c r="I74" i="1"/>
  <c r="D30" i="1" l="1"/>
  <c r="E30" i="1" s="1"/>
  <c r="F31" i="1" s="1"/>
  <c r="A31" i="1"/>
  <c r="I75" i="1"/>
  <c r="D31" i="1" l="1"/>
  <c r="E31" i="1" s="1"/>
  <c r="F32" i="1" s="1"/>
  <c r="A32" i="1"/>
  <c r="I76" i="1"/>
  <c r="D32" i="1" l="1"/>
  <c r="E32" i="1" s="1"/>
  <c r="F33" i="1" s="1"/>
  <c r="A33" i="1"/>
  <c r="I77" i="1"/>
  <c r="D33" i="1" l="1"/>
  <c r="E33" i="1" s="1"/>
  <c r="F34" i="1" s="1"/>
  <c r="A34" i="1"/>
  <c r="I78" i="1"/>
  <c r="D34" i="1" l="1"/>
  <c r="E34" i="1" s="1"/>
  <c r="F35" i="1" s="1"/>
  <c r="A35" i="1"/>
  <c r="I79" i="1"/>
  <c r="D35" i="1" l="1"/>
  <c r="E35" i="1" s="1"/>
  <c r="F36" i="1" s="1"/>
  <c r="A36" i="1"/>
  <c r="I80" i="1"/>
  <c r="D36" i="1" l="1"/>
  <c r="E36" i="1" s="1"/>
  <c r="F37" i="1" s="1"/>
  <c r="A37" i="1"/>
  <c r="I81" i="1"/>
  <c r="D37" i="1" l="1"/>
  <c r="E37" i="1" s="1"/>
  <c r="F38" i="1" s="1"/>
  <c r="A38" i="1"/>
  <c r="I82" i="1"/>
  <c r="D38" i="1" l="1"/>
  <c r="E38" i="1" s="1"/>
  <c r="F39" i="1" s="1"/>
  <c r="A39" i="1"/>
  <c r="I83" i="1"/>
  <c r="D39" i="1" l="1"/>
  <c r="E39" i="1" s="1"/>
  <c r="F40" i="1" s="1"/>
  <c r="A40" i="1"/>
  <c r="I84" i="1"/>
  <c r="D40" i="1" l="1"/>
  <c r="E40" i="1" s="1"/>
  <c r="F41" i="1" s="1"/>
  <c r="A41" i="1"/>
  <c r="I85" i="1"/>
  <c r="D41" i="1" l="1"/>
  <c r="E41" i="1" s="1"/>
  <c r="F42" i="1" s="1"/>
  <c r="A42" i="1"/>
  <c r="I86" i="1"/>
  <c r="D42" i="1" l="1"/>
  <c r="E42" i="1" s="1"/>
  <c r="F43" i="1" s="1"/>
  <c r="A43" i="1"/>
  <c r="I87" i="1"/>
  <c r="D43" i="1" l="1"/>
  <c r="E43" i="1" s="1"/>
  <c r="F44" i="1" s="1"/>
  <c r="A44" i="1"/>
  <c r="I88" i="1"/>
  <c r="D44" i="1" l="1"/>
  <c r="E44" i="1" s="1"/>
  <c r="F45" i="1" s="1"/>
  <c r="A45" i="1"/>
  <c r="I89" i="1"/>
  <c r="D45" i="1" l="1"/>
  <c r="E45" i="1" s="1"/>
  <c r="F46" i="1" s="1"/>
  <c r="A46" i="1"/>
  <c r="I90" i="1"/>
  <c r="D46" i="1" l="1"/>
  <c r="E46" i="1" s="1"/>
  <c r="F47" i="1" s="1"/>
  <c r="A47" i="1"/>
  <c r="I91" i="1"/>
  <c r="D47" i="1" l="1"/>
  <c r="E47" i="1" s="1"/>
  <c r="F48" i="1" s="1"/>
  <c r="A48" i="1"/>
  <c r="I92" i="1"/>
  <c r="D48" i="1" l="1"/>
  <c r="E48" i="1" s="1"/>
  <c r="F49" i="1" s="1"/>
  <c r="A49" i="1"/>
  <c r="I93" i="1"/>
  <c r="D49" i="1" l="1"/>
  <c r="E49" i="1" s="1"/>
  <c r="F50" i="1" s="1"/>
  <c r="A50" i="1"/>
  <c r="I94" i="1"/>
  <c r="D50" i="1" l="1"/>
  <c r="E50" i="1" s="1"/>
  <c r="F51" i="1" s="1"/>
  <c r="A51" i="1"/>
  <c r="I95" i="1"/>
  <c r="D51" i="1" l="1"/>
  <c r="E51" i="1" s="1"/>
  <c r="F52" i="1" s="1"/>
  <c r="A52" i="1"/>
  <c r="I96" i="1"/>
  <c r="D52" i="1" l="1"/>
  <c r="E52" i="1" s="1"/>
  <c r="F53" i="1" s="1"/>
  <c r="A53" i="1"/>
  <c r="I97" i="1"/>
  <c r="D53" i="1" l="1"/>
  <c r="E53" i="1" s="1"/>
  <c r="F54" i="1" s="1"/>
  <c r="A54" i="1"/>
  <c r="I98" i="1"/>
  <c r="D54" i="1" l="1"/>
  <c r="E54" i="1" s="1"/>
  <c r="F55" i="1" s="1"/>
  <c r="A55" i="1"/>
  <c r="I99" i="1"/>
  <c r="D55" i="1" l="1"/>
  <c r="E55" i="1" s="1"/>
  <c r="F56" i="1" s="1"/>
  <c r="A56" i="1"/>
  <c r="I100" i="1"/>
  <c r="D56" i="1" l="1"/>
  <c r="E56" i="1" s="1"/>
  <c r="F57" i="1" s="1"/>
  <c r="A57" i="1"/>
  <c r="I101" i="1"/>
  <c r="D57" i="1" l="1"/>
  <c r="E57" i="1" s="1"/>
  <c r="F58" i="1" s="1"/>
  <c r="A58" i="1"/>
  <c r="I102" i="1"/>
  <c r="D58" i="1" l="1"/>
  <c r="E58" i="1" s="1"/>
  <c r="F59" i="1" s="1"/>
  <c r="A59" i="1"/>
  <c r="I103" i="1"/>
  <c r="D59" i="1" l="1"/>
  <c r="E59" i="1" s="1"/>
  <c r="F60" i="1" s="1"/>
  <c r="A60" i="1"/>
  <c r="I104" i="1"/>
  <c r="D60" i="1" l="1"/>
  <c r="E60" i="1" s="1"/>
  <c r="F61" i="1" s="1"/>
  <c r="A61" i="1"/>
  <c r="I105" i="1"/>
  <c r="D61" i="1" l="1"/>
  <c r="E61" i="1" s="1"/>
  <c r="F62" i="1" s="1"/>
  <c r="A62" i="1"/>
  <c r="I106" i="1"/>
  <c r="D62" i="1" l="1"/>
  <c r="E62" i="1" s="1"/>
  <c r="F63" i="1" s="1"/>
  <c r="A63" i="1"/>
  <c r="I107" i="1"/>
  <c r="D63" i="1" l="1"/>
  <c r="E63" i="1" s="1"/>
  <c r="F64" i="1" s="1"/>
  <c r="A64" i="1"/>
  <c r="I108" i="1"/>
  <c r="D64" i="1" l="1"/>
  <c r="E64" i="1" s="1"/>
  <c r="F65" i="1" s="1"/>
  <c r="A65" i="1"/>
  <c r="I109" i="1"/>
  <c r="D65" i="1" l="1"/>
  <c r="E65" i="1" s="1"/>
  <c r="F66" i="1" s="1"/>
  <c r="A66" i="1"/>
  <c r="I110" i="1"/>
  <c r="D66" i="1" l="1"/>
  <c r="E66" i="1" s="1"/>
  <c r="F67" i="1" s="1"/>
  <c r="A67" i="1"/>
  <c r="I111" i="1"/>
  <c r="D67" i="1" l="1"/>
  <c r="E67" i="1" s="1"/>
  <c r="F68" i="1" s="1"/>
  <c r="A68" i="1"/>
  <c r="I112" i="1"/>
  <c r="D68" i="1" l="1"/>
  <c r="E68" i="1" s="1"/>
  <c r="F69" i="1" s="1"/>
  <c r="A69" i="1"/>
  <c r="I113" i="1"/>
  <c r="D69" i="1" l="1"/>
  <c r="E69" i="1" s="1"/>
  <c r="F70" i="1" s="1"/>
  <c r="A70" i="1"/>
  <c r="I114" i="1"/>
  <c r="D70" i="1" l="1"/>
  <c r="E70" i="1" s="1"/>
  <c r="F71" i="1" s="1"/>
  <c r="A71" i="1"/>
  <c r="I115" i="1"/>
  <c r="D71" i="1" l="1"/>
  <c r="E71" i="1" s="1"/>
  <c r="F72" i="1" s="1"/>
  <c r="A72" i="1"/>
  <c r="I116" i="1"/>
  <c r="D72" i="1" l="1"/>
  <c r="E72" i="1" s="1"/>
  <c r="F73" i="1" s="1"/>
  <c r="A73" i="1"/>
  <c r="I117" i="1"/>
  <c r="D73" i="1" l="1"/>
  <c r="E73" i="1" s="1"/>
  <c r="F74" i="1" s="1"/>
  <c r="A74" i="1"/>
  <c r="I118" i="1"/>
  <c r="D74" i="1" l="1"/>
  <c r="E74" i="1" s="1"/>
  <c r="F75" i="1" s="1"/>
  <c r="A75" i="1"/>
  <c r="I119" i="1"/>
  <c r="D75" i="1" l="1"/>
  <c r="E75" i="1" s="1"/>
  <c r="F76" i="1" s="1"/>
  <c r="A76" i="1"/>
  <c r="I120" i="1"/>
  <c r="D76" i="1" l="1"/>
  <c r="E76" i="1" s="1"/>
  <c r="F77" i="1" s="1"/>
  <c r="A77" i="1"/>
  <c r="I121" i="1"/>
  <c r="D77" i="1" l="1"/>
  <c r="E77" i="1" s="1"/>
  <c r="F78" i="1" s="1"/>
  <c r="A78" i="1"/>
  <c r="I122" i="1"/>
  <c r="D78" i="1" l="1"/>
  <c r="E78" i="1" s="1"/>
  <c r="F79" i="1" s="1"/>
  <c r="A79" i="1"/>
  <c r="I123" i="1"/>
  <c r="D79" i="1" l="1"/>
  <c r="E79" i="1" s="1"/>
  <c r="F80" i="1" s="1"/>
  <c r="A80" i="1"/>
  <c r="I124" i="1"/>
  <c r="D80" i="1" l="1"/>
  <c r="E80" i="1" s="1"/>
  <c r="F81" i="1" s="1"/>
  <c r="A81" i="1"/>
  <c r="I125" i="1"/>
  <c r="D81" i="1" l="1"/>
  <c r="E81" i="1" s="1"/>
  <c r="F82" i="1" s="1"/>
  <c r="A82" i="1"/>
  <c r="I126" i="1"/>
  <c r="D82" i="1" l="1"/>
  <c r="E82" i="1" s="1"/>
  <c r="F83" i="1" s="1"/>
  <c r="A83" i="1"/>
  <c r="I127" i="1"/>
  <c r="D83" i="1" l="1"/>
  <c r="E83" i="1" s="1"/>
  <c r="F84" i="1" s="1"/>
  <c r="A84" i="1"/>
  <c r="I128" i="1"/>
  <c r="D84" i="1" l="1"/>
  <c r="E84" i="1" s="1"/>
  <c r="F85" i="1" s="1"/>
  <c r="A85" i="1"/>
  <c r="O36" i="1"/>
  <c r="Q36" i="1" s="1"/>
  <c r="R36" i="1" s="1"/>
  <c r="I129" i="1"/>
  <c r="D85" i="1" l="1"/>
  <c r="E85" i="1" s="1"/>
  <c r="F86" i="1" s="1"/>
  <c r="A86" i="1"/>
  <c r="O37" i="1"/>
  <c r="Q37" i="1" s="1"/>
  <c r="R37" i="1" s="1"/>
  <c r="O84" i="1"/>
  <c r="Q84" i="1" s="1"/>
  <c r="R84" i="1" s="1"/>
  <c r="O41" i="1"/>
  <c r="Q41" i="1" s="1"/>
  <c r="R41" i="1" s="1"/>
  <c r="O53" i="1"/>
  <c r="Q53" i="1" s="1"/>
  <c r="R53" i="1" s="1"/>
  <c r="O66" i="1"/>
  <c r="Q66" i="1" s="1"/>
  <c r="R66" i="1" s="1"/>
  <c r="O24" i="1"/>
  <c r="Q24" i="1" s="1"/>
  <c r="R24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79" i="1"/>
  <c r="Q79" i="1" s="1"/>
  <c r="R79" i="1" s="1"/>
  <c r="O70" i="1"/>
  <c r="Q70" i="1" s="1"/>
  <c r="R70" i="1" s="1"/>
  <c r="O44" i="1"/>
  <c r="Q44" i="1" s="1"/>
  <c r="R44" i="1" s="1"/>
  <c r="O69" i="1"/>
  <c r="Q69" i="1" s="1"/>
  <c r="R69" i="1" s="1"/>
  <c r="O31" i="1"/>
  <c r="Q31" i="1" s="1"/>
  <c r="R31" i="1" s="1"/>
  <c r="O42" i="1"/>
  <c r="Q42" i="1" s="1"/>
  <c r="R42" i="1" s="1"/>
  <c r="O80" i="1"/>
  <c r="Q80" i="1" s="1"/>
  <c r="R80" i="1" s="1"/>
  <c r="O61" i="1"/>
  <c r="Q61" i="1" s="1"/>
  <c r="R61" i="1" s="1"/>
  <c r="O54" i="1"/>
  <c r="Q54" i="1" s="1"/>
  <c r="R54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67" i="1"/>
  <c r="Q67" i="1" s="1"/>
  <c r="R67" i="1" s="1"/>
  <c r="O78" i="1"/>
  <c r="Q78" i="1" s="1"/>
  <c r="R78" i="1" s="1"/>
  <c r="O15" i="1"/>
  <c r="Q15" i="1" s="1"/>
  <c r="R15" i="1" s="1"/>
  <c r="O85" i="1"/>
  <c r="O68" i="1"/>
  <c r="Q68" i="1" s="1"/>
  <c r="R68" i="1" s="1"/>
  <c r="O58" i="1"/>
  <c r="Q58" i="1" s="1"/>
  <c r="R58" i="1" s="1"/>
  <c r="O14" i="1"/>
  <c r="O55" i="1"/>
  <c r="Q55" i="1" s="1"/>
  <c r="R55" i="1" s="1"/>
  <c r="O38" i="1"/>
  <c r="Q38" i="1" s="1"/>
  <c r="R38" i="1" s="1"/>
  <c r="O28" i="1"/>
  <c r="Q28" i="1" s="1"/>
  <c r="R28" i="1" s="1"/>
  <c r="O76" i="1"/>
  <c r="Q76" i="1" s="1"/>
  <c r="R76" i="1" s="1"/>
  <c r="O13" i="1"/>
  <c r="O26" i="1"/>
  <c r="Q26" i="1" s="1"/>
  <c r="R26" i="1" s="1"/>
  <c r="O48" i="1"/>
  <c r="Q48" i="1" s="1"/>
  <c r="R48" i="1" s="1"/>
  <c r="O72" i="1"/>
  <c r="Q72" i="1" s="1"/>
  <c r="R72" i="1" s="1"/>
  <c r="O22" i="1"/>
  <c r="Q22" i="1" s="1"/>
  <c r="R22" i="1" s="1"/>
  <c r="O64" i="1"/>
  <c r="Q64" i="1" s="1"/>
  <c r="R64" i="1" s="1"/>
  <c r="O23" i="1"/>
  <c r="Q23" i="1" s="1"/>
  <c r="R23" i="1" s="1"/>
  <c r="O34" i="1"/>
  <c r="Q34" i="1" s="1"/>
  <c r="R34" i="1" s="1"/>
  <c r="O60" i="1"/>
  <c r="Q60" i="1" s="1"/>
  <c r="R60" i="1" s="1"/>
  <c r="O45" i="1"/>
  <c r="Q45" i="1" s="1"/>
  <c r="R45" i="1" s="1"/>
  <c r="O51" i="1"/>
  <c r="Q51" i="1" s="1"/>
  <c r="R51" i="1" s="1"/>
  <c r="O62" i="1"/>
  <c r="Q62" i="1" s="1"/>
  <c r="R62" i="1" s="1"/>
  <c r="O49" i="1"/>
  <c r="Q49" i="1" s="1"/>
  <c r="R49" i="1" s="1"/>
  <c r="O20" i="1"/>
  <c r="Q20" i="1" s="1"/>
  <c r="R20" i="1" s="1"/>
  <c r="O43" i="1"/>
  <c r="Q43" i="1" s="1"/>
  <c r="R43" i="1" s="1"/>
  <c r="O47" i="1"/>
  <c r="Q47" i="1" s="1"/>
  <c r="R47" i="1" s="1"/>
  <c r="O27" i="1"/>
  <c r="Q27" i="1" s="1"/>
  <c r="R27" i="1" s="1"/>
  <c r="O57" i="1"/>
  <c r="Q57" i="1" s="1"/>
  <c r="R57" i="1" s="1"/>
  <c r="O29" i="1"/>
  <c r="Q29" i="1" s="1"/>
  <c r="R29" i="1" s="1"/>
  <c r="O86" i="1"/>
  <c r="Q86" i="1" s="1"/>
  <c r="R86" i="1" s="1"/>
  <c r="O75" i="1"/>
  <c r="Q75" i="1" s="1"/>
  <c r="R75" i="1" s="1"/>
  <c r="O65" i="1"/>
  <c r="Q65" i="1" s="1"/>
  <c r="R65" i="1" s="1"/>
  <c r="O73" i="1"/>
  <c r="Q73" i="1" s="1"/>
  <c r="R73" i="1" s="1"/>
  <c r="O63" i="1"/>
  <c r="Q63" i="1" s="1"/>
  <c r="R63" i="1" s="1"/>
  <c r="O74" i="1"/>
  <c r="Q74" i="1" s="1"/>
  <c r="R74" i="1" s="1"/>
  <c r="O77" i="1"/>
  <c r="Q77" i="1" s="1"/>
  <c r="R77" i="1" s="1"/>
  <c r="O32" i="1"/>
  <c r="Q32" i="1" s="1"/>
  <c r="R32" i="1" s="1"/>
  <c r="O59" i="1"/>
  <c r="Q59" i="1" s="1"/>
  <c r="R59" i="1" s="1"/>
  <c r="O33" i="1"/>
  <c r="Q33" i="1" s="1"/>
  <c r="R33" i="1" s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16" i="1"/>
  <c r="Q16" i="1" s="1"/>
  <c r="R16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D86" i="1" l="1"/>
  <c r="E86" i="1" s="1"/>
  <c r="F87" i="1" s="1"/>
  <c r="A87" i="1"/>
  <c r="Q14" i="1"/>
  <c r="R14" i="1" s="1"/>
  <c r="Q13" i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Q85" i="1"/>
  <c r="R85" i="1" s="1"/>
  <c r="I131" i="1"/>
  <c r="D87" i="1" l="1"/>
  <c r="E87" i="1" s="1"/>
  <c r="F88" i="1" s="1"/>
  <c r="O87" i="1"/>
  <c r="Q87" i="1" s="1"/>
  <c r="R87" i="1" s="1"/>
  <c r="A88" i="1"/>
  <c r="R13" i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I132" i="1"/>
  <c r="T88" i="1" l="1"/>
  <c r="D88" i="1"/>
  <c r="E88" i="1" s="1"/>
  <c r="F89" i="1" s="1"/>
  <c r="O88" i="1"/>
  <c r="A89" i="1"/>
  <c r="S88" i="1"/>
  <c r="P14" i="1"/>
  <c r="B14" i="1" s="1"/>
  <c r="J16" i="1"/>
  <c r="J17" i="1" s="1"/>
  <c r="H15" i="1"/>
  <c r="N15" i="1" s="1"/>
  <c r="P15" i="1" s="1"/>
  <c r="B15" i="1" s="1"/>
  <c r="G16" i="1"/>
  <c r="I133" i="1"/>
  <c r="C21" i="1"/>
  <c r="D89" i="1" l="1"/>
  <c r="E89" i="1" s="1"/>
  <c r="F90" i="1" s="1"/>
  <c r="A90" i="1"/>
  <c r="O89" i="1"/>
  <c r="Q88" i="1"/>
  <c r="R88" i="1" s="1"/>
  <c r="T89" i="1"/>
  <c r="S89" i="1"/>
  <c r="K16" i="1"/>
  <c r="L16" i="1" s="1"/>
  <c r="M16" i="1" s="1"/>
  <c r="H16" i="1"/>
  <c r="G17" i="1"/>
  <c r="J18" i="1"/>
  <c r="K17" i="1"/>
  <c r="I134" i="1"/>
  <c r="C22" i="1"/>
  <c r="Q89" i="1" l="1"/>
  <c r="R89" i="1" s="1"/>
  <c r="T90" i="1"/>
  <c r="S90" i="1"/>
  <c r="D90" i="1"/>
  <c r="E90" i="1" s="1"/>
  <c r="F91" i="1" s="1"/>
  <c r="A91" i="1"/>
  <c r="O90" i="1"/>
  <c r="N16" i="1"/>
  <c r="P16" i="1" s="1"/>
  <c r="B16" i="1" s="1"/>
  <c r="L17" i="1"/>
  <c r="M17" i="1" s="1"/>
  <c r="J19" i="1"/>
  <c r="K18" i="1"/>
  <c r="L18" i="1" s="1"/>
  <c r="M18" i="1" s="1"/>
  <c r="H17" i="1"/>
  <c r="G18" i="1"/>
  <c r="I135" i="1"/>
  <c r="C23" i="1"/>
  <c r="S91" i="1" l="1"/>
  <c r="Q90" i="1"/>
  <c r="R90" i="1" s="1"/>
  <c r="T91" i="1"/>
  <c r="D91" i="1"/>
  <c r="E91" i="1" s="1"/>
  <c r="F92" i="1" s="1"/>
  <c r="O91" i="1"/>
  <c r="A92" i="1"/>
  <c r="N17" i="1"/>
  <c r="P17" i="1" s="1"/>
  <c r="B17" i="1" s="1"/>
  <c r="G19" i="1"/>
  <c r="H18" i="1"/>
  <c r="N18" i="1" s="1"/>
  <c r="P18" i="1" s="1"/>
  <c r="B18" i="1" s="1"/>
  <c r="K19" i="1"/>
  <c r="L19" i="1" s="1"/>
  <c r="M19" i="1" s="1"/>
  <c r="J20" i="1"/>
  <c r="I136" i="1"/>
  <c r="C24" i="1"/>
  <c r="D92" i="1" l="1"/>
  <c r="E92" i="1" s="1"/>
  <c r="F93" i="1" s="1"/>
  <c r="O92" i="1"/>
  <c r="A93" i="1"/>
  <c r="Q91" i="1"/>
  <c r="R91" i="1" s="1"/>
  <c r="T92" i="1"/>
  <c r="S92" i="1"/>
  <c r="J21" i="1"/>
  <c r="K20" i="1"/>
  <c r="L20" i="1" s="1"/>
  <c r="M20" i="1" s="1"/>
  <c r="G20" i="1"/>
  <c r="H19" i="1"/>
  <c r="N19" i="1" s="1"/>
  <c r="P19" i="1" s="1"/>
  <c r="B19" i="1" s="1"/>
  <c r="C25" i="1"/>
  <c r="I137" i="1"/>
  <c r="D93" i="1" l="1"/>
  <c r="E93" i="1" s="1"/>
  <c r="F94" i="1" s="1"/>
  <c r="O93" i="1"/>
  <c r="A94" i="1"/>
  <c r="Q92" i="1"/>
  <c r="R92" i="1" s="1"/>
  <c r="T93" i="1"/>
  <c r="S93" i="1"/>
  <c r="H20" i="1"/>
  <c r="N20" i="1" s="1"/>
  <c r="P20" i="1" s="1"/>
  <c r="B20" i="1" s="1"/>
  <c r="G21" i="1"/>
  <c r="J22" i="1"/>
  <c r="K21" i="1"/>
  <c r="L21" i="1" s="1"/>
  <c r="M21" i="1" s="1"/>
  <c r="I138" i="1"/>
  <c r="C26" i="1"/>
  <c r="D94" i="1" l="1"/>
  <c r="E94" i="1" s="1"/>
  <c r="F95" i="1" s="1"/>
  <c r="A95" i="1"/>
  <c r="O94" i="1"/>
  <c r="T94" i="1"/>
  <c r="S94" i="1"/>
  <c r="Q93" i="1"/>
  <c r="R93" i="1" s="1"/>
  <c r="J23" i="1"/>
  <c r="K22" i="1"/>
  <c r="L22" i="1" s="1"/>
  <c r="M22" i="1" s="1"/>
  <c r="G22" i="1"/>
  <c r="H21" i="1"/>
  <c r="N21" i="1" s="1"/>
  <c r="P21" i="1" s="1"/>
  <c r="B21" i="1" s="1"/>
  <c r="I139" i="1"/>
  <c r="C27" i="1"/>
  <c r="Q94" i="1" l="1"/>
  <c r="R94" i="1" s="1"/>
  <c r="S95" i="1"/>
  <c r="T95" i="1"/>
  <c r="D95" i="1"/>
  <c r="E95" i="1" s="1"/>
  <c r="F96" i="1" s="1"/>
  <c r="O95" i="1"/>
  <c r="A96" i="1"/>
  <c r="H22" i="1"/>
  <c r="N22" i="1" s="1"/>
  <c r="P22" i="1" s="1"/>
  <c r="B22" i="1" s="1"/>
  <c r="G23" i="1"/>
  <c r="J24" i="1"/>
  <c r="K23" i="1"/>
  <c r="L23" i="1" s="1"/>
  <c r="M23" i="1" s="1"/>
  <c r="I140" i="1"/>
  <c r="C28" i="1"/>
  <c r="D96" i="1" l="1"/>
  <c r="E96" i="1" s="1"/>
  <c r="F97" i="1" s="1"/>
  <c r="A97" i="1"/>
  <c r="O96" i="1"/>
  <c r="Q95" i="1"/>
  <c r="R95" i="1" s="1"/>
  <c r="T96" i="1"/>
  <c r="S96" i="1"/>
  <c r="J25" i="1"/>
  <c r="K24" i="1"/>
  <c r="L24" i="1" s="1"/>
  <c r="M24" i="1" s="1"/>
  <c r="H23" i="1"/>
  <c r="N23" i="1" s="1"/>
  <c r="P23" i="1" s="1"/>
  <c r="B23" i="1" s="1"/>
  <c r="G24" i="1"/>
  <c r="C29" i="1"/>
  <c r="I141" i="1"/>
  <c r="Q96" i="1" l="1"/>
  <c r="R96" i="1" s="1"/>
  <c r="T97" i="1"/>
  <c r="S97" i="1"/>
  <c r="D97" i="1"/>
  <c r="E97" i="1" s="1"/>
  <c r="F98" i="1" s="1"/>
  <c r="A98" i="1"/>
  <c r="O97" i="1"/>
  <c r="G25" i="1"/>
  <c r="H24" i="1"/>
  <c r="N24" i="1" s="1"/>
  <c r="P24" i="1" s="1"/>
  <c r="B24" i="1" s="1"/>
  <c r="J26" i="1"/>
  <c r="K25" i="1"/>
  <c r="L25" i="1" s="1"/>
  <c r="M25" i="1" s="1"/>
  <c r="C30" i="1"/>
  <c r="I142" i="1"/>
  <c r="T98" i="1" l="1"/>
  <c r="Q97" i="1"/>
  <c r="R97" i="1" s="1"/>
  <c r="S98" i="1"/>
  <c r="D98" i="1"/>
  <c r="E98" i="1" s="1"/>
  <c r="F99" i="1" s="1"/>
  <c r="A99" i="1"/>
  <c r="O98" i="1"/>
  <c r="K26" i="1"/>
  <c r="L26" i="1" s="1"/>
  <c r="M26" i="1" s="1"/>
  <c r="J27" i="1"/>
  <c r="H25" i="1"/>
  <c r="N25" i="1" s="1"/>
  <c r="P25" i="1" s="1"/>
  <c r="B25" i="1" s="1"/>
  <c r="G26" i="1"/>
  <c r="I143" i="1"/>
  <c r="C31" i="1"/>
  <c r="Q98" i="1" l="1"/>
  <c r="R98" i="1" s="1"/>
  <c r="T99" i="1"/>
  <c r="S99" i="1"/>
  <c r="D99" i="1"/>
  <c r="E99" i="1" s="1"/>
  <c r="F100" i="1" s="1"/>
  <c r="O99" i="1"/>
  <c r="A100" i="1"/>
  <c r="G27" i="1"/>
  <c r="H26" i="1"/>
  <c r="N26" i="1" s="1"/>
  <c r="P26" i="1" s="1"/>
  <c r="B26" i="1" s="1"/>
  <c r="K27" i="1"/>
  <c r="L27" i="1" s="1"/>
  <c r="M27" i="1" s="1"/>
  <c r="J28" i="1"/>
  <c r="C32" i="1"/>
  <c r="I144" i="1"/>
  <c r="D100" i="1" l="1"/>
  <c r="E100" i="1" s="1"/>
  <c r="F101" i="1" s="1"/>
  <c r="O100" i="1"/>
  <c r="A101" i="1"/>
  <c r="Q99" i="1"/>
  <c r="R99" i="1" s="1"/>
  <c r="S100" i="1"/>
  <c r="T100" i="1"/>
  <c r="J29" i="1"/>
  <c r="K28" i="1"/>
  <c r="L28" i="1" s="1"/>
  <c r="M28" i="1" s="1"/>
  <c r="H27" i="1"/>
  <c r="N27" i="1" s="1"/>
  <c r="P27" i="1" s="1"/>
  <c r="B27" i="1" s="1"/>
  <c r="G28" i="1"/>
  <c r="I145" i="1"/>
  <c r="C33" i="1"/>
  <c r="D101" i="1" l="1"/>
  <c r="E101" i="1" s="1"/>
  <c r="F102" i="1" s="1"/>
  <c r="A102" i="1"/>
  <c r="O101" i="1"/>
  <c r="T101" i="1"/>
  <c r="S101" i="1"/>
  <c r="Q100" i="1"/>
  <c r="R100" i="1" s="1"/>
  <c r="J30" i="1"/>
  <c r="K29" i="1"/>
  <c r="L29" i="1" s="1"/>
  <c r="M29" i="1" s="1"/>
  <c r="H28" i="1"/>
  <c r="N28" i="1" s="1"/>
  <c r="P28" i="1" s="1"/>
  <c r="B28" i="1" s="1"/>
  <c r="G29" i="1"/>
  <c r="I146" i="1"/>
  <c r="C34" i="1"/>
  <c r="T102" i="1" l="1"/>
  <c r="S102" i="1"/>
  <c r="Q101" i="1"/>
  <c r="R101" i="1" s="1"/>
  <c r="D102" i="1"/>
  <c r="E102" i="1" s="1"/>
  <c r="F103" i="1" s="1"/>
  <c r="O102" i="1"/>
  <c r="A103" i="1"/>
  <c r="H29" i="1"/>
  <c r="N29" i="1" s="1"/>
  <c r="P29" i="1" s="1"/>
  <c r="B29" i="1" s="1"/>
  <c r="G30" i="1"/>
  <c r="J31" i="1"/>
  <c r="K30" i="1"/>
  <c r="L30" i="1" s="1"/>
  <c r="M30" i="1" s="1"/>
  <c r="C35" i="1"/>
  <c r="I147" i="1"/>
  <c r="D103" i="1" l="1"/>
  <c r="E103" i="1" s="1"/>
  <c r="F104" i="1" s="1"/>
  <c r="O103" i="1"/>
  <c r="A104" i="1"/>
  <c r="T103" i="1"/>
  <c r="S103" i="1"/>
  <c r="Q102" i="1"/>
  <c r="R102" i="1" s="1"/>
  <c r="K31" i="1"/>
  <c r="L31" i="1" s="1"/>
  <c r="M31" i="1" s="1"/>
  <c r="J32" i="1"/>
  <c r="G31" i="1"/>
  <c r="H30" i="1"/>
  <c r="N30" i="1" s="1"/>
  <c r="P30" i="1" s="1"/>
  <c r="B30" i="1" s="1"/>
  <c r="C36" i="1"/>
  <c r="I148" i="1"/>
  <c r="D104" i="1" l="1"/>
  <c r="E104" i="1" s="1"/>
  <c r="F105" i="1" s="1"/>
  <c r="O104" i="1"/>
  <c r="A105" i="1"/>
  <c r="T104" i="1"/>
  <c r="S104" i="1"/>
  <c r="Q103" i="1"/>
  <c r="R103" i="1" s="1"/>
  <c r="G32" i="1"/>
  <c r="H31" i="1"/>
  <c r="N31" i="1" s="1"/>
  <c r="P31" i="1" s="1"/>
  <c r="B31" i="1" s="1"/>
  <c r="K32" i="1"/>
  <c r="L32" i="1" s="1"/>
  <c r="M32" i="1" s="1"/>
  <c r="J33" i="1"/>
  <c r="I149" i="1"/>
  <c r="C37" i="1"/>
  <c r="D105" i="1" l="1"/>
  <c r="E105" i="1" s="1"/>
  <c r="F106" i="1" s="1"/>
  <c r="O105" i="1"/>
  <c r="A106" i="1"/>
  <c r="S105" i="1"/>
  <c r="T105" i="1"/>
  <c r="Q104" i="1"/>
  <c r="R104" i="1" s="1"/>
  <c r="K33" i="1"/>
  <c r="L33" i="1" s="1"/>
  <c r="M33" i="1" s="1"/>
  <c r="J34" i="1"/>
  <c r="H32" i="1"/>
  <c r="N32" i="1" s="1"/>
  <c r="P32" i="1" s="1"/>
  <c r="B32" i="1" s="1"/>
  <c r="G33" i="1"/>
  <c r="C38" i="1"/>
  <c r="I150" i="1"/>
  <c r="D106" i="1" l="1"/>
  <c r="E106" i="1" s="1"/>
  <c r="F107" i="1" s="1"/>
  <c r="A107" i="1"/>
  <c r="O106" i="1"/>
  <c r="Q105" i="1"/>
  <c r="R105" i="1" s="1"/>
  <c r="T106" i="1"/>
  <c r="S106" i="1"/>
  <c r="G34" i="1"/>
  <c r="H33" i="1"/>
  <c r="N33" i="1" s="1"/>
  <c r="P33" i="1" s="1"/>
  <c r="B33" i="1" s="1"/>
  <c r="J35" i="1"/>
  <c r="K34" i="1"/>
  <c r="L34" i="1" s="1"/>
  <c r="M34" i="1" s="1"/>
  <c r="I151" i="1"/>
  <c r="C39" i="1"/>
  <c r="Q106" i="1" l="1"/>
  <c r="R106" i="1" s="1"/>
  <c r="T107" i="1"/>
  <c r="S107" i="1"/>
  <c r="D107" i="1"/>
  <c r="E107" i="1" s="1"/>
  <c r="F108" i="1" s="1"/>
  <c r="O107" i="1"/>
  <c r="A108" i="1"/>
  <c r="K35" i="1"/>
  <c r="L35" i="1" s="1"/>
  <c r="M35" i="1" s="1"/>
  <c r="J36" i="1"/>
  <c r="G35" i="1"/>
  <c r="H34" i="1"/>
  <c r="N34" i="1" s="1"/>
  <c r="P34" i="1" s="1"/>
  <c r="B34" i="1" s="1"/>
  <c r="I152" i="1"/>
  <c r="C40" i="1"/>
  <c r="D108" i="1" l="1"/>
  <c r="E108" i="1" s="1"/>
  <c r="F109" i="1" s="1"/>
  <c r="O108" i="1"/>
  <c r="A109" i="1"/>
  <c r="Q107" i="1"/>
  <c r="R107" i="1" s="1"/>
  <c r="T108" i="1"/>
  <c r="S108" i="1"/>
  <c r="G36" i="1"/>
  <c r="H35" i="1"/>
  <c r="N35" i="1" s="1"/>
  <c r="P35" i="1" s="1"/>
  <c r="B35" i="1" s="1"/>
  <c r="K36" i="1"/>
  <c r="L36" i="1" s="1"/>
  <c r="M36" i="1" s="1"/>
  <c r="J37" i="1"/>
  <c r="C41" i="1"/>
  <c r="I153" i="1"/>
  <c r="D109" i="1" l="1"/>
  <c r="E109" i="1" s="1"/>
  <c r="O109" i="1"/>
  <c r="A110" i="1"/>
  <c r="T109" i="1"/>
  <c r="Q108" i="1"/>
  <c r="R108" i="1" s="1"/>
  <c r="S109" i="1"/>
  <c r="F110" i="1"/>
  <c r="J38" i="1"/>
  <c r="K37" i="1"/>
  <c r="L37" i="1" s="1"/>
  <c r="M37" i="1" s="1"/>
  <c r="H36" i="1"/>
  <c r="N36" i="1" s="1"/>
  <c r="P36" i="1" s="1"/>
  <c r="B36" i="1" s="1"/>
  <c r="G37" i="1"/>
  <c r="C42" i="1"/>
  <c r="I154" i="1"/>
  <c r="D110" i="1" l="1"/>
  <c r="E110" i="1" s="1"/>
  <c r="F111" i="1" s="1"/>
  <c r="O110" i="1"/>
  <c r="A111" i="1"/>
  <c r="T110" i="1"/>
  <c r="S110" i="1"/>
  <c r="Q109" i="1"/>
  <c r="R109" i="1" s="1"/>
  <c r="J39" i="1"/>
  <c r="K38" i="1"/>
  <c r="L38" i="1" s="1"/>
  <c r="M38" i="1" s="1"/>
  <c r="G38" i="1"/>
  <c r="H37" i="1"/>
  <c r="N37" i="1" s="1"/>
  <c r="P37" i="1" s="1"/>
  <c r="B37" i="1" s="1"/>
  <c r="I155" i="1"/>
  <c r="C43" i="1"/>
  <c r="D111" i="1" l="1"/>
  <c r="E111" i="1" s="1"/>
  <c r="F112" i="1" s="1"/>
  <c r="A112" i="1"/>
  <c r="O111" i="1"/>
  <c r="T111" i="1"/>
  <c r="Q110" i="1"/>
  <c r="R110" i="1" s="1"/>
  <c r="S111" i="1"/>
  <c r="G39" i="1"/>
  <c r="H38" i="1"/>
  <c r="N38" i="1" s="1"/>
  <c r="P38" i="1" s="1"/>
  <c r="B38" i="1" s="1"/>
  <c r="J40" i="1"/>
  <c r="K39" i="1"/>
  <c r="L39" i="1" s="1"/>
  <c r="M39" i="1" s="1"/>
  <c r="I156" i="1"/>
  <c r="C44" i="1"/>
  <c r="S112" i="1" l="1"/>
  <c r="Q111" i="1"/>
  <c r="R111" i="1" s="1"/>
  <c r="T112" i="1"/>
  <c r="D112" i="1"/>
  <c r="E112" i="1" s="1"/>
  <c r="F113" i="1" s="1"/>
  <c r="A113" i="1"/>
  <c r="O112" i="1"/>
  <c r="K40" i="1"/>
  <c r="L40" i="1" s="1"/>
  <c r="M40" i="1" s="1"/>
  <c r="J41" i="1"/>
  <c r="G40" i="1"/>
  <c r="H39" i="1"/>
  <c r="N39" i="1" s="1"/>
  <c r="P39" i="1" s="1"/>
  <c r="B39" i="1" s="1"/>
  <c r="I157" i="1"/>
  <c r="C45" i="1"/>
  <c r="Q112" i="1" l="1"/>
  <c r="R112" i="1" s="1"/>
  <c r="S113" i="1"/>
  <c r="T113" i="1"/>
  <c r="D113" i="1"/>
  <c r="E113" i="1" s="1"/>
  <c r="F114" i="1" s="1"/>
  <c r="O113" i="1"/>
  <c r="A114" i="1"/>
  <c r="G41" i="1"/>
  <c r="H40" i="1"/>
  <c r="N40" i="1" s="1"/>
  <c r="P40" i="1" s="1"/>
  <c r="B40" i="1" s="1"/>
  <c r="J42" i="1"/>
  <c r="K41" i="1"/>
  <c r="L41" i="1" s="1"/>
  <c r="M41" i="1" s="1"/>
  <c r="C46" i="1"/>
  <c r="I158" i="1"/>
  <c r="D114" i="1" l="1"/>
  <c r="E114" i="1" s="1"/>
  <c r="F115" i="1" s="1"/>
  <c r="O114" i="1"/>
  <c r="A115" i="1"/>
  <c r="S114" i="1"/>
  <c r="Q113" i="1"/>
  <c r="R113" i="1" s="1"/>
  <c r="T114" i="1"/>
  <c r="J43" i="1"/>
  <c r="K42" i="1"/>
  <c r="L42" i="1" s="1"/>
  <c r="M42" i="1" s="1"/>
  <c r="G42" i="1"/>
  <c r="H41" i="1"/>
  <c r="N41" i="1" s="1"/>
  <c r="P41" i="1" s="1"/>
  <c r="B41" i="1" s="1"/>
  <c r="I159" i="1"/>
  <c r="C47" i="1"/>
  <c r="D115" i="1" l="1"/>
  <c r="E115" i="1" s="1"/>
  <c r="A116" i="1"/>
  <c r="O115" i="1"/>
  <c r="Q114" i="1"/>
  <c r="R114" i="1" s="1"/>
  <c r="T115" i="1"/>
  <c r="S115" i="1"/>
  <c r="F116" i="1"/>
  <c r="H42" i="1"/>
  <c r="N42" i="1" s="1"/>
  <c r="P42" i="1" s="1"/>
  <c r="B42" i="1" s="1"/>
  <c r="G43" i="1"/>
  <c r="J44" i="1"/>
  <c r="K43" i="1"/>
  <c r="L43" i="1" s="1"/>
  <c r="M43" i="1" s="1"/>
  <c r="I160" i="1"/>
  <c r="C48" i="1"/>
  <c r="Q115" i="1" l="1"/>
  <c r="R115" i="1" s="1"/>
  <c r="T116" i="1"/>
  <c r="S116" i="1"/>
  <c r="D116" i="1"/>
  <c r="E116" i="1" s="1"/>
  <c r="O116" i="1"/>
  <c r="A117" i="1"/>
  <c r="K44" i="1"/>
  <c r="L44" i="1" s="1"/>
  <c r="M44" i="1" s="1"/>
  <c r="J45" i="1"/>
  <c r="H43" i="1"/>
  <c r="N43" i="1" s="1"/>
  <c r="P43" i="1" s="1"/>
  <c r="B43" i="1" s="1"/>
  <c r="G44" i="1"/>
  <c r="I161" i="1"/>
  <c r="C49" i="1"/>
  <c r="D117" i="1" l="1"/>
  <c r="E117" i="1" s="1"/>
  <c r="F118" i="1" s="1"/>
  <c r="O117" i="1"/>
  <c r="A118" i="1"/>
  <c r="Q116" i="1"/>
  <c r="R116" i="1" s="1"/>
  <c r="S117" i="1"/>
  <c r="T117" i="1"/>
  <c r="F117" i="1"/>
  <c r="G45" i="1"/>
  <c r="H44" i="1"/>
  <c r="N44" i="1" s="1"/>
  <c r="P44" i="1" s="1"/>
  <c r="B44" i="1" s="1"/>
  <c r="K45" i="1"/>
  <c r="L45" i="1" s="1"/>
  <c r="M45" i="1" s="1"/>
  <c r="J46" i="1"/>
  <c r="I162" i="1"/>
  <c r="C50" i="1"/>
  <c r="D118" i="1" l="1"/>
  <c r="E118" i="1" s="1"/>
  <c r="A119" i="1"/>
  <c r="O118" i="1"/>
  <c r="T118" i="1"/>
  <c r="Q117" i="1"/>
  <c r="R117" i="1" s="1"/>
  <c r="S118" i="1"/>
  <c r="F119" i="1"/>
  <c r="J47" i="1"/>
  <c r="K46" i="1"/>
  <c r="L46" i="1" s="1"/>
  <c r="M46" i="1" s="1"/>
  <c r="G46" i="1"/>
  <c r="H45" i="1"/>
  <c r="N45" i="1" s="1"/>
  <c r="P45" i="1" s="1"/>
  <c r="B45" i="1" s="1"/>
  <c r="I163" i="1"/>
  <c r="C51" i="1"/>
  <c r="Q118" i="1" l="1"/>
  <c r="R118" i="1" s="1"/>
  <c r="T119" i="1"/>
  <c r="S119" i="1"/>
  <c r="D119" i="1"/>
  <c r="E119" i="1" s="1"/>
  <c r="F120" i="1" s="1"/>
  <c r="A120" i="1"/>
  <c r="O119" i="1"/>
  <c r="H46" i="1"/>
  <c r="N46" i="1" s="1"/>
  <c r="P46" i="1" s="1"/>
  <c r="B46" i="1" s="1"/>
  <c r="G47" i="1"/>
  <c r="J48" i="1"/>
  <c r="K47" i="1"/>
  <c r="L47" i="1" s="1"/>
  <c r="M47" i="1" s="1"/>
  <c r="C52" i="1"/>
  <c r="I164" i="1"/>
  <c r="Q119" i="1" l="1"/>
  <c r="R119" i="1" s="1"/>
  <c r="T120" i="1"/>
  <c r="S120" i="1"/>
  <c r="D120" i="1"/>
  <c r="E120" i="1" s="1"/>
  <c r="F121" i="1" s="1"/>
  <c r="A121" i="1"/>
  <c r="O120" i="1"/>
  <c r="J49" i="1"/>
  <c r="K48" i="1"/>
  <c r="L48" i="1" s="1"/>
  <c r="M48" i="1" s="1"/>
  <c r="G48" i="1"/>
  <c r="H47" i="1"/>
  <c r="N47" i="1" s="1"/>
  <c r="P47" i="1" s="1"/>
  <c r="B47" i="1" s="1"/>
  <c r="C53" i="1"/>
  <c r="I165" i="1"/>
  <c r="T121" i="1" l="1"/>
  <c r="S121" i="1"/>
  <c r="Q120" i="1"/>
  <c r="R120" i="1" s="1"/>
  <c r="D121" i="1"/>
  <c r="E121" i="1" s="1"/>
  <c r="F122" i="1" s="1"/>
  <c r="A122" i="1"/>
  <c r="O121" i="1"/>
  <c r="G49" i="1"/>
  <c r="H48" i="1"/>
  <c r="N48" i="1" s="1"/>
  <c r="P48" i="1" s="1"/>
  <c r="B48" i="1" s="1"/>
  <c r="K49" i="1"/>
  <c r="L49" i="1" s="1"/>
  <c r="M49" i="1" s="1"/>
  <c r="J50" i="1"/>
  <c r="I166" i="1"/>
  <c r="C54" i="1"/>
  <c r="S122" i="1" l="1"/>
  <c r="T122" i="1"/>
  <c r="Q121" i="1"/>
  <c r="R121" i="1" s="1"/>
  <c r="D122" i="1"/>
  <c r="E122" i="1" s="1"/>
  <c r="F123" i="1" s="1"/>
  <c r="O122" i="1"/>
  <c r="A123" i="1"/>
  <c r="J51" i="1"/>
  <c r="K50" i="1"/>
  <c r="L50" i="1" s="1"/>
  <c r="M50" i="1" s="1"/>
  <c r="G50" i="1"/>
  <c r="H49" i="1"/>
  <c r="N49" i="1" s="1"/>
  <c r="P49" i="1" s="1"/>
  <c r="B49" i="1" s="1"/>
  <c r="C55" i="1"/>
  <c r="I167" i="1"/>
  <c r="D123" i="1" l="1"/>
  <c r="E123" i="1" s="1"/>
  <c r="F124" i="1" s="1"/>
  <c r="A124" i="1"/>
  <c r="O123" i="1"/>
  <c r="Q122" i="1"/>
  <c r="R122" i="1" s="1"/>
  <c r="S123" i="1"/>
  <c r="T123" i="1"/>
  <c r="H50" i="1"/>
  <c r="N50" i="1" s="1"/>
  <c r="P50" i="1" s="1"/>
  <c r="B50" i="1" s="1"/>
  <c r="G51" i="1"/>
  <c r="K51" i="1"/>
  <c r="L51" i="1" s="1"/>
  <c r="M51" i="1" s="1"/>
  <c r="J52" i="1"/>
  <c r="C56" i="1"/>
  <c r="I168" i="1"/>
  <c r="S124" i="1" l="1"/>
  <c r="T124" i="1"/>
  <c r="Q123" i="1"/>
  <c r="R123" i="1" s="1"/>
  <c r="D124" i="1"/>
  <c r="E124" i="1" s="1"/>
  <c r="F125" i="1" s="1"/>
  <c r="O124" i="1"/>
  <c r="A125" i="1"/>
  <c r="J53" i="1"/>
  <c r="K52" i="1"/>
  <c r="L52" i="1" s="1"/>
  <c r="M52" i="1" s="1"/>
  <c r="G52" i="1"/>
  <c r="H51" i="1"/>
  <c r="N51" i="1" s="1"/>
  <c r="P51" i="1" s="1"/>
  <c r="B51" i="1" s="1"/>
  <c r="I169" i="1"/>
  <c r="C57" i="1"/>
  <c r="D125" i="1" l="1"/>
  <c r="E125" i="1" s="1"/>
  <c r="F126" i="1" s="1"/>
  <c r="A126" i="1"/>
  <c r="O125" i="1"/>
  <c r="T125" i="1"/>
  <c r="Q124" i="1"/>
  <c r="R124" i="1" s="1"/>
  <c r="S125" i="1"/>
  <c r="H52" i="1"/>
  <c r="N52" i="1" s="1"/>
  <c r="P52" i="1" s="1"/>
  <c r="B52" i="1" s="1"/>
  <c r="G53" i="1"/>
  <c r="J54" i="1"/>
  <c r="K53" i="1"/>
  <c r="L53" i="1" s="1"/>
  <c r="M53" i="1" s="1"/>
  <c r="I170" i="1"/>
  <c r="C58" i="1"/>
  <c r="D126" i="1" l="1"/>
  <c r="E126" i="1" s="1"/>
  <c r="F127" i="1" s="1"/>
  <c r="O126" i="1"/>
  <c r="A127" i="1"/>
  <c r="S126" i="1"/>
  <c r="T126" i="1"/>
  <c r="Q125" i="1"/>
  <c r="R125" i="1" s="1"/>
  <c r="J55" i="1"/>
  <c r="K54" i="1"/>
  <c r="L54" i="1" s="1"/>
  <c r="M54" i="1" s="1"/>
  <c r="G54" i="1"/>
  <c r="H53" i="1"/>
  <c r="N53" i="1" s="1"/>
  <c r="P53" i="1" s="1"/>
  <c r="B53" i="1" s="1"/>
  <c r="I171" i="1"/>
  <c r="C59" i="1"/>
  <c r="D127" i="1" l="1"/>
  <c r="E127" i="1" s="1"/>
  <c r="F128" i="1" s="1"/>
  <c r="A128" i="1"/>
  <c r="O127" i="1"/>
  <c r="Q126" i="1"/>
  <c r="R126" i="1" s="1"/>
  <c r="S127" i="1"/>
  <c r="T127" i="1"/>
  <c r="H54" i="1"/>
  <c r="N54" i="1" s="1"/>
  <c r="P54" i="1" s="1"/>
  <c r="B54" i="1" s="1"/>
  <c r="G55" i="1"/>
  <c r="J56" i="1"/>
  <c r="K55" i="1"/>
  <c r="L55" i="1" s="1"/>
  <c r="M55" i="1" s="1"/>
  <c r="I172" i="1"/>
  <c r="C60" i="1"/>
  <c r="S128" i="1" l="1"/>
  <c r="T128" i="1"/>
  <c r="Q127" i="1"/>
  <c r="R127" i="1" s="1"/>
  <c r="D128" i="1"/>
  <c r="E128" i="1" s="1"/>
  <c r="F129" i="1" s="1"/>
  <c r="A129" i="1"/>
  <c r="O128" i="1"/>
  <c r="K56" i="1"/>
  <c r="L56" i="1" s="1"/>
  <c r="M56" i="1" s="1"/>
  <c r="J57" i="1"/>
  <c r="G56" i="1"/>
  <c r="H55" i="1"/>
  <c r="N55" i="1" s="1"/>
  <c r="P55" i="1" s="1"/>
  <c r="B55" i="1" s="1"/>
  <c r="C61" i="1"/>
  <c r="I173" i="1"/>
  <c r="T129" i="1" l="1"/>
  <c r="S129" i="1"/>
  <c r="Q128" i="1"/>
  <c r="R128" i="1" s="1"/>
  <c r="D129" i="1"/>
  <c r="E129" i="1" s="1"/>
  <c r="F130" i="1" s="1"/>
  <c r="O129" i="1"/>
  <c r="A130" i="1"/>
  <c r="G57" i="1"/>
  <c r="H56" i="1"/>
  <c r="N56" i="1" s="1"/>
  <c r="P56" i="1" s="1"/>
  <c r="B56" i="1" s="1"/>
  <c r="J58" i="1"/>
  <c r="K57" i="1"/>
  <c r="L57" i="1" s="1"/>
  <c r="M57" i="1" s="1"/>
  <c r="I174" i="1"/>
  <c r="C62" i="1"/>
  <c r="D130" i="1" l="1"/>
  <c r="E130" i="1" s="1"/>
  <c r="F131" i="1" s="1"/>
  <c r="O130" i="1"/>
  <c r="A131" i="1"/>
  <c r="Q129" i="1"/>
  <c r="R129" i="1" s="1"/>
  <c r="S130" i="1"/>
  <c r="T130" i="1"/>
  <c r="K58" i="1"/>
  <c r="L58" i="1" s="1"/>
  <c r="M58" i="1" s="1"/>
  <c r="J59" i="1"/>
  <c r="H57" i="1"/>
  <c r="N57" i="1" s="1"/>
  <c r="P57" i="1" s="1"/>
  <c r="B57" i="1" s="1"/>
  <c r="G58" i="1"/>
  <c r="C63" i="1"/>
  <c r="I175" i="1"/>
  <c r="D131" i="1" l="1"/>
  <c r="E131" i="1" s="1"/>
  <c r="F132" i="1" s="1"/>
  <c r="A132" i="1"/>
  <c r="O131" i="1"/>
  <c r="Q130" i="1"/>
  <c r="R130" i="1" s="1"/>
  <c r="S131" i="1"/>
  <c r="T131" i="1"/>
  <c r="G59" i="1"/>
  <c r="H58" i="1"/>
  <c r="N58" i="1" s="1"/>
  <c r="P58" i="1" s="1"/>
  <c r="B58" i="1" s="1"/>
  <c r="K59" i="1"/>
  <c r="L59" i="1" s="1"/>
  <c r="M59" i="1" s="1"/>
  <c r="J60" i="1"/>
  <c r="C64" i="1"/>
  <c r="I176" i="1"/>
  <c r="Q131" i="1" l="1"/>
  <c r="R131" i="1" s="1"/>
  <c r="S132" i="1"/>
  <c r="T132" i="1"/>
  <c r="D132" i="1"/>
  <c r="E132" i="1" s="1"/>
  <c r="F133" i="1" s="1"/>
  <c r="O132" i="1"/>
  <c r="A133" i="1"/>
  <c r="J61" i="1"/>
  <c r="K60" i="1"/>
  <c r="L60" i="1" s="1"/>
  <c r="M60" i="1" s="1"/>
  <c r="G60" i="1"/>
  <c r="H59" i="1"/>
  <c r="N59" i="1" s="1"/>
  <c r="P59" i="1" s="1"/>
  <c r="B59" i="1" s="1"/>
  <c r="C65" i="1"/>
  <c r="I177" i="1"/>
  <c r="D133" i="1" l="1"/>
  <c r="E133" i="1" s="1"/>
  <c r="F134" i="1" s="1"/>
  <c r="A134" i="1"/>
  <c r="O133" i="1"/>
  <c r="S133" i="1"/>
  <c r="Q132" i="1"/>
  <c r="R132" i="1" s="1"/>
  <c r="T133" i="1"/>
  <c r="H60" i="1"/>
  <c r="N60" i="1" s="1"/>
  <c r="P60" i="1" s="1"/>
  <c r="B60" i="1" s="1"/>
  <c r="G61" i="1"/>
  <c r="J62" i="1"/>
  <c r="K61" i="1"/>
  <c r="L61" i="1" s="1"/>
  <c r="M61" i="1" s="1"/>
  <c r="I178" i="1"/>
  <c r="C66" i="1"/>
  <c r="T134" i="1" l="1"/>
  <c r="Q133" i="1"/>
  <c r="R133" i="1" s="1"/>
  <c r="S134" i="1"/>
  <c r="D134" i="1"/>
  <c r="E134" i="1" s="1"/>
  <c r="F135" i="1" s="1"/>
  <c r="O134" i="1"/>
  <c r="A135" i="1"/>
  <c r="J63" i="1"/>
  <c r="K62" i="1"/>
  <c r="L62" i="1" s="1"/>
  <c r="M62" i="1" s="1"/>
  <c r="H61" i="1"/>
  <c r="N61" i="1" s="1"/>
  <c r="P61" i="1" s="1"/>
  <c r="B61" i="1" s="1"/>
  <c r="G62" i="1"/>
  <c r="I179" i="1"/>
  <c r="C67" i="1"/>
  <c r="D135" i="1" l="1"/>
  <c r="E135" i="1" s="1"/>
  <c r="F136" i="1" s="1"/>
  <c r="A136" i="1"/>
  <c r="O135" i="1"/>
  <c r="Q134" i="1"/>
  <c r="R134" i="1" s="1"/>
  <c r="S135" i="1"/>
  <c r="T135" i="1"/>
  <c r="H62" i="1"/>
  <c r="N62" i="1" s="1"/>
  <c r="P62" i="1" s="1"/>
  <c r="B62" i="1" s="1"/>
  <c r="G63" i="1"/>
  <c r="K63" i="1"/>
  <c r="L63" i="1" s="1"/>
  <c r="M63" i="1" s="1"/>
  <c r="J64" i="1"/>
  <c r="C68" i="1"/>
  <c r="I180" i="1"/>
  <c r="Q135" i="1" l="1"/>
  <c r="R135" i="1" s="1"/>
  <c r="S136" i="1"/>
  <c r="T136" i="1"/>
  <c r="D136" i="1"/>
  <c r="E136" i="1" s="1"/>
  <c r="F137" i="1" s="1"/>
  <c r="O136" i="1"/>
  <c r="A137" i="1"/>
  <c r="K64" i="1"/>
  <c r="L64" i="1" s="1"/>
  <c r="M64" i="1" s="1"/>
  <c r="J65" i="1"/>
  <c r="H63" i="1"/>
  <c r="N63" i="1" s="1"/>
  <c r="P63" i="1" s="1"/>
  <c r="B63" i="1" s="1"/>
  <c r="G64" i="1"/>
  <c r="I181" i="1"/>
  <c r="C69" i="1"/>
  <c r="D137" i="1" l="1"/>
  <c r="E137" i="1" s="1"/>
  <c r="F138" i="1" s="1"/>
  <c r="A138" i="1"/>
  <c r="O137" i="1"/>
  <c r="T137" i="1"/>
  <c r="S137" i="1"/>
  <c r="Q136" i="1"/>
  <c r="R136" i="1" s="1"/>
  <c r="G65" i="1"/>
  <c r="H64" i="1"/>
  <c r="N64" i="1" s="1"/>
  <c r="P64" i="1" s="1"/>
  <c r="B64" i="1" s="1"/>
  <c r="J66" i="1"/>
  <c r="K65" i="1"/>
  <c r="L65" i="1" s="1"/>
  <c r="M65" i="1" s="1"/>
  <c r="I182" i="1"/>
  <c r="C70" i="1"/>
  <c r="D138" i="1" l="1"/>
  <c r="E138" i="1" s="1"/>
  <c r="F139" i="1" s="1"/>
  <c r="O138" i="1"/>
  <c r="A139" i="1"/>
  <c r="Q137" i="1"/>
  <c r="R137" i="1" s="1"/>
  <c r="T138" i="1"/>
  <c r="S138" i="1"/>
  <c r="K66" i="1"/>
  <c r="L66" i="1" s="1"/>
  <c r="M66" i="1" s="1"/>
  <c r="J67" i="1"/>
  <c r="G66" i="1"/>
  <c r="H65" i="1"/>
  <c r="N65" i="1" s="1"/>
  <c r="P65" i="1" s="1"/>
  <c r="B65" i="1" s="1"/>
  <c r="C71" i="1"/>
  <c r="I183" i="1"/>
  <c r="D139" i="1" l="1"/>
  <c r="E139" i="1" s="1"/>
  <c r="F140" i="1" s="1"/>
  <c r="A140" i="1"/>
  <c r="O139" i="1"/>
  <c r="Q138" i="1"/>
  <c r="R138" i="1" s="1"/>
  <c r="S139" i="1"/>
  <c r="T139" i="1"/>
  <c r="H66" i="1"/>
  <c r="N66" i="1" s="1"/>
  <c r="P66" i="1" s="1"/>
  <c r="B66" i="1" s="1"/>
  <c r="G67" i="1"/>
  <c r="J68" i="1"/>
  <c r="K67" i="1"/>
  <c r="L67" i="1" s="1"/>
  <c r="M67" i="1" s="1"/>
  <c r="C72" i="1"/>
  <c r="I184" i="1"/>
  <c r="Q139" i="1" l="1"/>
  <c r="R139" i="1" s="1"/>
  <c r="T140" i="1"/>
  <c r="S140" i="1"/>
  <c r="D140" i="1"/>
  <c r="E140" i="1" s="1"/>
  <c r="F141" i="1" s="1"/>
  <c r="A141" i="1"/>
  <c r="O140" i="1"/>
  <c r="K68" i="1"/>
  <c r="L68" i="1" s="1"/>
  <c r="M68" i="1" s="1"/>
  <c r="J69" i="1"/>
  <c r="H67" i="1"/>
  <c r="N67" i="1" s="1"/>
  <c r="P67" i="1" s="1"/>
  <c r="B67" i="1" s="1"/>
  <c r="G68" i="1"/>
  <c r="I185" i="1"/>
  <c r="C73" i="1"/>
  <c r="Q140" i="1" l="1"/>
  <c r="R140" i="1" s="1"/>
  <c r="T141" i="1"/>
  <c r="S141" i="1"/>
  <c r="D141" i="1"/>
  <c r="E141" i="1" s="1"/>
  <c r="F142" i="1" s="1"/>
  <c r="A142" i="1"/>
  <c r="O141" i="1"/>
  <c r="H68" i="1"/>
  <c r="N68" i="1" s="1"/>
  <c r="P68" i="1" s="1"/>
  <c r="B68" i="1" s="1"/>
  <c r="G69" i="1"/>
  <c r="K69" i="1"/>
  <c r="L69" i="1" s="1"/>
  <c r="M69" i="1" s="1"/>
  <c r="J70" i="1"/>
  <c r="C74" i="1"/>
  <c r="I186" i="1"/>
  <c r="Q141" i="1" l="1"/>
  <c r="R141" i="1" s="1"/>
  <c r="T142" i="1"/>
  <c r="S142" i="1"/>
  <c r="D142" i="1"/>
  <c r="E142" i="1" s="1"/>
  <c r="F143" i="1" s="1"/>
  <c r="O142" i="1"/>
  <c r="A143" i="1"/>
  <c r="J71" i="1"/>
  <c r="K70" i="1"/>
  <c r="L70" i="1" s="1"/>
  <c r="M70" i="1" s="1"/>
  <c r="G70" i="1"/>
  <c r="H69" i="1"/>
  <c r="N69" i="1" s="1"/>
  <c r="P69" i="1" s="1"/>
  <c r="B69" i="1" s="1"/>
  <c r="I187" i="1"/>
  <c r="C75" i="1"/>
  <c r="Q142" i="1" l="1"/>
  <c r="R142" i="1" s="1"/>
  <c r="S143" i="1"/>
  <c r="T143" i="1"/>
  <c r="D143" i="1"/>
  <c r="E143" i="1" s="1"/>
  <c r="F144" i="1" s="1"/>
  <c r="A144" i="1"/>
  <c r="O143" i="1"/>
  <c r="H70" i="1"/>
  <c r="N70" i="1" s="1"/>
  <c r="P70" i="1" s="1"/>
  <c r="B70" i="1" s="1"/>
  <c r="G71" i="1"/>
  <c r="K71" i="1"/>
  <c r="L71" i="1" s="1"/>
  <c r="M71" i="1" s="1"/>
  <c r="J72" i="1"/>
  <c r="C76" i="1"/>
  <c r="I188" i="1"/>
  <c r="Q143" i="1" l="1"/>
  <c r="R143" i="1" s="1"/>
  <c r="S144" i="1"/>
  <c r="T144" i="1"/>
  <c r="D144" i="1"/>
  <c r="E144" i="1" s="1"/>
  <c r="F145" i="1" s="1"/>
  <c r="O144" i="1"/>
  <c r="A145" i="1"/>
  <c r="J73" i="1"/>
  <c r="K72" i="1"/>
  <c r="L72" i="1" s="1"/>
  <c r="M72" i="1" s="1"/>
  <c r="G72" i="1"/>
  <c r="H71" i="1"/>
  <c r="N71" i="1" s="1"/>
  <c r="P71" i="1" s="1"/>
  <c r="B71" i="1" s="1"/>
  <c r="C77" i="1"/>
  <c r="I189" i="1"/>
  <c r="D145" i="1" l="1"/>
  <c r="E145" i="1" s="1"/>
  <c r="F146" i="1" s="1"/>
  <c r="A146" i="1"/>
  <c r="O145" i="1"/>
  <c r="Q144" i="1"/>
  <c r="R144" i="1" s="1"/>
  <c r="T145" i="1"/>
  <c r="S145" i="1"/>
  <c r="H72" i="1"/>
  <c r="N72" i="1" s="1"/>
  <c r="P72" i="1" s="1"/>
  <c r="B72" i="1" s="1"/>
  <c r="G73" i="1"/>
  <c r="K73" i="1"/>
  <c r="L73" i="1" s="1"/>
  <c r="M73" i="1" s="1"/>
  <c r="J74" i="1"/>
  <c r="C78" i="1"/>
  <c r="I190" i="1"/>
  <c r="D146" i="1" l="1"/>
  <c r="E146" i="1" s="1"/>
  <c r="F147" i="1" s="1"/>
  <c r="O146" i="1"/>
  <c r="A147" i="1"/>
  <c r="Q145" i="1"/>
  <c r="R145" i="1" s="1"/>
  <c r="T146" i="1"/>
  <c r="S146" i="1"/>
  <c r="K74" i="1"/>
  <c r="L74" i="1" s="1"/>
  <c r="M74" i="1" s="1"/>
  <c r="J75" i="1"/>
  <c r="H73" i="1"/>
  <c r="N73" i="1" s="1"/>
  <c r="P73" i="1" s="1"/>
  <c r="B73" i="1" s="1"/>
  <c r="G74" i="1"/>
  <c r="I191" i="1"/>
  <c r="C79" i="1"/>
  <c r="D147" i="1" l="1"/>
  <c r="E147" i="1" s="1"/>
  <c r="F148" i="1" s="1"/>
  <c r="O147" i="1"/>
  <c r="A148" i="1"/>
  <c r="T147" i="1"/>
  <c r="Q146" i="1"/>
  <c r="R146" i="1" s="1"/>
  <c r="S147" i="1"/>
  <c r="G75" i="1"/>
  <c r="H74" i="1"/>
  <c r="N74" i="1" s="1"/>
  <c r="P74" i="1" s="1"/>
  <c r="B74" i="1" s="1"/>
  <c r="J76" i="1"/>
  <c r="K75" i="1"/>
  <c r="L75" i="1" s="1"/>
  <c r="M75" i="1" s="1"/>
  <c r="I192" i="1"/>
  <c r="C80" i="1"/>
  <c r="D148" i="1" l="1"/>
  <c r="E148" i="1" s="1"/>
  <c r="F149" i="1" s="1"/>
  <c r="A149" i="1"/>
  <c r="O148" i="1"/>
  <c r="T148" i="1"/>
  <c r="Q147" i="1"/>
  <c r="R147" i="1" s="1"/>
  <c r="S148" i="1"/>
  <c r="K76" i="1"/>
  <c r="L76" i="1" s="1"/>
  <c r="M76" i="1" s="1"/>
  <c r="J77" i="1"/>
  <c r="G76" i="1"/>
  <c r="H75" i="1"/>
  <c r="N75" i="1" s="1"/>
  <c r="P75" i="1" s="1"/>
  <c r="B75" i="1" s="1"/>
  <c r="C81" i="1"/>
  <c r="I193" i="1"/>
  <c r="T149" i="1" l="1"/>
  <c r="S149" i="1"/>
  <c r="Q148" i="1"/>
  <c r="R148" i="1" s="1"/>
  <c r="D149" i="1"/>
  <c r="E149" i="1" s="1"/>
  <c r="F150" i="1" s="1"/>
  <c r="A150" i="1"/>
  <c r="O149" i="1"/>
  <c r="H76" i="1"/>
  <c r="N76" i="1" s="1"/>
  <c r="P76" i="1" s="1"/>
  <c r="B76" i="1" s="1"/>
  <c r="G77" i="1"/>
  <c r="K77" i="1"/>
  <c r="L77" i="1" s="1"/>
  <c r="M77" i="1" s="1"/>
  <c r="J78" i="1"/>
  <c r="C82" i="1"/>
  <c r="I194" i="1"/>
  <c r="T150" i="1" l="1"/>
  <c r="S150" i="1"/>
  <c r="Q149" i="1"/>
  <c r="R149" i="1" s="1"/>
  <c r="D150" i="1"/>
  <c r="E150" i="1" s="1"/>
  <c r="F151" i="1" s="1"/>
  <c r="O150" i="1"/>
  <c r="A151" i="1"/>
  <c r="K78" i="1"/>
  <c r="L78" i="1" s="1"/>
  <c r="M78" i="1" s="1"/>
  <c r="J79" i="1"/>
  <c r="H77" i="1"/>
  <c r="N77" i="1" s="1"/>
  <c r="P77" i="1" s="1"/>
  <c r="B77" i="1" s="1"/>
  <c r="G78" i="1"/>
  <c r="C83" i="1"/>
  <c r="I195" i="1"/>
  <c r="D151" i="1" l="1"/>
  <c r="E151" i="1" s="1"/>
  <c r="F152" i="1" s="1"/>
  <c r="O151" i="1"/>
  <c r="A152" i="1"/>
  <c r="Q150" i="1"/>
  <c r="R150" i="1" s="1"/>
  <c r="S151" i="1"/>
  <c r="T151" i="1"/>
  <c r="H78" i="1"/>
  <c r="N78" i="1" s="1"/>
  <c r="P78" i="1" s="1"/>
  <c r="B78" i="1" s="1"/>
  <c r="G79" i="1"/>
  <c r="J80" i="1"/>
  <c r="K79" i="1"/>
  <c r="L79" i="1" s="1"/>
  <c r="M79" i="1" s="1"/>
  <c r="C84" i="1"/>
  <c r="I196" i="1"/>
  <c r="D152" i="1" l="1"/>
  <c r="E152" i="1" s="1"/>
  <c r="F153" i="1" s="1"/>
  <c r="A153" i="1"/>
  <c r="O152" i="1"/>
  <c r="S152" i="1"/>
  <c r="T152" i="1"/>
  <c r="Q151" i="1"/>
  <c r="R151" i="1" s="1"/>
  <c r="J81" i="1"/>
  <c r="K80" i="1"/>
  <c r="L80" i="1" s="1"/>
  <c r="M80" i="1" s="1"/>
  <c r="G80" i="1"/>
  <c r="H79" i="1"/>
  <c r="N79" i="1" s="1"/>
  <c r="P79" i="1" s="1"/>
  <c r="B79" i="1" s="1"/>
  <c r="C85" i="1"/>
  <c r="I197" i="1"/>
  <c r="S153" i="1" l="1"/>
  <c r="T153" i="1"/>
  <c r="Q152" i="1"/>
  <c r="R152" i="1" s="1"/>
  <c r="D153" i="1"/>
  <c r="E153" i="1" s="1"/>
  <c r="F154" i="1" s="1"/>
  <c r="A154" i="1"/>
  <c r="O153" i="1"/>
  <c r="G81" i="1"/>
  <c r="H80" i="1"/>
  <c r="N80" i="1" s="1"/>
  <c r="P80" i="1" s="1"/>
  <c r="B80" i="1" s="1"/>
  <c r="J82" i="1"/>
  <c r="K81" i="1"/>
  <c r="L81" i="1" s="1"/>
  <c r="M81" i="1" s="1"/>
  <c r="I198" i="1"/>
  <c r="C86" i="1"/>
  <c r="Q153" i="1" l="1"/>
  <c r="R153" i="1" s="1"/>
  <c r="T154" i="1"/>
  <c r="S154" i="1"/>
  <c r="D154" i="1"/>
  <c r="E154" i="1" s="1"/>
  <c r="F155" i="1" s="1"/>
  <c r="O154" i="1"/>
  <c r="A155" i="1"/>
  <c r="J83" i="1"/>
  <c r="K82" i="1"/>
  <c r="L82" i="1" s="1"/>
  <c r="M82" i="1" s="1"/>
  <c r="G82" i="1"/>
  <c r="H81" i="1"/>
  <c r="N81" i="1" s="1"/>
  <c r="P81" i="1" s="1"/>
  <c r="B81" i="1" s="1"/>
  <c r="C87" i="1"/>
  <c r="I199" i="1"/>
  <c r="D155" i="1" l="1"/>
  <c r="E155" i="1" s="1"/>
  <c r="O155" i="1"/>
  <c r="A156" i="1"/>
  <c r="F156" i="1"/>
  <c r="Q154" i="1"/>
  <c r="R154" i="1" s="1"/>
  <c r="T155" i="1"/>
  <c r="S155" i="1"/>
  <c r="G83" i="1"/>
  <c r="H82" i="1"/>
  <c r="N82" i="1" s="1"/>
  <c r="P82" i="1" s="1"/>
  <c r="B82" i="1" s="1"/>
  <c r="K83" i="1"/>
  <c r="L83" i="1" s="1"/>
  <c r="M83" i="1" s="1"/>
  <c r="J84" i="1"/>
  <c r="I200" i="1"/>
  <c r="C88" i="1"/>
  <c r="D156" i="1" l="1"/>
  <c r="E156" i="1" s="1"/>
  <c r="F157" i="1" s="1"/>
  <c r="A157" i="1"/>
  <c r="O156" i="1"/>
  <c r="Q155" i="1"/>
  <c r="R155" i="1" s="1"/>
  <c r="S156" i="1"/>
  <c r="T156" i="1"/>
  <c r="J85" i="1"/>
  <c r="K84" i="1"/>
  <c r="L84" i="1" s="1"/>
  <c r="M84" i="1" s="1"/>
  <c r="G84" i="1"/>
  <c r="H83" i="1"/>
  <c r="N83" i="1" s="1"/>
  <c r="P83" i="1" s="1"/>
  <c r="B83" i="1" s="1"/>
  <c r="I201" i="1"/>
  <c r="C89" i="1"/>
  <c r="T157" i="1" l="1"/>
  <c r="Q156" i="1"/>
  <c r="R156" i="1" s="1"/>
  <c r="S157" i="1"/>
  <c r="D157" i="1"/>
  <c r="E157" i="1" s="1"/>
  <c r="F158" i="1" s="1"/>
  <c r="O157" i="1"/>
  <c r="A158" i="1"/>
  <c r="G85" i="1"/>
  <c r="H84" i="1"/>
  <c r="N84" i="1" s="1"/>
  <c r="P84" i="1" s="1"/>
  <c r="B84" i="1" s="1"/>
  <c r="J86" i="1"/>
  <c r="K85" i="1"/>
  <c r="L85" i="1" s="1"/>
  <c r="M85" i="1" s="1"/>
  <c r="I202" i="1"/>
  <c r="C90" i="1"/>
  <c r="D158" i="1" l="1"/>
  <c r="E158" i="1" s="1"/>
  <c r="F159" i="1" s="1"/>
  <c r="O158" i="1"/>
  <c r="A159" i="1"/>
  <c r="S158" i="1"/>
  <c r="T158" i="1"/>
  <c r="Q157" i="1"/>
  <c r="R157" i="1" s="1"/>
  <c r="J87" i="1"/>
  <c r="K86" i="1"/>
  <c r="L86" i="1" s="1"/>
  <c r="M86" i="1" s="1"/>
  <c r="H85" i="1"/>
  <c r="N85" i="1" s="1"/>
  <c r="P85" i="1" s="1"/>
  <c r="B85" i="1" s="1"/>
  <c r="G86" i="1"/>
  <c r="I203" i="1"/>
  <c r="C91" i="1"/>
  <c r="D159" i="1" l="1"/>
  <c r="E159" i="1" s="1"/>
  <c r="F160" i="1" s="1"/>
  <c r="A160" i="1"/>
  <c r="O159" i="1"/>
  <c r="Q158" i="1"/>
  <c r="R158" i="1" s="1"/>
  <c r="T159" i="1"/>
  <c r="S159" i="1"/>
  <c r="G87" i="1"/>
  <c r="H86" i="1"/>
  <c r="N86" i="1" s="1"/>
  <c r="P86" i="1" s="1"/>
  <c r="B86" i="1" s="1"/>
  <c r="K87" i="1"/>
  <c r="L87" i="1" s="1"/>
  <c r="M87" i="1" s="1"/>
  <c r="J88" i="1"/>
  <c r="I204" i="1"/>
  <c r="C92" i="1"/>
  <c r="Q159" i="1" l="1"/>
  <c r="R159" i="1" s="1"/>
  <c r="S160" i="1"/>
  <c r="T160" i="1"/>
  <c r="D160" i="1"/>
  <c r="E160" i="1" s="1"/>
  <c r="F161" i="1" s="1"/>
  <c r="O160" i="1"/>
  <c r="A161" i="1"/>
  <c r="K88" i="1"/>
  <c r="L88" i="1" s="1"/>
  <c r="M88" i="1" s="1"/>
  <c r="J89" i="1"/>
  <c r="H87" i="1"/>
  <c r="N87" i="1" s="1"/>
  <c r="P87" i="1" s="1"/>
  <c r="B87" i="1" s="1"/>
  <c r="G88" i="1"/>
  <c r="C93" i="1"/>
  <c r="I205" i="1"/>
  <c r="D161" i="1" l="1"/>
  <c r="E161" i="1" s="1"/>
  <c r="F162" i="1" s="1"/>
  <c r="O161" i="1"/>
  <c r="A162" i="1"/>
  <c r="Q160" i="1"/>
  <c r="R160" i="1" s="1"/>
  <c r="T161" i="1"/>
  <c r="S161" i="1"/>
  <c r="H88" i="1"/>
  <c r="N88" i="1" s="1"/>
  <c r="P88" i="1" s="1"/>
  <c r="B88" i="1" s="1"/>
  <c r="G89" i="1"/>
  <c r="K89" i="1"/>
  <c r="L89" i="1" s="1"/>
  <c r="M89" i="1" s="1"/>
  <c r="J90" i="1"/>
  <c r="C94" i="1"/>
  <c r="I206" i="1"/>
  <c r="D162" i="1" l="1"/>
  <c r="E162" i="1" s="1"/>
  <c r="F163" i="1" s="1"/>
  <c r="O162" i="1"/>
  <c r="A163" i="1"/>
  <c r="Q161" i="1"/>
  <c r="R161" i="1" s="1"/>
  <c r="T162" i="1"/>
  <c r="S162" i="1"/>
  <c r="K90" i="1"/>
  <c r="L90" i="1" s="1"/>
  <c r="M90" i="1" s="1"/>
  <c r="J91" i="1"/>
  <c r="G90" i="1"/>
  <c r="H89" i="1"/>
  <c r="N89" i="1" s="1"/>
  <c r="P89" i="1" s="1"/>
  <c r="B89" i="1" s="1"/>
  <c r="I207" i="1"/>
  <c r="C95" i="1"/>
  <c r="D163" i="1" l="1"/>
  <c r="E163" i="1" s="1"/>
  <c r="F164" i="1" s="1"/>
  <c r="A164" i="1"/>
  <c r="O163" i="1"/>
  <c r="Q162" i="1"/>
  <c r="R162" i="1" s="1"/>
  <c r="T163" i="1"/>
  <c r="S163" i="1"/>
  <c r="G91" i="1"/>
  <c r="H90" i="1"/>
  <c r="N90" i="1" s="1"/>
  <c r="P90" i="1" s="1"/>
  <c r="B90" i="1" s="1"/>
  <c r="J92" i="1"/>
  <c r="K91" i="1"/>
  <c r="L91" i="1" s="1"/>
  <c r="M91" i="1" s="1"/>
  <c r="C96" i="1"/>
  <c r="I208" i="1"/>
  <c r="S164" i="1" l="1"/>
  <c r="Q163" i="1"/>
  <c r="R163" i="1" s="1"/>
  <c r="T164" i="1"/>
  <c r="D164" i="1"/>
  <c r="E164" i="1" s="1"/>
  <c r="F165" i="1" s="1"/>
  <c r="O164" i="1"/>
  <c r="A165" i="1"/>
  <c r="K92" i="1"/>
  <c r="L92" i="1" s="1"/>
  <c r="M92" i="1" s="1"/>
  <c r="J93" i="1"/>
  <c r="H91" i="1"/>
  <c r="N91" i="1" s="1"/>
  <c r="P91" i="1" s="1"/>
  <c r="B91" i="1" s="1"/>
  <c r="G92" i="1"/>
  <c r="C97" i="1"/>
  <c r="I209" i="1"/>
  <c r="D165" i="1" l="1"/>
  <c r="E165" i="1" s="1"/>
  <c r="F166" i="1" s="1"/>
  <c r="O165" i="1"/>
  <c r="A166" i="1"/>
  <c r="S165" i="1"/>
  <c r="Q164" i="1"/>
  <c r="R164" i="1" s="1"/>
  <c r="T165" i="1"/>
  <c r="G93" i="1"/>
  <c r="H92" i="1"/>
  <c r="N92" i="1" s="1"/>
  <c r="P92" i="1" s="1"/>
  <c r="B92" i="1" s="1"/>
  <c r="K93" i="1"/>
  <c r="L93" i="1" s="1"/>
  <c r="M93" i="1" s="1"/>
  <c r="J94" i="1"/>
  <c r="I210" i="1"/>
  <c r="C98" i="1"/>
  <c r="D166" i="1" l="1"/>
  <c r="E166" i="1" s="1"/>
  <c r="F167" i="1" s="1"/>
  <c r="O166" i="1"/>
  <c r="A167" i="1"/>
  <c r="Q165" i="1"/>
  <c r="R165" i="1" s="1"/>
  <c r="T166" i="1"/>
  <c r="S166" i="1"/>
  <c r="J95" i="1"/>
  <c r="K94" i="1"/>
  <c r="L94" i="1" s="1"/>
  <c r="M94" i="1" s="1"/>
  <c r="G94" i="1"/>
  <c r="H93" i="1"/>
  <c r="N93" i="1" s="1"/>
  <c r="P93" i="1" s="1"/>
  <c r="B93" i="1" s="1"/>
  <c r="C99" i="1"/>
  <c r="I211" i="1"/>
  <c r="D167" i="1" l="1"/>
  <c r="E167" i="1" s="1"/>
  <c r="F168" i="1" s="1"/>
  <c r="O167" i="1"/>
  <c r="A168" i="1"/>
  <c r="Q166" i="1"/>
  <c r="R166" i="1" s="1"/>
  <c r="S167" i="1"/>
  <c r="T167" i="1"/>
  <c r="H94" i="1"/>
  <c r="N94" i="1" s="1"/>
  <c r="P94" i="1" s="1"/>
  <c r="B94" i="1" s="1"/>
  <c r="G95" i="1"/>
  <c r="K95" i="1"/>
  <c r="L95" i="1" s="1"/>
  <c r="M95" i="1" s="1"/>
  <c r="J96" i="1"/>
  <c r="C100" i="1"/>
  <c r="I212" i="1"/>
  <c r="D168" i="1" l="1"/>
  <c r="E168" i="1" s="1"/>
  <c r="F169" i="1" s="1"/>
  <c r="A169" i="1"/>
  <c r="O168" i="1"/>
  <c r="S168" i="1"/>
  <c r="T168" i="1"/>
  <c r="Q167" i="1"/>
  <c r="R167" i="1" s="1"/>
  <c r="K96" i="1"/>
  <c r="L96" i="1" s="1"/>
  <c r="M96" i="1" s="1"/>
  <c r="J97" i="1"/>
  <c r="G96" i="1"/>
  <c r="H95" i="1"/>
  <c r="N95" i="1" s="1"/>
  <c r="P95" i="1" s="1"/>
  <c r="B95" i="1" s="1"/>
  <c r="I213" i="1"/>
  <c r="C101" i="1"/>
  <c r="S169" i="1" l="1"/>
  <c r="Q168" i="1"/>
  <c r="R168" i="1" s="1"/>
  <c r="T169" i="1"/>
  <c r="D169" i="1"/>
  <c r="E169" i="1" s="1"/>
  <c r="F170" i="1" s="1"/>
  <c r="A170" i="1"/>
  <c r="O169" i="1"/>
  <c r="H96" i="1"/>
  <c r="N96" i="1" s="1"/>
  <c r="P96" i="1" s="1"/>
  <c r="B96" i="1" s="1"/>
  <c r="G97" i="1"/>
  <c r="J98" i="1"/>
  <c r="K97" i="1"/>
  <c r="L97" i="1" s="1"/>
  <c r="M97" i="1" s="1"/>
  <c r="I214" i="1"/>
  <c r="C102" i="1"/>
  <c r="S170" i="1" l="1"/>
  <c r="T170" i="1"/>
  <c r="Q169" i="1"/>
  <c r="R169" i="1" s="1"/>
  <c r="D170" i="1"/>
  <c r="E170" i="1" s="1"/>
  <c r="F171" i="1" s="1"/>
  <c r="O170" i="1"/>
  <c r="A171" i="1"/>
  <c r="K98" i="1"/>
  <c r="L98" i="1" s="1"/>
  <c r="M98" i="1" s="1"/>
  <c r="J99" i="1"/>
  <c r="H97" i="1"/>
  <c r="N97" i="1" s="1"/>
  <c r="P97" i="1" s="1"/>
  <c r="B97" i="1" s="1"/>
  <c r="G98" i="1"/>
  <c r="I215" i="1"/>
  <c r="C103" i="1"/>
  <c r="D171" i="1" l="1"/>
  <c r="E171" i="1" s="1"/>
  <c r="F172" i="1" s="1"/>
  <c r="O171" i="1"/>
  <c r="A172" i="1"/>
  <c r="Q170" i="1"/>
  <c r="R170" i="1" s="1"/>
  <c r="T171" i="1"/>
  <c r="S171" i="1"/>
  <c r="H98" i="1"/>
  <c r="N98" i="1" s="1"/>
  <c r="P98" i="1" s="1"/>
  <c r="B98" i="1" s="1"/>
  <c r="G99" i="1"/>
  <c r="J100" i="1"/>
  <c r="K99" i="1"/>
  <c r="L99" i="1" s="1"/>
  <c r="M99" i="1" s="1"/>
  <c r="I216" i="1"/>
  <c r="C104" i="1"/>
  <c r="D172" i="1" l="1"/>
  <c r="E172" i="1" s="1"/>
  <c r="F173" i="1" s="1"/>
  <c r="A173" i="1"/>
  <c r="O172" i="1"/>
  <c r="Q171" i="1"/>
  <c r="R171" i="1" s="1"/>
  <c r="S172" i="1"/>
  <c r="T172" i="1"/>
  <c r="K100" i="1"/>
  <c r="L100" i="1" s="1"/>
  <c r="M100" i="1" s="1"/>
  <c r="J101" i="1"/>
  <c r="G100" i="1"/>
  <c r="H99" i="1"/>
  <c r="N99" i="1" s="1"/>
  <c r="P99" i="1" s="1"/>
  <c r="B99" i="1" s="1"/>
  <c r="C105" i="1"/>
  <c r="I217" i="1"/>
  <c r="Q172" i="1" l="1"/>
  <c r="R172" i="1" s="1"/>
  <c r="T173" i="1"/>
  <c r="S173" i="1"/>
  <c r="D173" i="1"/>
  <c r="E173" i="1" s="1"/>
  <c r="F174" i="1" s="1"/>
  <c r="A174" i="1"/>
  <c r="O173" i="1"/>
  <c r="H100" i="1"/>
  <c r="N100" i="1" s="1"/>
  <c r="P100" i="1" s="1"/>
  <c r="B100" i="1" s="1"/>
  <c r="G101" i="1"/>
  <c r="K101" i="1"/>
  <c r="L101" i="1" s="1"/>
  <c r="M101" i="1" s="1"/>
  <c r="J102" i="1"/>
  <c r="I218" i="1"/>
  <c r="C106" i="1"/>
  <c r="T174" i="1" l="1"/>
  <c r="Q173" i="1"/>
  <c r="R173" i="1" s="1"/>
  <c r="S174" i="1"/>
  <c r="D174" i="1"/>
  <c r="E174" i="1" s="1"/>
  <c r="F175" i="1" s="1"/>
  <c r="A175" i="1"/>
  <c r="O174" i="1"/>
  <c r="J103" i="1"/>
  <c r="K102" i="1"/>
  <c r="L102" i="1" s="1"/>
  <c r="M102" i="1" s="1"/>
  <c r="H101" i="1"/>
  <c r="N101" i="1" s="1"/>
  <c r="P101" i="1" s="1"/>
  <c r="B101" i="1" s="1"/>
  <c r="G102" i="1"/>
  <c r="C107" i="1"/>
  <c r="I219" i="1"/>
  <c r="T175" i="1" l="1"/>
  <c r="S175" i="1"/>
  <c r="Q174" i="1"/>
  <c r="R174" i="1" s="1"/>
  <c r="D175" i="1"/>
  <c r="E175" i="1" s="1"/>
  <c r="F176" i="1" s="1"/>
  <c r="O175" i="1"/>
  <c r="A176" i="1"/>
  <c r="H102" i="1"/>
  <c r="N102" i="1" s="1"/>
  <c r="P102" i="1" s="1"/>
  <c r="B102" i="1" s="1"/>
  <c r="G103" i="1"/>
  <c r="J104" i="1"/>
  <c r="K103" i="1"/>
  <c r="L103" i="1" s="1"/>
  <c r="M103" i="1" s="1"/>
  <c r="I220" i="1"/>
  <c r="C108" i="1"/>
  <c r="D176" i="1" l="1"/>
  <c r="E176" i="1" s="1"/>
  <c r="F177" i="1" s="1"/>
  <c r="O176" i="1"/>
  <c r="A177" i="1"/>
  <c r="T176" i="1"/>
  <c r="S176" i="1"/>
  <c r="Q175" i="1"/>
  <c r="R175" i="1" s="1"/>
  <c r="K104" i="1"/>
  <c r="L104" i="1" s="1"/>
  <c r="M104" i="1" s="1"/>
  <c r="J105" i="1"/>
  <c r="G104" i="1"/>
  <c r="H103" i="1"/>
  <c r="N103" i="1" s="1"/>
  <c r="P103" i="1" s="1"/>
  <c r="B103" i="1" s="1"/>
  <c r="C109" i="1"/>
  <c r="I221" i="1"/>
  <c r="D177" i="1" l="1"/>
  <c r="E177" i="1" s="1"/>
  <c r="F178" i="1" s="1"/>
  <c r="O177" i="1"/>
  <c r="A178" i="1"/>
  <c r="Q176" i="1"/>
  <c r="R176" i="1" s="1"/>
  <c r="T177" i="1"/>
  <c r="S177" i="1"/>
  <c r="G105" i="1"/>
  <c r="H104" i="1"/>
  <c r="N104" i="1" s="1"/>
  <c r="P104" i="1" s="1"/>
  <c r="B104" i="1" s="1"/>
  <c r="J106" i="1"/>
  <c r="K105" i="1"/>
  <c r="L105" i="1" s="1"/>
  <c r="M105" i="1" s="1"/>
  <c r="C110" i="1"/>
  <c r="I222" i="1"/>
  <c r="D178" i="1" l="1"/>
  <c r="E178" i="1" s="1"/>
  <c r="O178" i="1"/>
  <c r="A179" i="1"/>
  <c r="T178" i="1"/>
  <c r="S178" i="1"/>
  <c r="Q177" i="1"/>
  <c r="R177" i="1" s="1"/>
  <c r="F179" i="1"/>
  <c r="K106" i="1"/>
  <c r="L106" i="1" s="1"/>
  <c r="M106" i="1" s="1"/>
  <c r="J107" i="1"/>
  <c r="G106" i="1"/>
  <c r="H105" i="1"/>
  <c r="N105" i="1" s="1"/>
  <c r="P105" i="1" s="1"/>
  <c r="B105" i="1" s="1"/>
  <c r="I223" i="1"/>
  <c r="C111" i="1"/>
  <c r="D179" i="1" l="1"/>
  <c r="E179" i="1" s="1"/>
  <c r="F180" i="1" s="1"/>
  <c r="O179" i="1"/>
  <c r="A180" i="1"/>
  <c r="Q178" i="1"/>
  <c r="R178" i="1" s="1"/>
  <c r="T179" i="1"/>
  <c r="S179" i="1"/>
  <c r="H106" i="1"/>
  <c r="N106" i="1" s="1"/>
  <c r="P106" i="1" s="1"/>
  <c r="B106" i="1" s="1"/>
  <c r="G107" i="1"/>
  <c r="K107" i="1"/>
  <c r="L107" i="1" s="1"/>
  <c r="M107" i="1" s="1"/>
  <c r="J108" i="1"/>
  <c r="C112" i="1"/>
  <c r="I224" i="1"/>
  <c r="D180" i="1" l="1"/>
  <c r="E180" i="1" s="1"/>
  <c r="F181" i="1" s="1"/>
  <c r="A181" i="1"/>
  <c r="O180" i="1"/>
  <c r="T180" i="1"/>
  <c r="Q179" i="1"/>
  <c r="R179" i="1" s="1"/>
  <c r="S180" i="1"/>
  <c r="K108" i="1"/>
  <c r="L108" i="1" s="1"/>
  <c r="M108" i="1" s="1"/>
  <c r="J109" i="1"/>
  <c r="G108" i="1"/>
  <c r="H107" i="1"/>
  <c r="N107" i="1" s="1"/>
  <c r="P107" i="1" s="1"/>
  <c r="B107" i="1" s="1"/>
  <c r="I225" i="1"/>
  <c r="C113" i="1"/>
  <c r="S181" i="1" l="1"/>
  <c r="Q180" i="1"/>
  <c r="R180" i="1" s="1"/>
  <c r="T181" i="1"/>
  <c r="D181" i="1"/>
  <c r="E181" i="1" s="1"/>
  <c r="F182" i="1" s="1"/>
  <c r="A182" i="1"/>
  <c r="O181" i="1"/>
  <c r="H108" i="1"/>
  <c r="N108" i="1" s="1"/>
  <c r="P108" i="1" s="1"/>
  <c r="B108" i="1" s="1"/>
  <c r="G109" i="1"/>
  <c r="J110" i="1"/>
  <c r="K109" i="1"/>
  <c r="L109" i="1" s="1"/>
  <c r="M109" i="1" s="1"/>
  <c r="C114" i="1"/>
  <c r="I226" i="1"/>
  <c r="D182" i="1" l="1"/>
  <c r="E182" i="1" s="1"/>
  <c r="F183" i="1" s="1"/>
  <c r="O182" i="1"/>
  <c r="A183" i="1"/>
  <c r="T182" i="1"/>
  <c r="S182" i="1"/>
  <c r="Q181" i="1"/>
  <c r="R181" i="1" s="1"/>
  <c r="K110" i="1"/>
  <c r="L110" i="1" s="1"/>
  <c r="M110" i="1" s="1"/>
  <c r="J111" i="1"/>
  <c r="G110" i="1"/>
  <c r="H109" i="1"/>
  <c r="N109" i="1" s="1"/>
  <c r="P109" i="1" s="1"/>
  <c r="B109" i="1" s="1"/>
  <c r="C115" i="1"/>
  <c r="I227" i="1"/>
  <c r="D183" i="1" l="1"/>
  <c r="E183" i="1" s="1"/>
  <c r="F184" i="1" s="1"/>
  <c r="O183" i="1"/>
  <c r="A184" i="1"/>
  <c r="Q182" i="1"/>
  <c r="R182" i="1" s="1"/>
  <c r="T183" i="1"/>
  <c r="S183" i="1"/>
  <c r="H110" i="1"/>
  <c r="N110" i="1" s="1"/>
  <c r="P110" i="1" s="1"/>
  <c r="B110" i="1" s="1"/>
  <c r="G111" i="1"/>
  <c r="J112" i="1"/>
  <c r="K111" i="1"/>
  <c r="L111" i="1" s="1"/>
  <c r="M111" i="1" s="1"/>
  <c r="I228" i="1"/>
  <c r="C116" i="1"/>
  <c r="D184" i="1" l="1"/>
  <c r="E184" i="1" s="1"/>
  <c r="F185" i="1" s="1"/>
  <c r="O184" i="1"/>
  <c r="A185" i="1"/>
  <c r="Q183" i="1"/>
  <c r="R183" i="1" s="1"/>
  <c r="S184" i="1"/>
  <c r="T184" i="1"/>
  <c r="K112" i="1"/>
  <c r="L112" i="1" s="1"/>
  <c r="M112" i="1" s="1"/>
  <c r="J113" i="1"/>
  <c r="H111" i="1"/>
  <c r="N111" i="1" s="1"/>
  <c r="P111" i="1" s="1"/>
  <c r="B111" i="1" s="1"/>
  <c r="G112" i="1"/>
  <c r="I229" i="1"/>
  <c r="C117" i="1"/>
  <c r="D185" i="1" l="1"/>
  <c r="E185" i="1" s="1"/>
  <c r="F186" i="1" s="1"/>
  <c r="A186" i="1"/>
  <c r="O185" i="1"/>
  <c r="Q184" i="1"/>
  <c r="R184" i="1" s="1"/>
  <c r="S185" i="1"/>
  <c r="T185" i="1"/>
  <c r="H112" i="1"/>
  <c r="N112" i="1" s="1"/>
  <c r="P112" i="1" s="1"/>
  <c r="B112" i="1" s="1"/>
  <c r="G113" i="1"/>
  <c r="J114" i="1"/>
  <c r="K113" i="1"/>
  <c r="L113" i="1" s="1"/>
  <c r="M113" i="1" s="1"/>
  <c r="C118" i="1"/>
  <c r="I230" i="1"/>
  <c r="T186" i="1" l="1"/>
  <c r="Q185" i="1"/>
  <c r="R185" i="1" s="1"/>
  <c r="S186" i="1"/>
  <c r="D186" i="1"/>
  <c r="E186" i="1" s="1"/>
  <c r="F187" i="1" s="1"/>
  <c r="O186" i="1"/>
  <c r="A187" i="1"/>
  <c r="J115" i="1"/>
  <c r="K114" i="1"/>
  <c r="L114" i="1" s="1"/>
  <c r="M114" i="1" s="1"/>
  <c r="G114" i="1"/>
  <c r="H113" i="1"/>
  <c r="N113" i="1" s="1"/>
  <c r="P113" i="1" s="1"/>
  <c r="B113" i="1" s="1"/>
  <c r="I231" i="1"/>
  <c r="C119" i="1"/>
  <c r="D187" i="1" l="1"/>
  <c r="E187" i="1" s="1"/>
  <c r="F188" i="1" s="1"/>
  <c r="O187" i="1"/>
  <c r="A188" i="1"/>
  <c r="Q186" i="1"/>
  <c r="R186" i="1" s="1"/>
  <c r="S187" i="1"/>
  <c r="T187" i="1"/>
  <c r="H114" i="1"/>
  <c r="N114" i="1" s="1"/>
  <c r="P114" i="1" s="1"/>
  <c r="B114" i="1" s="1"/>
  <c r="G115" i="1"/>
  <c r="J116" i="1"/>
  <c r="K115" i="1"/>
  <c r="L115" i="1" s="1"/>
  <c r="M115" i="1" s="1"/>
  <c r="C120" i="1"/>
  <c r="I232" i="1"/>
  <c r="D188" i="1" l="1"/>
  <c r="E188" i="1" s="1"/>
  <c r="F189" i="1" s="1"/>
  <c r="A189" i="1"/>
  <c r="O188" i="1"/>
  <c r="S188" i="1"/>
  <c r="Q187" i="1"/>
  <c r="R187" i="1" s="1"/>
  <c r="T188" i="1"/>
  <c r="J117" i="1"/>
  <c r="K116" i="1"/>
  <c r="L116" i="1" s="1"/>
  <c r="M116" i="1" s="1"/>
  <c r="H115" i="1"/>
  <c r="N115" i="1" s="1"/>
  <c r="P115" i="1" s="1"/>
  <c r="B115" i="1" s="1"/>
  <c r="G116" i="1"/>
  <c r="I233" i="1"/>
  <c r="C121" i="1"/>
  <c r="S189" i="1" l="1"/>
  <c r="Q188" i="1"/>
  <c r="R188" i="1" s="1"/>
  <c r="T189" i="1"/>
  <c r="D189" i="1"/>
  <c r="E189" i="1" s="1"/>
  <c r="F190" i="1" s="1"/>
  <c r="O189" i="1"/>
  <c r="A190" i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D190" i="1" l="1"/>
  <c r="E190" i="1" s="1"/>
  <c r="F191" i="1" s="1"/>
  <c r="O190" i="1"/>
  <c r="A191" i="1"/>
  <c r="Q189" i="1"/>
  <c r="R189" i="1" s="1"/>
  <c r="S190" i="1"/>
  <c r="T190" i="1"/>
  <c r="J119" i="1"/>
  <c r="K118" i="1"/>
  <c r="L118" i="1" s="1"/>
  <c r="M118" i="1" s="1"/>
  <c r="H117" i="1"/>
  <c r="N117" i="1" s="1"/>
  <c r="P117" i="1" s="1"/>
  <c r="B117" i="1" s="1"/>
  <c r="G118" i="1"/>
  <c r="C123" i="1"/>
  <c r="I235" i="1"/>
  <c r="D191" i="1" l="1"/>
  <c r="E191" i="1" s="1"/>
  <c r="F192" i="1" s="1"/>
  <c r="O191" i="1"/>
  <c r="A192" i="1"/>
  <c r="Q190" i="1"/>
  <c r="R190" i="1" s="1"/>
  <c r="T191" i="1"/>
  <c r="S191" i="1"/>
  <c r="G119" i="1"/>
  <c r="H118" i="1"/>
  <c r="N118" i="1" s="1"/>
  <c r="P118" i="1" s="1"/>
  <c r="B118" i="1" s="1"/>
  <c r="K119" i="1"/>
  <c r="L119" i="1" s="1"/>
  <c r="M119" i="1" s="1"/>
  <c r="J120" i="1"/>
  <c r="C124" i="1"/>
  <c r="I236" i="1"/>
  <c r="D192" i="1" l="1"/>
  <c r="E192" i="1" s="1"/>
  <c r="F193" i="1" s="1"/>
  <c r="A193" i="1"/>
  <c r="O192" i="1"/>
  <c r="T192" i="1"/>
  <c r="Q191" i="1"/>
  <c r="R191" i="1" s="1"/>
  <c r="S192" i="1"/>
  <c r="K120" i="1"/>
  <c r="L120" i="1" s="1"/>
  <c r="M120" i="1" s="1"/>
  <c r="J121" i="1"/>
  <c r="G120" i="1"/>
  <c r="H119" i="1"/>
  <c r="N119" i="1" s="1"/>
  <c r="P119" i="1" s="1"/>
  <c r="B119" i="1" s="1"/>
  <c r="I237" i="1"/>
  <c r="C125" i="1"/>
  <c r="Q192" i="1" l="1"/>
  <c r="R192" i="1" s="1"/>
  <c r="T193" i="1"/>
  <c r="S193" i="1"/>
  <c r="D193" i="1"/>
  <c r="E193" i="1" s="1"/>
  <c r="F194" i="1" s="1"/>
  <c r="A194" i="1"/>
  <c r="O193" i="1"/>
  <c r="G121" i="1"/>
  <c r="H120" i="1"/>
  <c r="N120" i="1" s="1"/>
  <c r="P120" i="1" s="1"/>
  <c r="B120" i="1" s="1"/>
  <c r="K121" i="1"/>
  <c r="L121" i="1" s="1"/>
  <c r="M121" i="1" s="1"/>
  <c r="J122" i="1"/>
  <c r="C126" i="1"/>
  <c r="I238" i="1"/>
  <c r="Q193" i="1" l="1"/>
  <c r="R193" i="1" s="1"/>
  <c r="S194" i="1"/>
  <c r="T194" i="1"/>
  <c r="D194" i="1"/>
  <c r="E194" i="1" s="1"/>
  <c r="F195" i="1" s="1"/>
  <c r="O194" i="1"/>
  <c r="A195" i="1"/>
  <c r="J123" i="1"/>
  <c r="K122" i="1"/>
  <c r="L122" i="1" s="1"/>
  <c r="M122" i="1" s="1"/>
  <c r="H121" i="1"/>
  <c r="N121" i="1" s="1"/>
  <c r="P121" i="1" s="1"/>
  <c r="B121" i="1" s="1"/>
  <c r="G122" i="1"/>
  <c r="C127" i="1"/>
  <c r="I239" i="1"/>
  <c r="D195" i="1" l="1"/>
  <c r="E195" i="1" s="1"/>
  <c r="A196" i="1"/>
  <c r="O195" i="1"/>
  <c r="F196" i="1"/>
  <c r="Q194" i="1"/>
  <c r="R194" i="1" s="1"/>
  <c r="S195" i="1"/>
  <c r="T195" i="1"/>
  <c r="G123" i="1"/>
  <c r="H122" i="1"/>
  <c r="N122" i="1" s="1"/>
  <c r="P122" i="1" s="1"/>
  <c r="B122" i="1" s="1"/>
  <c r="K123" i="1"/>
  <c r="L123" i="1" s="1"/>
  <c r="M123" i="1" s="1"/>
  <c r="J124" i="1"/>
  <c r="I240" i="1"/>
  <c r="C128" i="1"/>
  <c r="T196" i="1" l="1"/>
  <c r="S196" i="1"/>
  <c r="Q195" i="1"/>
  <c r="R195" i="1" s="1"/>
  <c r="D196" i="1"/>
  <c r="E196" i="1" s="1"/>
  <c r="F197" i="1" s="1"/>
  <c r="A197" i="1"/>
  <c r="O196" i="1"/>
  <c r="J125" i="1"/>
  <c r="K124" i="1"/>
  <c r="L124" i="1" s="1"/>
  <c r="M124" i="1" s="1"/>
  <c r="G124" i="1"/>
  <c r="H123" i="1"/>
  <c r="N123" i="1" s="1"/>
  <c r="P123" i="1" s="1"/>
  <c r="B123" i="1" s="1"/>
  <c r="C129" i="1"/>
  <c r="I241" i="1"/>
  <c r="Q196" i="1" l="1"/>
  <c r="R196" i="1" s="1"/>
  <c r="T197" i="1"/>
  <c r="S197" i="1"/>
  <c r="D197" i="1"/>
  <c r="E197" i="1" s="1"/>
  <c r="F198" i="1" s="1"/>
  <c r="A198" i="1"/>
  <c r="O197" i="1"/>
  <c r="G125" i="1"/>
  <c r="H124" i="1"/>
  <c r="N124" i="1" s="1"/>
  <c r="P124" i="1" s="1"/>
  <c r="B124" i="1" s="1"/>
  <c r="J126" i="1"/>
  <c r="K125" i="1"/>
  <c r="L125" i="1" s="1"/>
  <c r="M125" i="1" s="1"/>
  <c r="I242" i="1"/>
  <c r="C130" i="1"/>
  <c r="S198" i="1" l="1"/>
  <c r="Q197" i="1"/>
  <c r="R197" i="1" s="1"/>
  <c r="T198" i="1"/>
  <c r="D198" i="1"/>
  <c r="E198" i="1" s="1"/>
  <c r="F199" i="1" s="1"/>
  <c r="A199" i="1"/>
  <c r="O198" i="1"/>
  <c r="J127" i="1"/>
  <c r="K126" i="1"/>
  <c r="L126" i="1" s="1"/>
  <c r="M126" i="1" s="1"/>
  <c r="H125" i="1"/>
  <c r="N125" i="1" s="1"/>
  <c r="P125" i="1" s="1"/>
  <c r="B125" i="1" s="1"/>
  <c r="G126" i="1"/>
  <c r="C131" i="1"/>
  <c r="I243" i="1"/>
  <c r="Q198" i="1" l="1"/>
  <c r="R198" i="1" s="1"/>
  <c r="T199" i="1"/>
  <c r="S199" i="1"/>
  <c r="D199" i="1"/>
  <c r="E199" i="1" s="1"/>
  <c r="F200" i="1" s="1"/>
  <c r="O199" i="1"/>
  <c r="A200" i="1"/>
  <c r="H126" i="1"/>
  <c r="N126" i="1" s="1"/>
  <c r="P126" i="1" s="1"/>
  <c r="B126" i="1" s="1"/>
  <c r="G127" i="1"/>
  <c r="K127" i="1"/>
  <c r="L127" i="1" s="1"/>
  <c r="M127" i="1" s="1"/>
  <c r="J128" i="1"/>
  <c r="I244" i="1"/>
  <c r="C132" i="1"/>
  <c r="D200" i="1" l="1"/>
  <c r="E200" i="1" s="1"/>
  <c r="F201" i="1" s="1"/>
  <c r="O200" i="1"/>
  <c r="A201" i="1"/>
  <c r="Q199" i="1"/>
  <c r="R199" i="1" s="1"/>
  <c r="S200" i="1"/>
  <c r="T200" i="1"/>
  <c r="K128" i="1"/>
  <c r="L128" i="1" s="1"/>
  <c r="M128" i="1" s="1"/>
  <c r="J129" i="1"/>
  <c r="H127" i="1"/>
  <c r="N127" i="1" s="1"/>
  <c r="P127" i="1" s="1"/>
  <c r="B127" i="1" s="1"/>
  <c r="G128" i="1"/>
  <c r="C133" i="1"/>
  <c r="I245" i="1"/>
  <c r="D201" i="1" l="1"/>
  <c r="E201" i="1" s="1"/>
  <c r="F202" i="1" s="1"/>
  <c r="A202" i="1"/>
  <c r="O201" i="1"/>
  <c r="Q200" i="1"/>
  <c r="R200" i="1" s="1"/>
  <c r="T201" i="1"/>
  <c r="S201" i="1"/>
  <c r="H128" i="1"/>
  <c r="N128" i="1" s="1"/>
  <c r="P128" i="1" s="1"/>
  <c r="B128" i="1" s="1"/>
  <c r="G129" i="1"/>
  <c r="K129" i="1"/>
  <c r="L129" i="1" s="1"/>
  <c r="M129" i="1" s="1"/>
  <c r="J130" i="1"/>
  <c r="C134" i="1"/>
  <c r="I246" i="1"/>
  <c r="S202" i="1" l="1"/>
  <c r="T202" i="1"/>
  <c r="Q201" i="1"/>
  <c r="R201" i="1" s="1"/>
  <c r="D202" i="1"/>
  <c r="E202" i="1" s="1"/>
  <c r="F203" i="1" s="1"/>
  <c r="A203" i="1"/>
  <c r="O202" i="1"/>
  <c r="K130" i="1"/>
  <c r="L130" i="1" s="1"/>
  <c r="M130" i="1" s="1"/>
  <c r="J131" i="1"/>
  <c r="H129" i="1"/>
  <c r="N129" i="1" s="1"/>
  <c r="P129" i="1" s="1"/>
  <c r="B129" i="1" s="1"/>
  <c r="G130" i="1"/>
  <c r="I247" i="1"/>
  <c r="C135" i="1"/>
  <c r="Q202" i="1" l="1"/>
  <c r="R202" i="1" s="1"/>
  <c r="T203" i="1"/>
  <c r="S203" i="1"/>
  <c r="D203" i="1"/>
  <c r="E203" i="1" s="1"/>
  <c r="F204" i="1" s="1"/>
  <c r="O203" i="1"/>
  <c r="A204" i="1"/>
  <c r="H130" i="1"/>
  <c r="N130" i="1" s="1"/>
  <c r="P130" i="1" s="1"/>
  <c r="B130" i="1" s="1"/>
  <c r="G131" i="1"/>
  <c r="J132" i="1"/>
  <c r="K131" i="1"/>
  <c r="L131" i="1" s="1"/>
  <c r="M131" i="1" s="1"/>
  <c r="C136" i="1"/>
  <c r="I248" i="1"/>
  <c r="D204" i="1" l="1"/>
  <c r="E204" i="1" s="1"/>
  <c r="F205" i="1" s="1"/>
  <c r="A205" i="1"/>
  <c r="O204" i="1"/>
  <c r="T204" i="1"/>
  <c r="Q203" i="1"/>
  <c r="R203" i="1" s="1"/>
  <c r="S204" i="1"/>
  <c r="J133" i="1"/>
  <c r="K132" i="1"/>
  <c r="L132" i="1" s="1"/>
  <c r="M132" i="1" s="1"/>
  <c r="H131" i="1"/>
  <c r="N131" i="1" s="1"/>
  <c r="P131" i="1" s="1"/>
  <c r="B131" i="1" s="1"/>
  <c r="G132" i="1"/>
  <c r="I249" i="1"/>
  <c r="C137" i="1"/>
  <c r="Q204" i="1" l="1"/>
  <c r="R204" i="1" s="1"/>
  <c r="T205" i="1"/>
  <c r="S205" i="1"/>
  <c r="D205" i="1"/>
  <c r="E205" i="1" s="1"/>
  <c r="F206" i="1" s="1"/>
  <c r="O205" i="1"/>
  <c r="A206" i="1"/>
  <c r="H132" i="1"/>
  <c r="N132" i="1" s="1"/>
  <c r="P132" i="1" s="1"/>
  <c r="B132" i="1" s="1"/>
  <c r="G133" i="1"/>
  <c r="J134" i="1"/>
  <c r="K133" i="1"/>
  <c r="L133" i="1" s="1"/>
  <c r="M133" i="1" s="1"/>
  <c r="C138" i="1"/>
  <c r="I250" i="1"/>
  <c r="D206" i="1" l="1"/>
  <c r="E206" i="1" s="1"/>
  <c r="F207" i="1" s="1"/>
  <c r="A207" i="1"/>
  <c r="O206" i="1"/>
  <c r="T206" i="1"/>
  <c r="Q205" i="1"/>
  <c r="R205" i="1" s="1"/>
  <c r="S206" i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T207" i="1" l="1"/>
  <c r="S207" i="1"/>
  <c r="Q206" i="1"/>
  <c r="R206" i="1" s="1"/>
  <c r="D207" i="1"/>
  <c r="E207" i="1" s="1"/>
  <c r="F208" i="1" s="1"/>
  <c r="O207" i="1"/>
  <c r="A208" i="1"/>
  <c r="H134" i="1"/>
  <c r="N134" i="1" s="1"/>
  <c r="P134" i="1" s="1"/>
  <c r="B134" i="1" s="1"/>
  <c r="G135" i="1"/>
  <c r="K135" i="1"/>
  <c r="L135" i="1" s="1"/>
  <c r="M135" i="1" s="1"/>
  <c r="J136" i="1"/>
  <c r="I252" i="1"/>
  <c r="C140" i="1"/>
  <c r="D208" i="1" l="1"/>
  <c r="E208" i="1" s="1"/>
  <c r="F209" i="1" s="1"/>
  <c r="A209" i="1"/>
  <c r="O208" i="1"/>
  <c r="S208" i="1"/>
  <c r="T208" i="1"/>
  <c r="Q207" i="1"/>
  <c r="R207" i="1" s="1"/>
  <c r="K136" i="1"/>
  <c r="L136" i="1" s="1"/>
  <c r="M136" i="1" s="1"/>
  <c r="J137" i="1"/>
  <c r="H135" i="1"/>
  <c r="N135" i="1" s="1"/>
  <c r="P135" i="1" s="1"/>
  <c r="B135" i="1" s="1"/>
  <c r="G136" i="1"/>
  <c r="C141" i="1"/>
  <c r="I253" i="1"/>
  <c r="Q208" i="1" l="1"/>
  <c r="R208" i="1" s="1"/>
  <c r="T209" i="1"/>
  <c r="S209" i="1"/>
  <c r="D209" i="1"/>
  <c r="E209" i="1" s="1"/>
  <c r="F210" i="1" s="1"/>
  <c r="A210" i="1"/>
  <c r="O209" i="1"/>
  <c r="H136" i="1"/>
  <c r="N136" i="1" s="1"/>
  <c r="P136" i="1" s="1"/>
  <c r="B136" i="1" s="1"/>
  <c r="G137" i="1"/>
  <c r="J138" i="1"/>
  <c r="K137" i="1"/>
  <c r="L137" i="1" s="1"/>
  <c r="M137" i="1" s="1"/>
  <c r="C142" i="1"/>
  <c r="I254" i="1"/>
  <c r="S210" i="1" l="1"/>
  <c r="Q209" i="1"/>
  <c r="R209" i="1" s="1"/>
  <c r="T210" i="1"/>
  <c r="D210" i="1"/>
  <c r="E210" i="1" s="1"/>
  <c r="F211" i="1" s="1"/>
  <c r="O210" i="1"/>
  <c r="A211" i="1"/>
  <c r="K138" i="1"/>
  <c r="L138" i="1" s="1"/>
  <c r="M138" i="1" s="1"/>
  <c r="J139" i="1"/>
  <c r="H137" i="1"/>
  <c r="N137" i="1" s="1"/>
  <c r="P137" i="1" s="1"/>
  <c r="B137" i="1" s="1"/>
  <c r="G138" i="1"/>
  <c r="C143" i="1"/>
  <c r="I255" i="1"/>
  <c r="Q210" i="1" l="1"/>
  <c r="R210" i="1" s="1"/>
  <c r="S211" i="1"/>
  <c r="T211" i="1"/>
  <c r="D211" i="1"/>
  <c r="E211" i="1" s="1"/>
  <c r="F212" i="1" s="1"/>
  <c r="A212" i="1"/>
  <c r="O211" i="1"/>
  <c r="H138" i="1"/>
  <c r="N138" i="1" s="1"/>
  <c r="P138" i="1" s="1"/>
  <c r="B138" i="1" s="1"/>
  <c r="G139" i="1"/>
  <c r="J140" i="1"/>
  <c r="K139" i="1"/>
  <c r="L139" i="1" s="1"/>
  <c r="M139" i="1" s="1"/>
  <c r="C144" i="1"/>
  <c r="I256" i="1"/>
  <c r="S212" i="1" l="1"/>
  <c r="T212" i="1"/>
  <c r="Q211" i="1"/>
  <c r="R211" i="1" s="1"/>
  <c r="D212" i="1"/>
  <c r="E212" i="1" s="1"/>
  <c r="F213" i="1" s="1"/>
  <c r="A213" i="1"/>
  <c r="O212" i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Q212" i="1" l="1"/>
  <c r="R212" i="1" s="1"/>
  <c r="T213" i="1"/>
  <c r="S213" i="1"/>
  <c r="D213" i="1"/>
  <c r="E213" i="1" s="1"/>
  <c r="A214" i="1"/>
  <c r="O213" i="1"/>
  <c r="F214" i="1"/>
  <c r="G141" i="1"/>
  <c r="H140" i="1"/>
  <c r="N140" i="1" s="1"/>
  <c r="P140" i="1" s="1"/>
  <c r="B140" i="1" s="1"/>
  <c r="J142" i="1"/>
  <c r="K141" i="1"/>
  <c r="L141" i="1" s="1"/>
  <c r="M141" i="1" s="1"/>
  <c r="C146" i="1"/>
  <c r="I258" i="1"/>
  <c r="Q213" i="1" l="1"/>
  <c r="R213" i="1" s="1"/>
  <c r="T214" i="1"/>
  <c r="S214" i="1"/>
  <c r="D214" i="1"/>
  <c r="E214" i="1" s="1"/>
  <c r="F215" i="1" s="1"/>
  <c r="A215" i="1"/>
  <c r="O214" i="1"/>
  <c r="K142" i="1"/>
  <c r="L142" i="1" s="1"/>
  <c r="M142" i="1" s="1"/>
  <c r="J143" i="1"/>
  <c r="G142" i="1"/>
  <c r="H141" i="1"/>
  <c r="N141" i="1" s="1"/>
  <c r="P141" i="1" s="1"/>
  <c r="B141" i="1" s="1"/>
  <c r="C147" i="1"/>
  <c r="I259" i="1"/>
  <c r="S215" i="1" l="1"/>
  <c r="Q214" i="1"/>
  <c r="R214" i="1" s="1"/>
  <c r="T215" i="1"/>
  <c r="D215" i="1"/>
  <c r="E215" i="1" s="1"/>
  <c r="F216" i="1" s="1"/>
  <c r="O215" i="1"/>
  <c r="A216" i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D216" i="1" l="1"/>
  <c r="E216" i="1" s="1"/>
  <c r="F217" i="1" s="1"/>
  <c r="A217" i="1"/>
  <c r="O216" i="1"/>
  <c r="T216" i="1"/>
  <c r="Q215" i="1"/>
  <c r="R215" i="1" s="1"/>
  <c r="S216" i="1"/>
  <c r="K144" i="1"/>
  <c r="L144" i="1" s="1"/>
  <c r="M144" i="1" s="1"/>
  <c r="J145" i="1"/>
  <c r="H143" i="1"/>
  <c r="N143" i="1" s="1"/>
  <c r="P143" i="1" s="1"/>
  <c r="B143" i="1" s="1"/>
  <c r="G144" i="1"/>
  <c r="I261" i="1"/>
  <c r="C149" i="1"/>
  <c r="T217" i="1" l="1"/>
  <c r="S217" i="1"/>
  <c r="Q216" i="1"/>
  <c r="R216" i="1" s="1"/>
  <c r="D217" i="1"/>
  <c r="E217" i="1" s="1"/>
  <c r="F218" i="1" s="1"/>
  <c r="O217" i="1"/>
  <c r="A218" i="1"/>
  <c r="H144" i="1"/>
  <c r="N144" i="1" s="1"/>
  <c r="P144" i="1" s="1"/>
  <c r="B144" i="1" s="1"/>
  <c r="G145" i="1"/>
  <c r="J146" i="1"/>
  <c r="K145" i="1"/>
  <c r="L145" i="1" s="1"/>
  <c r="M145" i="1" s="1"/>
  <c r="C150" i="1"/>
  <c r="I262" i="1"/>
  <c r="D218" i="1" l="1"/>
  <c r="E218" i="1" s="1"/>
  <c r="F219" i="1" s="1"/>
  <c r="O218" i="1"/>
  <c r="A219" i="1"/>
  <c r="S218" i="1"/>
  <c r="Q217" i="1"/>
  <c r="R217" i="1" s="1"/>
  <c r="T218" i="1"/>
  <c r="J147" i="1"/>
  <c r="K146" i="1"/>
  <c r="L146" i="1" s="1"/>
  <c r="M146" i="1" s="1"/>
  <c r="G146" i="1"/>
  <c r="H145" i="1"/>
  <c r="N145" i="1" s="1"/>
  <c r="P145" i="1" s="1"/>
  <c r="B145" i="1" s="1"/>
  <c r="C151" i="1"/>
  <c r="I263" i="1"/>
  <c r="D219" i="1" l="1"/>
  <c r="E219" i="1" s="1"/>
  <c r="F220" i="1" s="1"/>
  <c r="A220" i="1"/>
  <c r="O219" i="1"/>
  <c r="Q218" i="1"/>
  <c r="R218" i="1" s="1"/>
  <c r="T219" i="1"/>
  <c r="S219" i="1"/>
  <c r="H146" i="1"/>
  <c r="N146" i="1" s="1"/>
  <c r="P146" i="1" s="1"/>
  <c r="B146" i="1" s="1"/>
  <c r="G147" i="1"/>
  <c r="J148" i="1"/>
  <c r="K147" i="1"/>
  <c r="L147" i="1" s="1"/>
  <c r="M147" i="1" s="1"/>
  <c r="C152" i="1"/>
  <c r="I264" i="1"/>
  <c r="T220" i="1" l="1"/>
  <c r="Q219" i="1"/>
  <c r="R219" i="1" s="1"/>
  <c r="S220" i="1"/>
  <c r="D220" i="1"/>
  <c r="E220" i="1" s="1"/>
  <c r="F221" i="1" s="1"/>
  <c r="A221" i="1"/>
  <c r="O220" i="1"/>
  <c r="J149" i="1"/>
  <c r="K148" i="1"/>
  <c r="L148" i="1" s="1"/>
  <c r="M148" i="1" s="1"/>
  <c r="H147" i="1"/>
  <c r="N147" i="1" s="1"/>
  <c r="P147" i="1" s="1"/>
  <c r="B147" i="1" s="1"/>
  <c r="G148" i="1"/>
  <c r="C153" i="1"/>
  <c r="I265" i="1"/>
  <c r="T221" i="1" l="1"/>
  <c r="Q220" i="1"/>
  <c r="R220" i="1" s="1"/>
  <c r="S221" i="1"/>
  <c r="D221" i="1"/>
  <c r="E221" i="1" s="1"/>
  <c r="F222" i="1" s="1"/>
  <c r="A222" i="1"/>
  <c r="O221" i="1"/>
  <c r="H148" i="1"/>
  <c r="N148" i="1" s="1"/>
  <c r="P148" i="1" s="1"/>
  <c r="B148" i="1" s="1"/>
  <c r="G149" i="1"/>
  <c r="K149" i="1"/>
  <c r="L149" i="1" s="1"/>
  <c r="M149" i="1" s="1"/>
  <c r="J150" i="1"/>
  <c r="I266" i="1"/>
  <c r="C154" i="1"/>
  <c r="Q221" i="1" l="1"/>
  <c r="R221" i="1" s="1"/>
  <c r="T222" i="1"/>
  <c r="S222" i="1"/>
  <c r="D222" i="1"/>
  <c r="E222" i="1" s="1"/>
  <c r="F223" i="1" s="1"/>
  <c r="A223" i="1"/>
  <c r="O222" i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Q222" i="1" l="1"/>
  <c r="R222" i="1" s="1"/>
  <c r="T223" i="1"/>
  <c r="S223" i="1"/>
  <c r="D223" i="1"/>
  <c r="E223" i="1" s="1"/>
  <c r="F224" i="1" s="1"/>
  <c r="O223" i="1"/>
  <c r="A224" i="1"/>
  <c r="G151" i="1"/>
  <c r="H150" i="1"/>
  <c r="N150" i="1" s="1"/>
  <c r="P150" i="1" s="1"/>
  <c r="B150" i="1" s="1"/>
  <c r="J152" i="1"/>
  <c r="K151" i="1"/>
  <c r="L151" i="1" s="1"/>
  <c r="M151" i="1" s="1"/>
  <c r="C156" i="1"/>
  <c r="I268" i="1"/>
  <c r="D224" i="1" l="1"/>
  <c r="E224" i="1" s="1"/>
  <c r="F225" i="1" s="1"/>
  <c r="A225" i="1"/>
  <c r="O224" i="1"/>
  <c r="Q223" i="1"/>
  <c r="R223" i="1" s="1"/>
  <c r="T224" i="1"/>
  <c r="S224" i="1"/>
  <c r="K152" i="1"/>
  <c r="L152" i="1" s="1"/>
  <c r="M152" i="1" s="1"/>
  <c r="J153" i="1"/>
  <c r="H151" i="1"/>
  <c r="N151" i="1" s="1"/>
  <c r="P151" i="1" s="1"/>
  <c r="B151" i="1" s="1"/>
  <c r="G152" i="1"/>
  <c r="C157" i="1"/>
  <c r="I269" i="1"/>
  <c r="Q224" i="1" l="1"/>
  <c r="R224" i="1" s="1"/>
  <c r="S225" i="1"/>
  <c r="T225" i="1"/>
  <c r="D225" i="1"/>
  <c r="E225" i="1" s="1"/>
  <c r="F226" i="1" s="1"/>
  <c r="A226" i="1"/>
  <c r="O225" i="1"/>
  <c r="H152" i="1"/>
  <c r="N152" i="1" s="1"/>
  <c r="P152" i="1" s="1"/>
  <c r="B152" i="1" s="1"/>
  <c r="G153" i="1"/>
  <c r="K153" i="1"/>
  <c r="L153" i="1" s="1"/>
  <c r="M153" i="1" s="1"/>
  <c r="J154" i="1"/>
  <c r="I270" i="1"/>
  <c r="C158" i="1"/>
  <c r="T226" i="1" l="1"/>
  <c r="Q225" i="1"/>
  <c r="R225" i="1" s="1"/>
  <c r="S226" i="1"/>
  <c r="D226" i="1"/>
  <c r="E226" i="1" s="1"/>
  <c r="F227" i="1" s="1"/>
  <c r="A227" i="1"/>
  <c r="O226" i="1"/>
  <c r="K154" i="1"/>
  <c r="L154" i="1" s="1"/>
  <c r="M154" i="1" s="1"/>
  <c r="J155" i="1"/>
  <c r="H153" i="1"/>
  <c r="N153" i="1" s="1"/>
  <c r="P153" i="1" s="1"/>
  <c r="B153" i="1" s="1"/>
  <c r="G154" i="1"/>
  <c r="C159" i="1"/>
  <c r="I271" i="1"/>
  <c r="Q226" i="1" l="1"/>
  <c r="R226" i="1" s="1"/>
  <c r="T227" i="1"/>
  <c r="S227" i="1"/>
  <c r="D227" i="1"/>
  <c r="E227" i="1" s="1"/>
  <c r="F228" i="1" s="1"/>
  <c r="A228" i="1"/>
  <c r="O227" i="1"/>
  <c r="G155" i="1"/>
  <c r="H154" i="1"/>
  <c r="N154" i="1" s="1"/>
  <c r="P154" i="1" s="1"/>
  <c r="B154" i="1" s="1"/>
  <c r="K155" i="1"/>
  <c r="L155" i="1" s="1"/>
  <c r="M155" i="1" s="1"/>
  <c r="J156" i="1"/>
  <c r="I272" i="1"/>
  <c r="C160" i="1"/>
  <c r="Q227" i="1" l="1"/>
  <c r="R227" i="1" s="1"/>
  <c r="S228" i="1"/>
  <c r="T228" i="1"/>
  <c r="D228" i="1"/>
  <c r="E228" i="1" s="1"/>
  <c r="F229" i="1" s="1"/>
  <c r="O228" i="1"/>
  <c r="A229" i="1"/>
  <c r="K156" i="1"/>
  <c r="L156" i="1" s="1"/>
  <c r="M156" i="1" s="1"/>
  <c r="J157" i="1"/>
  <c r="G156" i="1"/>
  <c r="H155" i="1"/>
  <c r="N155" i="1" s="1"/>
  <c r="P155" i="1" s="1"/>
  <c r="B155" i="1" s="1"/>
  <c r="C161" i="1"/>
  <c r="I273" i="1"/>
  <c r="D229" i="1" l="1"/>
  <c r="E229" i="1" s="1"/>
  <c r="F230" i="1" s="1"/>
  <c r="A230" i="1"/>
  <c r="O229" i="1"/>
  <c r="Q228" i="1"/>
  <c r="R228" i="1" s="1"/>
  <c r="T229" i="1"/>
  <c r="S229" i="1"/>
  <c r="G157" i="1"/>
  <c r="H156" i="1"/>
  <c r="N156" i="1" s="1"/>
  <c r="P156" i="1" s="1"/>
  <c r="B156" i="1" s="1"/>
  <c r="J158" i="1"/>
  <c r="K157" i="1"/>
  <c r="L157" i="1" s="1"/>
  <c r="M157" i="1" s="1"/>
  <c r="I274" i="1"/>
  <c r="C162" i="1"/>
  <c r="Q229" i="1" l="1"/>
  <c r="R229" i="1" s="1"/>
  <c r="T230" i="1"/>
  <c r="S230" i="1"/>
  <c r="D230" i="1"/>
  <c r="E230" i="1" s="1"/>
  <c r="F231" i="1" s="1"/>
  <c r="A231" i="1"/>
  <c r="O230" i="1"/>
  <c r="K158" i="1"/>
  <c r="L158" i="1" s="1"/>
  <c r="M158" i="1" s="1"/>
  <c r="J159" i="1"/>
  <c r="G158" i="1"/>
  <c r="H157" i="1"/>
  <c r="N157" i="1" s="1"/>
  <c r="P157" i="1" s="1"/>
  <c r="B157" i="1" s="1"/>
  <c r="C163" i="1"/>
  <c r="I275" i="1"/>
  <c r="S231" i="1" l="1"/>
  <c r="Q230" i="1"/>
  <c r="R230" i="1" s="1"/>
  <c r="T231" i="1"/>
  <c r="D231" i="1"/>
  <c r="E231" i="1" s="1"/>
  <c r="F232" i="1" s="1"/>
  <c r="O231" i="1"/>
  <c r="A232" i="1"/>
  <c r="H158" i="1"/>
  <c r="N158" i="1" s="1"/>
  <c r="P158" i="1" s="1"/>
  <c r="B158" i="1" s="1"/>
  <c r="G159" i="1"/>
  <c r="J160" i="1"/>
  <c r="K159" i="1"/>
  <c r="L159" i="1" s="1"/>
  <c r="M159" i="1" s="1"/>
  <c r="I276" i="1"/>
  <c r="C164" i="1"/>
  <c r="D232" i="1" l="1"/>
  <c r="E232" i="1" s="1"/>
  <c r="F233" i="1" s="1"/>
  <c r="A233" i="1"/>
  <c r="O232" i="1"/>
  <c r="T232" i="1"/>
  <c r="S232" i="1"/>
  <c r="Q231" i="1"/>
  <c r="R231" i="1" s="1"/>
  <c r="K160" i="1"/>
  <c r="L160" i="1" s="1"/>
  <c r="M160" i="1" s="1"/>
  <c r="J161" i="1"/>
  <c r="G160" i="1"/>
  <c r="H159" i="1"/>
  <c r="N159" i="1" s="1"/>
  <c r="P159" i="1" s="1"/>
  <c r="B159" i="1" s="1"/>
  <c r="I277" i="1"/>
  <c r="C165" i="1"/>
  <c r="T233" i="1" l="1"/>
  <c r="Q232" i="1"/>
  <c r="R232" i="1" s="1"/>
  <c r="S233" i="1"/>
  <c r="D233" i="1"/>
  <c r="E233" i="1" s="1"/>
  <c r="F234" i="1" s="1"/>
  <c r="A234" i="1"/>
  <c r="O233" i="1"/>
  <c r="G161" i="1"/>
  <c r="H160" i="1"/>
  <c r="N160" i="1" s="1"/>
  <c r="P160" i="1" s="1"/>
  <c r="B160" i="1" s="1"/>
  <c r="J162" i="1"/>
  <c r="K161" i="1"/>
  <c r="L161" i="1" s="1"/>
  <c r="M161" i="1" s="1"/>
  <c r="C166" i="1"/>
  <c r="I278" i="1"/>
  <c r="S234" i="1" l="1"/>
  <c r="T234" i="1"/>
  <c r="Q233" i="1"/>
  <c r="R233" i="1" s="1"/>
  <c r="D234" i="1"/>
  <c r="E234" i="1" s="1"/>
  <c r="F235" i="1" s="1"/>
  <c r="O234" i="1"/>
  <c r="A235" i="1"/>
  <c r="J163" i="1"/>
  <c r="K162" i="1"/>
  <c r="L162" i="1" s="1"/>
  <c r="M162" i="1" s="1"/>
  <c r="G162" i="1"/>
  <c r="H161" i="1"/>
  <c r="N161" i="1" s="1"/>
  <c r="P161" i="1" s="1"/>
  <c r="B161" i="1" s="1"/>
  <c r="I279" i="1"/>
  <c r="C167" i="1"/>
  <c r="D235" i="1" l="1"/>
  <c r="E235" i="1" s="1"/>
  <c r="F236" i="1" s="1"/>
  <c r="O235" i="1"/>
  <c r="A236" i="1"/>
  <c r="T235" i="1"/>
  <c r="S235" i="1"/>
  <c r="Q234" i="1"/>
  <c r="R234" i="1" s="1"/>
  <c r="G163" i="1"/>
  <c r="H162" i="1"/>
  <c r="N162" i="1" s="1"/>
  <c r="P162" i="1" s="1"/>
  <c r="B162" i="1" s="1"/>
  <c r="K163" i="1"/>
  <c r="L163" i="1" s="1"/>
  <c r="M163" i="1" s="1"/>
  <c r="J164" i="1"/>
  <c r="C168" i="1"/>
  <c r="I280" i="1"/>
  <c r="D236" i="1" l="1"/>
  <c r="E236" i="1" s="1"/>
  <c r="F237" i="1" s="1"/>
  <c r="O236" i="1"/>
  <c r="A237" i="1"/>
  <c r="S236" i="1"/>
  <c r="T236" i="1"/>
  <c r="Q235" i="1"/>
  <c r="R235" i="1" s="1"/>
  <c r="J165" i="1"/>
  <c r="K164" i="1"/>
  <c r="L164" i="1" s="1"/>
  <c r="M164" i="1" s="1"/>
  <c r="H163" i="1"/>
  <c r="N163" i="1" s="1"/>
  <c r="P163" i="1" s="1"/>
  <c r="B163" i="1" s="1"/>
  <c r="G164" i="1"/>
  <c r="I281" i="1"/>
  <c r="C169" i="1"/>
  <c r="D237" i="1" l="1"/>
  <c r="E237" i="1" s="1"/>
  <c r="F238" i="1" s="1"/>
  <c r="A238" i="1"/>
  <c r="O237" i="1"/>
  <c r="Q236" i="1"/>
  <c r="R236" i="1" s="1"/>
  <c r="T237" i="1"/>
  <c r="S237" i="1"/>
  <c r="G165" i="1"/>
  <c r="H164" i="1"/>
  <c r="N164" i="1" s="1"/>
  <c r="P164" i="1" s="1"/>
  <c r="B164" i="1" s="1"/>
  <c r="K165" i="1"/>
  <c r="L165" i="1" s="1"/>
  <c r="M165" i="1" s="1"/>
  <c r="J166" i="1"/>
  <c r="I282" i="1"/>
  <c r="C170" i="1"/>
  <c r="T238" i="1" l="1"/>
  <c r="Q237" i="1"/>
  <c r="R237" i="1" s="1"/>
  <c r="S238" i="1"/>
  <c r="D238" i="1"/>
  <c r="E238" i="1" s="1"/>
  <c r="F239" i="1" s="1"/>
  <c r="A239" i="1"/>
  <c r="O238" i="1"/>
  <c r="J167" i="1"/>
  <c r="K166" i="1"/>
  <c r="L166" i="1" s="1"/>
  <c r="M166" i="1" s="1"/>
  <c r="H165" i="1"/>
  <c r="N165" i="1" s="1"/>
  <c r="P165" i="1" s="1"/>
  <c r="B165" i="1" s="1"/>
  <c r="G166" i="1"/>
  <c r="I283" i="1"/>
  <c r="C171" i="1"/>
  <c r="Q238" i="1" l="1"/>
  <c r="R238" i="1" s="1"/>
  <c r="T239" i="1"/>
  <c r="S239" i="1"/>
  <c r="D239" i="1"/>
  <c r="E239" i="1" s="1"/>
  <c r="F240" i="1" s="1"/>
  <c r="O239" i="1"/>
  <c r="A240" i="1"/>
  <c r="H166" i="1"/>
  <c r="N166" i="1" s="1"/>
  <c r="P166" i="1" s="1"/>
  <c r="B166" i="1" s="1"/>
  <c r="G167" i="1"/>
  <c r="J168" i="1"/>
  <c r="K167" i="1"/>
  <c r="L167" i="1" s="1"/>
  <c r="M167" i="1" s="1"/>
  <c r="C172" i="1"/>
  <c r="I284" i="1"/>
  <c r="Q239" i="1" l="1"/>
  <c r="R239" i="1" s="1"/>
  <c r="S240" i="1"/>
  <c r="T240" i="1"/>
  <c r="D240" i="1"/>
  <c r="E240" i="1" s="1"/>
  <c r="F241" i="1" s="1"/>
  <c r="O240" i="1"/>
  <c r="A241" i="1"/>
  <c r="K168" i="1"/>
  <c r="L168" i="1" s="1"/>
  <c r="M168" i="1" s="1"/>
  <c r="J169" i="1"/>
  <c r="G168" i="1"/>
  <c r="H167" i="1"/>
  <c r="N167" i="1" s="1"/>
  <c r="P167" i="1" s="1"/>
  <c r="B167" i="1" s="1"/>
  <c r="I285" i="1"/>
  <c r="C173" i="1"/>
  <c r="Q240" i="1" l="1"/>
  <c r="R240" i="1" s="1"/>
  <c r="S241" i="1"/>
  <c r="T241" i="1"/>
  <c r="D241" i="1"/>
  <c r="E241" i="1" s="1"/>
  <c r="A242" i="1"/>
  <c r="O241" i="1"/>
  <c r="F242" i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T242" i="1" l="1"/>
  <c r="Q241" i="1"/>
  <c r="R241" i="1" s="1"/>
  <c r="S242" i="1"/>
  <c r="D242" i="1"/>
  <c r="E242" i="1" s="1"/>
  <c r="F243" i="1" s="1"/>
  <c r="A243" i="1"/>
  <c r="O242" i="1"/>
  <c r="K170" i="1"/>
  <c r="L170" i="1" s="1"/>
  <c r="M170" i="1" s="1"/>
  <c r="J171" i="1"/>
  <c r="G170" i="1"/>
  <c r="H169" i="1"/>
  <c r="N169" i="1" s="1"/>
  <c r="P169" i="1" s="1"/>
  <c r="B169" i="1" s="1"/>
  <c r="C175" i="1"/>
  <c r="I287" i="1"/>
  <c r="S243" i="1" l="1"/>
  <c r="Q242" i="1"/>
  <c r="R242" i="1" s="1"/>
  <c r="T243" i="1"/>
  <c r="D243" i="1"/>
  <c r="E243" i="1" s="1"/>
  <c r="F244" i="1" s="1"/>
  <c r="O243" i="1"/>
  <c r="A244" i="1"/>
  <c r="G171" i="1"/>
  <c r="H170" i="1"/>
  <c r="N170" i="1" s="1"/>
  <c r="P170" i="1" s="1"/>
  <c r="B170" i="1" s="1"/>
  <c r="K171" i="1"/>
  <c r="L171" i="1" s="1"/>
  <c r="M171" i="1" s="1"/>
  <c r="J172" i="1"/>
  <c r="C176" i="1"/>
  <c r="I288" i="1"/>
  <c r="D244" i="1" l="1"/>
  <c r="E244" i="1" s="1"/>
  <c r="F245" i="1" s="1"/>
  <c r="A245" i="1"/>
  <c r="O244" i="1"/>
  <c r="T244" i="1"/>
  <c r="S244" i="1"/>
  <c r="Q243" i="1"/>
  <c r="R243" i="1" s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Q244" i="1" l="1"/>
  <c r="R244" i="1" s="1"/>
  <c r="S245" i="1"/>
  <c r="T245" i="1"/>
  <c r="D245" i="1"/>
  <c r="E245" i="1" s="1"/>
  <c r="F246" i="1" s="1"/>
  <c r="A246" i="1"/>
  <c r="O245" i="1"/>
  <c r="G173" i="1"/>
  <c r="H172" i="1"/>
  <c r="N172" i="1" s="1"/>
  <c r="P172" i="1" s="1"/>
  <c r="B172" i="1" s="1"/>
  <c r="K173" i="1"/>
  <c r="L173" i="1" s="1"/>
  <c r="M173" i="1" s="1"/>
  <c r="J174" i="1"/>
  <c r="C178" i="1"/>
  <c r="I290" i="1"/>
  <c r="Q245" i="1" l="1"/>
  <c r="R245" i="1" s="1"/>
  <c r="T246" i="1"/>
  <c r="S246" i="1"/>
  <c r="D246" i="1"/>
  <c r="E246" i="1" s="1"/>
  <c r="F247" i="1" s="1"/>
  <c r="A247" i="1"/>
  <c r="O246" i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Q246" i="1" l="1"/>
  <c r="R246" i="1" s="1"/>
  <c r="T247" i="1"/>
  <c r="S247" i="1"/>
  <c r="D247" i="1"/>
  <c r="E247" i="1" s="1"/>
  <c r="F248" i="1" s="1"/>
  <c r="O247" i="1"/>
  <c r="A248" i="1"/>
  <c r="G175" i="1"/>
  <c r="H174" i="1"/>
  <c r="N174" i="1" s="1"/>
  <c r="P174" i="1" s="1"/>
  <c r="B174" i="1" s="1"/>
  <c r="K175" i="1"/>
  <c r="L175" i="1" s="1"/>
  <c r="M175" i="1" s="1"/>
  <c r="J176" i="1"/>
  <c r="C180" i="1"/>
  <c r="I292" i="1"/>
  <c r="D248" i="1" l="1"/>
  <c r="E248" i="1" s="1"/>
  <c r="F249" i="1" s="1"/>
  <c r="A249" i="1"/>
  <c r="O248" i="1"/>
  <c r="Q247" i="1"/>
  <c r="R247" i="1" s="1"/>
  <c r="T248" i="1"/>
  <c r="S248" i="1"/>
  <c r="K176" i="1"/>
  <c r="L176" i="1" s="1"/>
  <c r="M176" i="1" s="1"/>
  <c r="J177" i="1"/>
  <c r="H175" i="1"/>
  <c r="N175" i="1" s="1"/>
  <c r="P175" i="1" s="1"/>
  <c r="B175" i="1" s="1"/>
  <c r="G176" i="1"/>
  <c r="I293" i="1"/>
  <c r="C181" i="1"/>
  <c r="S249" i="1" l="1"/>
  <c r="T249" i="1"/>
  <c r="Q248" i="1"/>
  <c r="R248" i="1" s="1"/>
  <c r="D249" i="1"/>
  <c r="E249" i="1" s="1"/>
  <c r="F250" i="1" s="1"/>
  <c r="O249" i="1"/>
  <c r="A250" i="1"/>
  <c r="H176" i="1"/>
  <c r="N176" i="1" s="1"/>
  <c r="P176" i="1" s="1"/>
  <c r="B176" i="1" s="1"/>
  <c r="G177" i="1"/>
  <c r="K177" i="1"/>
  <c r="L177" i="1" s="1"/>
  <c r="M177" i="1" s="1"/>
  <c r="J178" i="1"/>
  <c r="C182" i="1"/>
  <c r="I294" i="1"/>
  <c r="D250" i="1" l="1"/>
  <c r="E250" i="1" s="1"/>
  <c r="F251" i="1" s="1"/>
  <c r="A251" i="1"/>
  <c r="O250" i="1"/>
  <c r="T250" i="1"/>
  <c r="S250" i="1"/>
  <c r="Q249" i="1"/>
  <c r="R249" i="1" s="1"/>
  <c r="J179" i="1"/>
  <c r="K178" i="1"/>
  <c r="L178" i="1" s="1"/>
  <c r="M178" i="1" s="1"/>
  <c r="H177" i="1"/>
  <c r="N177" i="1" s="1"/>
  <c r="P177" i="1" s="1"/>
  <c r="B177" i="1" s="1"/>
  <c r="G178" i="1"/>
  <c r="I295" i="1"/>
  <c r="C183" i="1"/>
  <c r="T251" i="1" l="1"/>
  <c r="S251" i="1"/>
  <c r="Q250" i="1"/>
  <c r="R250" i="1" s="1"/>
  <c r="D251" i="1"/>
  <c r="E251" i="1" s="1"/>
  <c r="F252" i="1" s="1"/>
  <c r="A252" i="1"/>
  <c r="O251" i="1"/>
  <c r="H178" i="1"/>
  <c r="N178" i="1" s="1"/>
  <c r="P178" i="1" s="1"/>
  <c r="B178" i="1" s="1"/>
  <c r="G179" i="1"/>
  <c r="K179" i="1"/>
  <c r="L179" i="1" s="1"/>
  <c r="M179" i="1" s="1"/>
  <c r="J180" i="1"/>
  <c r="I296" i="1"/>
  <c r="C184" i="1"/>
  <c r="S252" i="1" l="1"/>
  <c r="Q251" i="1"/>
  <c r="R251" i="1" s="1"/>
  <c r="T252" i="1"/>
  <c r="D252" i="1"/>
  <c r="E252" i="1" s="1"/>
  <c r="F253" i="1" s="1"/>
  <c r="A253" i="1"/>
  <c r="O252" i="1"/>
  <c r="K180" i="1"/>
  <c r="L180" i="1" s="1"/>
  <c r="M180" i="1" s="1"/>
  <c r="J181" i="1"/>
  <c r="H179" i="1"/>
  <c r="N179" i="1" s="1"/>
  <c r="P179" i="1" s="1"/>
  <c r="B179" i="1" s="1"/>
  <c r="G180" i="1"/>
  <c r="C185" i="1"/>
  <c r="I297" i="1"/>
  <c r="S253" i="1" l="1"/>
  <c r="T253" i="1"/>
  <c r="Q252" i="1"/>
  <c r="R252" i="1" s="1"/>
  <c r="D253" i="1"/>
  <c r="E253" i="1" s="1"/>
  <c r="F254" i="1" s="1"/>
  <c r="O253" i="1"/>
  <c r="A254" i="1"/>
  <c r="G181" i="1"/>
  <c r="H180" i="1"/>
  <c r="N180" i="1" s="1"/>
  <c r="P180" i="1" s="1"/>
  <c r="B180" i="1" s="1"/>
  <c r="K181" i="1"/>
  <c r="L181" i="1" s="1"/>
  <c r="M181" i="1" s="1"/>
  <c r="J182" i="1"/>
  <c r="C186" i="1"/>
  <c r="I298" i="1"/>
  <c r="D254" i="1" l="1"/>
  <c r="E254" i="1" s="1"/>
  <c r="F255" i="1" s="1"/>
  <c r="O254" i="1"/>
  <c r="A255" i="1"/>
  <c r="S254" i="1"/>
  <c r="Q253" i="1"/>
  <c r="R253" i="1" s="1"/>
  <c r="T254" i="1"/>
  <c r="K182" i="1"/>
  <c r="L182" i="1" s="1"/>
  <c r="M182" i="1" s="1"/>
  <c r="J183" i="1"/>
  <c r="H181" i="1"/>
  <c r="N181" i="1" s="1"/>
  <c r="P181" i="1" s="1"/>
  <c r="B181" i="1" s="1"/>
  <c r="G182" i="1"/>
  <c r="I299" i="1"/>
  <c r="C187" i="1"/>
  <c r="D255" i="1" l="1"/>
  <c r="E255" i="1" s="1"/>
  <c r="F256" i="1" s="1"/>
  <c r="A256" i="1"/>
  <c r="O255" i="1"/>
  <c r="T255" i="1"/>
  <c r="Q254" i="1"/>
  <c r="R254" i="1" s="1"/>
  <c r="S255" i="1"/>
  <c r="H182" i="1"/>
  <c r="N182" i="1" s="1"/>
  <c r="P182" i="1" s="1"/>
  <c r="B182" i="1" s="1"/>
  <c r="G183" i="1"/>
  <c r="J184" i="1"/>
  <c r="K183" i="1"/>
  <c r="L183" i="1" s="1"/>
  <c r="M183" i="1" s="1"/>
  <c r="I300" i="1"/>
  <c r="C188" i="1"/>
  <c r="Q255" i="1" l="1"/>
  <c r="R255" i="1" s="1"/>
  <c r="T256" i="1"/>
  <c r="S256" i="1"/>
  <c r="D256" i="1"/>
  <c r="E256" i="1" s="1"/>
  <c r="F257" i="1" s="1"/>
  <c r="O256" i="1"/>
  <c r="A257" i="1"/>
  <c r="J185" i="1"/>
  <c r="K184" i="1"/>
  <c r="L184" i="1" s="1"/>
  <c r="M184" i="1" s="1"/>
  <c r="H183" i="1"/>
  <c r="N183" i="1" s="1"/>
  <c r="P183" i="1" s="1"/>
  <c r="B183" i="1" s="1"/>
  <c r="G184" i="1"/>
  <c r="I301" i="1"/>
  <c r="C189" i="1"/>
  <c r="D257" i="1" l="1"/>
  <c r="E257" i="1" s="1"/>
  <c r="F258" i="1" s="1"/>
  <c r="A258" i="1"/>
  <c r="O257" i="1"/>
  <c r="Q256" i="1"/>
  <c r="R256" i="1" s="1"/>
  <c r="S257" i="1"/>
  <c r="T257" i="1"/>
  <c r="G185" i="1"/>
  <c r="H184" i="1"/>
  <c r="N184" i="1" s="1"/>
  <c r="P184" i="1" s="1"/>
  <c r="B184" i="1" s="1"/>
  <c r="K185" i="1"/>
  <c r="L185" i="1" s="1"/>
  <c r="M185" i="1" s="1"/>
  <c r="J186" i="1"/>
  <c r="I302" i="1"/>
  <c r="C190" i="1"/>
  <c r="T258" i="1" l="1"/>
  <c r="S258" i="1"/>
  <c r="Q257" i="1"/>
  <c r="R257" i="1" s="1"/>
  <c r="D258" i="1"/>
  <c r="E258" i="1" s="1"/>
  <c r="F259" i="1" s="1"/>
  <c r="A259" i="1"/>
  <c r="O258" i="1"/>
  <c r="K186" i="1"/>
  <c r="L186" i="1" s="1"/>
  <c r="M186" i="1" s="1"/>
  <c r="J187" i="1"/>
  <c r="H185" i="1"/>
  <c r="N185" i="1" s="1"/>
  <c r="P185" i="1" s="1"/>
  <c r="B185" i="1" s="1"/>
  <c r="G186" i="1"/>
  <c r="C191" i="1"/>
  <c r="I303" i="1"/>
  <c r="Q258" i="1" l="1"/>
  <c r="R258" i="1" s="1"/>
  <c r="S259" i="1"/>
  <c r="T259" i="1"/>
  <c r="D259" i="1"/>
  <c r="E259" i="1" s="1"/>
  <c r="F260" i="1" s="1"/>
  <c r="A260" i="1"/>
  <c r="O259" i="1"/>
  <c r="H186" i="1"/>
  <c r="N186" i="1" s="1"/>
  <c r="P186" i="1" s="1"/>
  <c r="B186" i="1" s="1"/>
  <c r="G187" i="1"/>
  <c r="K187" i="1"/>
  <c r="L187" i="1" s="1"/>
  <c r="M187" i="1" s="1"/>
  <c r="J188" i="1"/>
  <c r="I304" i="1"/>
  <c r="C192" i="1"/>
  <c r="D260" i="1" l="1"/>
  <c r="E260" i="1" s="1"/>
  <c r="F261" i="1" s="1"/>
  <c r="A261" i="1"/>
  <c r="O260" i="1"/>
  <c r="Q259" i="1"/>
  <c r="R259" i="1" s="1"/>
  <c r="S260" i="1"/>
  <c r="T260" i="1"/>
  <c r="K188" i="1"/>
  <c r="L188" i="1" s="1"/>
  <c r="M188" i="1" s="1"/>
  <c r="J189" i="1"/>
  <c r="G188" i="1"/>
  <c r="H187" i="1"/>
  <c r="N187" i="1" s="1"/>
  <c r="P187" i="1" s="1"/>
  <c r="B187" i="1" s="1"/>
  <c r="C193" i="1"/>
  <c r="I305" i="1"/>
  <c r="S261" i="1" l="1"/>
  <c r="Q260" i="1"/>
  <c r="R260" i="1" s="1"/>
  <c r="T261" i="1"/>
  <c r="D261" i="1"/>
  <c r="E261" i="1" s="1"/>
  <c r="F262" i="1" s="1"/>
  <c r="O261" i="1"/>
  <c r="A262" i="1"/>
  <c r="H188" i="1"/>
  <c r="N188" i="1" s="1"/>
  <c r="P188" i="1" s="1"/>
  <c r="B188" i="1" s="1"/>
  <c r="G189" i="1"/>
  <c r="K189" i="1"/>
  <c r="L189" i="1" s="1"/>
  <c r="M189" i="1" s="1"/>
  <c r="J190" i="1"/>
  <c r="I306" i="1"/>
  <c r="C194" i="1"/>
  <c r="D262" i="1" l="1"/>
  <c r="E262" i="1" s="1"/>
  <c r="F263" i="1" s="1"/>
  <c r="A263" i="1"/>
  <c r="O262" i="1"/>
  <c r="Q261" i="1"/>
  <c r="R261" i="1" s="1"/>
  <c r="S262" i="1"/>
  <c r="T262" i="1"/>
  <c r="K190" i="1"/>
  <c r="L190" i="1" s="1"/>
  <c r="M190" i="1" s="1"/>
  <c r="J191" i="1"/>
  <c r="G190" i="1"/>
  <c r="H189" i="1"/>
  <c r="N189" i="1" s="1"/>
  <c r="P189" i="1" s="1"/>
  <c r="B189" i="1" s="1"/>
  <c r="C195" i="1"/>
  <c r="I307" i="1"/>
  <c r="T263" i="1" l="1"/>
  <c r="Q262" i="1"/>
  <c r="R262" i="1" s="1"/>
  <c r="S263" i="1"/>
  <c r="D263" i="1"/>
  <c r="E263" i="1" s="1"/>
  <c r="F264" i="1" s="1"/>
  <c r="A264" i="1"/>
  <c r="O263" i="1"/>
  <c r="H190" i="1"/>
  <c r="N190" i="1" s="1"/>
  <c r="P190" i="1" s="1"/>
  <c r="B190" i="1" s="1"/>
  <c r="G191" i="1"/>
  <c r="K191" i="1"/>
  <c r="L191" i="1" s="1"/>
  <c r="M191" i="1" s="1"/>
  <c r="J192" i="1"/>
  <c r="I308" i="1"/>
  <c r="C196" i="1"/>
  <c r="S264" i="1" l="1"/>
  <c r="Q263" i="1"/>
  <c r="R263" i="1" s="1"/>
  <c r="T264" i="1"/>
  <c r="D264" i="1"/>
  <c r="E264" i="1" s="1"/>
  <c r="F265" i="1" s="1"/>
  <c r="A265" i="1"/>
  <c r="O264" i="1"/>
  <c r="K192" i="1"/>
  <c r="L192" i="1" s="1"/>
  <c r="M192" i="1" s="1"/>
  <c r="J193" i="1"/>
  <c r="G192" i="1"/>
  <c r="H191" i="1"/>
  <c r="N191" i="1" s="1"/>
  <c r="P191" i="1" s="1"/>
  <c r="B191" i="1" s="1"/>
  <c r="I309" i="1"/>
  <c r="C197" i="1"/>
  <c r="T265" i="1" l="1"/>
  <c r="Q264" i="1"/>
  <c r="R264" i="1" s="1"/>
  <c r="S265" i="1"/>
  <c r="D265" i="1"/>
  <c r="E265" i="1" s="1"/>
  <c r="F266" i="1" s="1"/>
  <c r="O265" i="1"/>
  <c r="A266" i="1"/>
  <c r="H192" i="1"/>
  <c r="N192" i="1" s="1"/>
  <c r="P192" i="1" s="1"/>
  <c r="B192" i="1" s="1"/>
  <c r="G193" i="1"/>
  <c r="J194" i="1"/>
  <c r="K193" i="1"/>
  <c r="L193" i="1" s="1"/>
  <c r="M193" i="1" s="1"/>
  <c r="C198" i="1"/>
  <c r="I310" i="1"/>
  <c r="D266" i="1" l="1"/>
  <c r="E266" i="1" s="1"/>
  <c r="F267" i="1" s="1"/>
  <c r="O266" i="1"/>
  <c r="A267" i="1"/>
  <c r="T266" i="1"/>
  <c r="S266" i="1"/>
  <c r="Q265" i="1"/>
  <c r="R265" i="1" s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D267" i="1" l="1"/>
  <c r="E267" i="1" s="1"/>
  <c r="F268" i="1" s="1"/>
  <c r="O267" i="1"/>
  <c r="A268" i="1"/>
  <c r="T267" i="1"/>
  <c r="Q266" i="1"/>
  <c r="R266" i="1" s="1"/>
  <c r="S267" i="1"/>
  <c r="H194" i="1"/>
  <c r="N194" i="1" s="1"/>
  <c r="P194" i="1" s="1"/>
  <c r="G195" i="1"/>
  <c r="K195" i="1"/>
  <c r="L195" i="1" s="1"/>
  <c r="M195" i="1" s="1"/>
  <c r="J196" i="1"/>
  <c r="I312" i="1"/>
  <c r="C200" i="1"/>
  <c r="D268" i="1" l="1"/>
  <c r="E268" i="1" s="1"/>
  <c r="F269" i="1" s="1"/>
  <c r="A269" i="1"/>
  <c r="O268" i="1"/>
  <c r="Q267" i="1"/>
  <c r="R267" i="1" s="1"/>
  <c r="T268" i="1"/>
  <c r="S268" i="1"/>
  <c r="B194" i="1"/>
  <c r="K196" i="1"/>
  <c r="L196" i="1" s="1"/>
  <c r="M196" i="1" s="1"/>
  <c r="J197" i="1"/>
  <c r="G196" i="1"/>
  <c r="H195" i="1"/>
  <c r="N195" i="1" s="1"/>
  <c r="P195" i="1" s="1"/>
  <c r="B195" i="1" s="1"/>
  <c r="C201" i="1"/>
  <c r="I313" i="1"/>
  <c r="Q268" i="1" l="1"/>
  <c r="R268" i="1" s="1"/>
  <c r="S269" i="1"/>
  <c r="T269" i="1"/>
  <c r="D269" i="1"/>
  <c r="E269" i="1" s="1"/>
  <c r="F270" i="1" s="1"/>
  <c r="O269" i="1"/>
  <c r="A270" i="1"/>
  <c r="H196" i="1"/>
  <c r="N196" i="1" s="1"/>
  <c r="P196" i="1" s="1"/>
  <c r="B196" i="1" s="1"/>
  <c r="G197" i="1"/>
  <c r="J198" i="1"/>
  <c r="K197" i="1"/>
  <c r="L197" i="1" s="1"/>
  <c r="M197" i="1" s="1"/>
  <c r="I314" i="1"/>
  <c r="C202" i="1"/>
  <c r="D270" i="1" l="1"/>
  <c r="E270" i="1" s="1"/>
  <c r="F271" i="1" s="1"/>
  <c r="O270" i="1"/>
  <c r="A271" i="1"/>
  <c r="T270" i="1"/>
  <c r="S270" i="1"/>
  <c r="Q269" i="1"/>
  <c r="R269" i="1" s="1"/>
  <c r="K198" i="1"/>
  <c r="L198" i="1" s="1"/>
  <c r="M198" i="1" s="1"/>
  <c r="J199" i="1"/>
  <c r="H197" i="1"/>
  <c r="N197" i="1" s="1"/>
  <c r="P197" i="1" s="1"/>
  <c r="B197" i="1" s="1"/>
  <c r="G198" i="1"/>
  <c r="C203" i="1"/>
  <c r="I315" i="1"/>
  <c r="D271" i="1" l="1"/>
  <c r="E271" i="1" s="1"/>
  <c r="F272" i="1" s="1"/>
  <c r="A272" i="1"/>
  <c r="O271" i="1"/>
  <c r="T271" i="1"/>
  <c r="Q270" i="1"/>
  <c r="R270" i="1" s="1"/>
  <c r="S271" i="1"/>
  <c r="G199" i="1"/>
  <c r="H198" i="1"/>
  <c r="N198" i="1" s="1"/>
  <c r="P198" i="1" s="1"/>
  <c r="B198" i="1" s="1"/>
  <c r="J200" i="1"/>
  <c r="K199" i="1"/>
  <c r="L199" i="1" s="1"/>
  <c r="M199" i="1" s="1"/>
  <c r="C204" i="1"/>
  <c r="I316" i="1"/>
  <c r="Q271" i="1" l="1"/>
  <c r="R271" i="1" s="1"/>
  <c r="T272" i="1"/>
  <c r="S272" i="1"/>
  <c r="D272" i="1"/>
  <c r="E272" i="1" s="1"/>
  <c r="F273" i="1" s="1"/>
  <c r="A273" i="1"/>
  <c r="O272" i="1"/>
  <c r="J201" i="1"/>
  <c r="K200" i="1"/>
  <c r="L200" i="1" s="1"/>
  <c r="M200" i="1" s="1"/>
  <c r="G200" i="1"/>
  <c r="H199" i="1"/>
  <c r="N199" i="1" s="1"/>
  <c r="P199" i="1" s="1"/>
  <c r="B199" i="1" s="1"/>
  <c r="C205" i="1"/>
  <c r="I317" i="1"/>
  <c r="S273" i="1" l="1"/>
  <c r="T273" i="1"/>
  <c r="Q272" i="1"/>
  <c r="R272" i="1" s="1"/>
  <c r="D273" i="1"/>
  <c r="E273" i="1" s="1"/>
  <c r="F274" i="1" s="1"/>
  <c r="O273" i="1"/>
  <c r="A274" i="1"/>
  <c r="G201" i="1"/>
  <c r="H200" i="1"/>
  <c r="N200" i="1" s="1"/>
  <c r="P200" i="1" s="1"/>
  <c r="B200" i="1" s="1"/>
  <c r="K201" i="1"/>
  <c r="L201" i="1" s="1"/>
  <c r="M201" i="1" s="1"/>
  <c r="J202" i="1"/>
  <c r="I318" i="1"/>
  <c r="C206" i="1"/>
  <c r="D274" i="1" l="1"/>
  <c r="E274" i="1" s="1"/>
  <c r="F275" i="1" s="1"/>
  <c r="O274" i="1"/>
  <c r="A275" i="1"/>
  <c r="T274" i="1"/>
  <c r="S274" i="1"/>
  <c r="Q273" i="1"/>
  <c r="R273" i="1" s="1"/>
  <c r="K202" i="1"/>
  <c r="L202" i="1" s="1"/>
  <c r="M202" i="1" s="1"/>
  <c r="J203" i="1"/>
  <c r="G202" i="1"/>
  <c r="H201" i="1"/>
  <c r="N201" i="1" s="1"/>
  <c r="P201" i="1" s="1"/>
  <c r="B201" i="1" s="1"/>
  <c r="C207" i="1"/>
  <c r="I319" i="1"/>
  <c r="D275" i="1" l="1"/>
  <c r="E275" i="1" s="1"/>
  <c r="F276" i="1" s="1"/>
  <c r="A276" i="1"/>
  <c r="O275" i="1"/>
  <c r="T275" i="1"/>
  <c r="Q274" i="1"/>
  <c r="R274" i="1" s="1"/>
  <c r="S275" i="1"/>
  <c r="G203" i="1"/>
  <c r="H202" i="1"/>
  <c r="N202" i="1" s="1"/>
  <c r="P202" i="1" s="1"/>
  <c r="B202" i="1" s="1"/>
  <c r="K203" i="1"/>
  <c r="L203" i="1" s="1"/>
  <c r="M203" i="1" s="1"/>
  <c r="J204" i="1"/>
  <c r="I320" i="1"/>
  <c r="C208" i="1"/>
  <c r="Q275" i="1" l="1"/>
  <c r="R275" i="1" s="1"/>
  <c r="T276" i="1"/>
  <c r="S276" i="1"/>
  <c r="D276" i="1"/>
  <c r="E276" i="1" s="1"/>
  <c r="F277" i="1" s="1"/>
  <c r="O276" i="1"/>
  <c r="A277" i="1"/>
  <c r="K204" i="1"/>
  <c r="L204" i="1" s="1"/>
  <c r="M204" i="1" s="1"/>
  <c r="J205" i="1"/>
  <c r="G204" i="1"/>
  <c r="H203" i="1"/>
  <c r="N203" i="1" s="1"/>
  <c r="P203" i="1" s="1"/>
  <c r="B203" i="1" s="1"/>
  <c r="C209" i="1"/>
  <c r="I321" i="1"/>
  <c r="D277" i="1" l="1"/>
  <c r="E277" i="1" s="1"/>
  <c r="F278" i="1" s="1"/>
  <c r="O277" i="1"/>
  <c r="A278" i="1"/>
  <c r="Q276" i="1"/>
  <c r="R276" i="1" s="1"/>
  <c r="S277" i="1"/>
  <c r="T277" i="1"/>
  <c r="G205" i="1"/>
  <c r="H204" i="1"/>
  <c r="N204" i="1" s="1"/>
  <c r="P204" i="1" s="1"/>
  <c r="B204" i="1" s="1"/>
  <c r="K205" i="1"/>
  <c r="L205" i="1" s="1"/>
  <c r="M205" i="1" s="1"/>
  <c r="J206" i="1"/>
  <c r="C210" i="1"/>
  <c r="I322" i="1"/>
  <c r="D278" i="1" l="1"/>
  <c r="E278" i="1" s="1"/>
  <c r="F279" i="1" s="1"/>
  <c r="O278" i="1"/>
  <c r="A279" i="1"/>
  <c r="S278" i="1"/>
  <c r="Q277" i="1"/>
  <c r="R277" i="1" s="1"/>
  <c r="T278" i="1"/>
  <c r="K206" i="1"/>
  <c r="L206" i="1" s="1"/>
  <c r="M206" i="1" s="1"/>
  <c r="J207" i="1"/>
  <c r="H205" i="1"/>
  <c r="N205" i="1" s="1"/>
  <c r="P205" i="1" s="1"/>
  <c r="B205" i="1" s="1"/>
  <c r="G206" i="1"/>
  <c r="C211" i="1"/>
  <c r="I323" i="1"/>
  <c r="D279" i="1" l="1"/>
  <c r="E279" i="1" s="1"/>
  <c r="F280" i="1" s="1"/>
  <c r="A280" i="1"/>
  <c r="O279" i="1"/>
  <c r="T279" i="1"/>
  <c r="Q278" i="1"/>
  <c r="R278" i="1" s="1"/>
  <c r="S279" i="1"/>
  <c r="G207" i="1"/>
  <c r="H206" i="1"/>
  <c r="N206" i="1" s="1"/>
  <c r="P206" i="1" s="1"/>
  <c r="B206" i="1" s="1"/>
  <c r="K207" i="1"/>
  <c r="L207" i="1" s="1"/>
  <c r="M207" i="1" s="1"/>
  <c r="J208" i="1"/>
  <c r="C212" i="1"/>
  <c r="I324" i="1"/>
  <c r="Q279" i="1" l="1"/>
  <c r="R279" i="1" s="1"/>
  <c r="T280" i="1"/>
  <c r="S280" i="1"/>
  <c r="D280" i="1"/>
  <c r="E280" i="1" s="1"/>
  <c r="F281" i="1" s="1"/>
  <c r="A281" i="1"/>
  <c r="O280" i="1"/>
  <c r="K208" i="1"/>
  <c r="L208" i="1" s="1"/>
  <c r="M208" i="1" s="1"/>
  <c r="J209" i="1"/>
  <c r="H207" i="1"/>
  <c r="N207" i="1" s="1"/>
  <c r="P207" i="1" s="1"/>
  <c r="B207" i="1" s="1"/>
  <c r="G208" i="1"/>
  <c r="I325" i="1"/>
  <c r="C213" i="1"/>
  <c r="S281" i="1" l="1"/>
  <c r="T281" i="1"/>
  <c r="Q280" i="1"/>
  <c r="R280" i="1" s="1"/>
  <c r="D281" i="1"/>
  <c r="E281" i="1" s="1"/>
  <c r="F282" i="1" s="1"/>
  <c r="O281" i="1"/>
  <c r="A282" i="1"/>
  <c r="H208" i="1"/>
  <c r="N208" i="1" s="1"/>
  <c r="P208" i="1" s="1"/>
  <c r="B208" i="1" s="1"/>
  <c r="G209" i="1"/>
  <c r="J210" i="1"/>
  <c r="K209" i="1"/>
  <c r="L209" i="1" s="1"/>
  <c r="M209" i="1" s="1"/>
  <c r="C214" i="1"/>
  <c r="I326" i="1"/>
  <c r="S282" i="1" l="1"/>
  <c r="Q281" i="1"/>
  <c r="R281" i="1" s="1"/>
  <c r="T282" i="1"/>
  <c r="D282" i="1"/>
  <c r="E282" i="1" s="1"/>
  <c r="F283" i="1" s="1"/>
  <c r="O282" i="1"/>
  <c r="A283" i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D283" i="1" l="1"/>
  <c r="E283" i="1" s="1"/>
  <c r="F284" i="1" s="1"/>
  <c r="A284" i="1"/>
  <c r="O283" i="1"/>
  <c r="Q282" i="1"/>
  <c r="R282" i="1" s="1"/>
  <c r="S283" i="1"/>
  <c r="T283" i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Q283" i="1" l="1"/>
  <c r="R283" i="1" s="1"/>
  <c r="T284" i="1"/>
  <c r="S284" i="1"/>
  <c r="D284" i="1"/>
  <c r="E284" i="1" s="1"/>
  <c r="F285" i="1" s="1"/>
  <c r="O284" i="1"/>
  <c r="A285" i="1"/>
  <c r="K212" i="1"/>
  <c r="L212" i="1" s="1"/>
  <c r="M212" i="1" s="1"/>
  <c r="J213" i="1"/>
  <c r="G212" i="1"/>
  <c r="H211" i="1"/>
  <c r="N211" i="1" s="1"/>
  <c r="P211" i="1" s="1"/>
  <c r="B211" i="1" s="1"/>
  <c r="I329" i="1"/>
  <c r="C217" i="1"/>
  <c r="S285" i="1" l="1"/>
  <c r="T285" i="1"/>
  <c r="Q284" i="1"/>
  <c r="R284" i="1" s="1"/>
  <c r="D285" i="1"/>
  <c r="E285" i="1" s="1"/>
  <c r="F286" i="1" s="1"/>
  <c r="A286" i="1"/>
  <c r="O285" i="1"/>
  <c r="G213" i="1"/>
  <c r="H212" i="1"/>
  <c r="N212" i="1" s="1"/>
  <c r="P212" i="1" s="1"/>
  <c r="B212" i="1" s="1"/>
  <c r="J214" i="1"/>
  <c r="K213" i="1"/>
  <c r="L213" i="1" s="1"/>
  <c r="M213" i="1" s="1"/>
  <c r="I330" i="1"/>
  <c r="C218" i="1"/>
  <c r="D286" i="1" l="1"/>
  <c r="E286" i="1" s="1"/>
  <c r="F287" i="1" s="1"/>
  <c r="O286" i="1"/>
  <c r="A287" i="1"/>
  <c r="S286" i="1"/>
  <c r="Q285" i="1"/>
  <c r="R285" i="1" s="1"/>
  <c r="T286" i="1"/>
  <c r="K214" i="1"/>
  <c r="L214" i="1" s="1"/>
  <c r="M214" i="1" s="1"/>
  <c r="J215" i="1"/>
  <c r="G214" i="1"/>
  <c r="H213" i="1"/>
  <c r="N213" i="1" s="1"/>
  <c r="P213" i="1" s="1"/>
  <c r="B213" i="1" s="1"/>
  <c r="I331" i="1"/>
  <c r="C219" i="1"/>
  <c r="D287" i="1" l="1"/>
  <c r="E287" i="1" s="1"/>
  <c r="F288" i="1" s="1"/>
  <c r="O287" i="1"/>
  <c r="A288" i="1"/>
  <c r="S287" i="1"/>
  <c r="T287" i="1"/>
  <c r="Q286" i="1"/>
  <c r="R286" i="1" s="1"/>
  <c r="H214" i="1"/>
  <c r="N214" i="1" s="1"/>
  <c r="P214" i="1" s="1"/>
  <c r="B214" i="1" s="1"/>
  <c r="G215" i="1"/>
  <c r="K215" i="1"/>
  <c r="L215" i="1" s="1"/>
  <c r="M215" i="1" s="1"/>
  <c r="J216" i="1"/>
  <c r="C220" i="1"/>
  <c r="I332" i="1"/>
  <c r="D288" i="1" l="1"/>
  <c r="E288" i="1" s="1"/>
  <c r="F289" i="1" s="1"/>
  <c r="A289" i="1"/>
  <c r="O288" i="1"/>
  <c r="Q287" i="1"/>
  <c r="R287" i="1" s="1"/>
  <c r="T288" i="1"/>
  <c r="S288" i="1"/>
  <c r="G216" i="1"/>
  <c r="H215" i="1"/>
  <c r="N215" i="1" s="1"/>
  <c r="P215" i="1" s="1"/>
  <c r="B215" i="1" s="1"/>
  <c r="J217" i="1"/>
  <c r="K216" i="1"/>
  <c r="L216" i="1" s="1"/>
  <c r="M216" i="1" s="1"/>
  <c r="C221" i="1"/>
  <c r="I333" i="1"/>
  <c r="S289" i="1" l="1"/>
  <c r="T289" i="1"/>
  <c r="Q288" i="1"/>
  <c r="R288" i="1" s="1"/>
  <c r="D289" i="1"/>
  <c r="E289" i="1" s="1"/>
  <c r="F290" i="1" s="1"/>
  <c r="A290" i="1"/>
  <c r="O289" i="1"/>
  <c r="J218" i="1"/>
  <c r="K217" i="1"/>
  <c r="L217" i="1" s="1"/>
  <c r="M217" i="1" s="1"/>
  <c r="H216" i="1"/>
  <c r="N216" i="1" s="1"/>
  <c r="P216" i="1" s="1"/>
  <c r="B216" i="1" s="1"/>
  <c r="G217" i="1"/>
  <c r="I334" i="1"/>
  <c r="C222" i="1"/>
  <c r="T290" i="1" l="1"/>
  <c r="S290" i="1"/>
  <c r="Q289" i="1"/>
  <c r="R289" i="1" s="1"/>
  <c r="D290" i="1"/>
  <c r="E290" i="1" s="1"/>
  <c r="F291" i="1" s="1"/>
  <c r="O290" i="1"/>
  <c r="A291" i="1"/>
  <c r="G218" i="1"/>
  <c r="H217" i="1"/>
  <c r="N217" i="1" s="1"/>
  <c r="P217" i="1" s="1"/>
  <c r="B217" i="1" s="1"/>
  <c r="J219" i="1"/>
  <c r="K218" i="1"/>
  <c r="L218" i="1" s="1"/>
  <c r="M218" i="1" s="1"/>
  <c r="C223" i="1"/>
  <c r="I335" i="1"/>
  <c r="D291" i="1" l="1"/>
  <c r="E291" i="1" s="1"/>
  <c r="F292" i="1" s="1"/>
  <c r="O291" i="1"/>
  <c r="A292" i="1"/>
  <c r="T291" i="1"/>
  <c r="Q290" i="1"/>
  <c r="R290" i="1" s="1"/>
  <c r="S291" i="1"/>
  <c r="J220" i="1"/>
  <c r="K219" i="1"/>
  <c r="L219" i="1" s="1"/>
  <c r="M219" i="1" s="1"/>
  <c r="H218" i="1"/>
  <c r="N218" i="1" s="1"/>
  <c r="P218" i="1" s="1"/>
  <c r="B218" i="1" s="1"/>
  <c r="G219" i="1"/>
  <c r="I336" i="1"/>
  <c r="C224" i="1"/>
  <c r="D292" i="1" l="1"/>
  <c r="E292" i="1" s="1"/>
  <c r="F293" i="1" s="1"/>
  <c r="O292" i="1"/>
  <c r="A293" i="1"/>
  <c r="Q291" i="1"/>
  <c r="R291" i="1" s="1"/>
  <c r="T292" i="1"/>
  <c r="S292" i="1"/>
  <c r="H219" i="1"/>
  <c r="N219" i="1" s="1"/>
  <c r="P219" i="1" s="1"/>
  <c r="B219" i="1" s="1"/>
  <c r="G220" i="1"/>
  <c r="K220" i="1"/>
  <c r="L220" i="1" s="1"/>
  <c r="M220" i="1" s="1"/>
  <c r="J221" i="1"/>
  <c r="C225" i="1"/>
  <c r="I337" i="1"/>
  <c r="D293" i="1" l="1"/>
  <c r="E293" i="1" s="1"/>
  <c r="F294" i="1" s="1"/>
  <c r="A294" i="1"/>
  <c r="O293" i="1"/>
  <c r="S293" i="1"/>
  <c r="T293" i="1"/>
  <c r="Q292" i="1"/>
  <c r="R292" i="1" s="1"/>
  <c r="J222" i="1"/>
  <c r="K221" i="1"/>
  <c r="L221" i="1" s="1"/>
  <c r="M221" i="1" s="1"/>
  <c r="H220" i="1"/>
  <c r="N220" i="1" s="1"/>
  <c r="P220" i="1" s="1"/>
  <c r="B220" i="1" s="1"/>
  <c r="G221" i="1"/>
  <c r="C226" i="1"/>
  <c r="I338" i="1"/>
  <c r="T294" i="1" l="1"/>
  <c r="S294" i="1"/>
  <c r="Q293" i="1"/>
  <c r="R293" i="1" s="1"/>
  <c r="D294" i="1"/>
  <c r="E294" i="1" s="1"/>
  <c r="F295" i="1" s="1"/>
  <c r="O294" i="1"/>
  <c r="A295" i="1"/>
  <c r="H221" i="1"/>
  <c r="N221" i="1" s="1"/>
  <c r="P221" i="1" s="1"/>
  <c r="B221" i="1" s="1"/>
  <c r="G222" i="1"/>
  <c r="J223" i="1"/>
  <c r="K222" i="1"/>
  <c r="L222" i="1" s="1"/>
  <c r="M222" i="1" s="1"/>
  <c r="C227" i="1"/>
  <c r="I339" i="1"/>
  <c r="D295" i="1" l="1"/>
  <c r="E295" i="1" s="1"/>
  <c r="F296" i="1" s="1"/>
  <c r="A296" i="1"/>
  <c r="O295" i="1"/>
  <c r="T295" i="1"/>
  <c r="Q294" i="1"/>
  <c r="R294" i="1" s="1"/>
  <c r="S295" i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Q295" i="1" l="1"/>
  <c r="R295" i="1" s="1"/>
  <c r="T296" i="1"/>
  <c r="S296" i="1"/>
  <c r="D296" i="1"/>
  <c r="E296" i="1" s="1"/>
  <c r="F297" i="1" s="1"/>
  <c r="A297" i="1"/>
  <c r="O296" i="1"/>
  <c r="G224" i="1"/>
  <c r="H223" i="1"/>
  <c r="N223" i="1" s="1"/>
  <c r="P223" i="1" s="1"/>
  <c r="B223" i="1" s="1"/>
  <c r="J225" i="1"/>
  <c r="K224" i="1"/>
  <c r="L224" i="1" s="1"/>
  <c r="M224" i="1" s="1"/>
  <c r="C229" i="1"/>
  <c r="I341" i="1"/>
  <c r="S297" i="1" l="1"/>
  <c r="T297" i="1"/>
  <c r="Q296" i="1"/>
  <c r="R296" i="1" s="1"/>
  <c r="D297" i="1"/>
  <c r="E297" i="1" s="1"/>
  <c r="F298" i="1" s="1"/>
  <c r="O297" i="1"/>
  <c r="A298" i="1"/>
  <c r="J226" i="1"/>
  <c r="K225" i="1"/>
  <c r="L225" i="1" s="1"/>
  <c r="M225" i="1" s="1"/>
  <c r="H224" i="1"/>
  <c r="N224" i="1" s="1"/>
  <c r="P224" i="1" s="1"/>
  <c r="B224" i="1" s="1"/>
  <c r="G225" i="1"/>
  <c r="I342" i="1"/>
  <c r="C230" i="1"/>
  <c r="D298" i="1" l="1"/>
  <c r="E298" i="1" s="1"/>
  <c r="F299" i="1" s="1"/>
  <c r="O298" i="1"/>
  <c r="A299" i="1"/>
  <c r="T298" i="1"/>
  <c r="S298" i="1"/>
  <c r="Q297" i="1"/>
  <c r="R297" i="1" s="1"/>
  <c r="H225" i="1"/>
  <c r="N225" i="1" s="1"/>
  <c r="P225" i="1" s="1"/>
  <c r="B225" i="1" s="1"/>
  <c r="G226" i="1"/>
  <c r="J227" i="1"/>
  <c r="K226" i="1"/>
  <c r="L226" i="1" s="1"/>
  <c r="M226" i="1" s="1"/>
  <c r="C231" i="1"/>
  <c r="I343" i="1"/>
  <c r="D299" i="1" l="1"/>
  <c r="E299" i="1" s="1"/>
  <c r="F300" i="1" s="1"/>
  <c r="A300" i="1"/>
  <c r="O299" i="1"/>
  <c r="T299" i="1"/>
  <c r="Q298" i="1"/>
  <c r="R298" i="1" s="1"/>
  <c r="S299" i="1"/>
  <c r="J228" i="1"/>
  <c r="K227" i="1"/>
  <c r="L227" i="1" s="1"/>
  <c r="M227" i="1" s="1"/>
  <c r="H226" i="1"/>
  <c r="N226" i="1" s="1"/>
  <c r="P226" i="1" s="1"/>
  <c r="B226" i="1" s="1"/>
  <c r="G227" i="1"/>
  <c r="I344" i="1"/>
  <c r="C232" i="1"/>
  <c r="T300" i="1" l="1"/>
  <c r="S300" i="1"/>
  <c r="Q299" i="1"/>
  <c r="R299" i="1" s="1"/>
  <c r="D300" i="1"/>
  <c r="E300" i="1" s="1"/>
  <c r="F301" i="1" s="1"/>
  <c r="A301" i="1"/>
  <c r="O300" i="1"/>
  <c r="H227" i="1"/>
  <c r="N227" i="1" s="1"/>
  <c r="P227" i="1" s="1"/>
  <c r="B227" i="1" s="1"/>
  <c r="G228" i="1"/>
  <c r="K228" i="1"/>
  <c r="L228" i="1" s="1"/>
  <c r="M228" i="1" s="1"/>
  <c r="J229" i="1"/>
  <c r="I345" i="1"/>
  <c r="C233" i="1"/>
  <c r="S301" i="1" l="1"/>
  <c r="T301" i="1"/>
  <c r="Q300" i="1"/>
  <c r="R300" i="1" s="1"/>
  <c r="D301" i="1"/>
  <c r="E301" i="1" s="1"/>
  <c r="F302" i="1" s="1"/>
  <c r="O301" i="1"/>
  <c r="A302" i="1"/>
  <c r="K229" i="1"/>
  <c r="L229" i="1" s="1"/>
  <c r="M229" i="1" s="1"/>
  <c r="J230" i="1"/>
  <c r="H228" i="1"/>
  <c r="N228" i="1" s="1"/>
  <c r="P228" i="1" s="1"/>
  <c r="B228" i="1" s="1"/>
  <c r="G229" i="1"/>
  <c r="C234" i="1"/>
  <c r="I346" i="1"/>
  <c r="D302" i="1" l="1"/>
  <c r="E302" i="1" s="1"/>
  <c r="F303" i="1" s="1"/>
  <c r="A303" i="1"/>
  <c r="O302" i="1"/>
  <c r="T302" i="1"/>
  <c r="S302" i="1"/>
  <c r="Q301" i="1"/>
  <c r="R301" i="1" s="1"/>
  <c r="G230" i="1"/>
  <c r="H229" i="1"/>
  <c r="N229" i="1" s="1"/>
  <c r="P229" i="1" s="1"/>
  <c r="B229" i="1" s="1"/>
  <c r="J231" i="1"/>
  <c r="K230" i="1"/>
  <c r="L230" i="1" s="1"/>
  <c r="M230" i="1" s="1"/>
  <c r="I347" i="1"/>
  <c r="C235" i="1"/>
  <c r="T303" i="1" l="1"/>
  <c r="Q302" i="1"/>
  <c r="R302" i="1" s="1"/>
  <c r="S303" i="1"/>
  <c r="D303" i="1"/>
  <c r="E303" i="1" s="1"/>
  <c r="F304" i="1" s="1"/>
  <c r="A304" i="1"/>
  <c r="O303" i="1"/>
  <c r="J232" i="1"/>
  <c r="K231" i="1"/>
  <c r="L231" i="1" s="1"/>
  <c r="M231" i="1" s="1"/>
  <c r="H230" i="1"/>
  <c r="N230" i="1" s="1"/>
  <c r="P230" i="1" s="1"/>
  <c r="B230" i="1" s="1"/>
  <c r="G231" i="1"/>
  <c r="C236" i="1"/>
  <c r="I348" i="1"/>
  <c r="Q303" i="1" l="1"/>
  <c r="R303" i="1" s="1"/>
  <c r="T304" i="1"/>
  <c r="S304" i="1"/>
  <c r="D304" i="1"/>
  <c r="E304" i="1" s="1"/>
  <c r="F305" i="1" s="1"/>
  <c r="O304" i="1"/>
  <c r="A305" i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D305" i="1" l="1"/>
  <c r="E305" i="1" s="1"/>
  <c r="F306" i="1" s="1"/>
  <c r="O305" i="1"/>
  <c r="A306" i="1"/>
  <c r="S305" i="1"/>
  <c r="T305" i="1"/>
  <c r="Q304" i="1"/>
  <c r="R304" i="1" s="1"/>
  <c r="J234" i="1"/>
  <c r="K233" i="1"/>
  <c r="L233" i="1" s="1"/>
  <c r="M233" i="1" s="1"/>
  <c r="G233" i="1"/>
  <c r="H232" i="1"/>
  <c r="N232" i="1" s="1"/>
  <c r="P232" i="1" s="1"/>
  <c r="B232" i="1" s="1"/>
  <c r="C238" i="1"/>
  <c r="I350" i="1"/>
  <c r="D306" i="1" l="1"/>
  <c r="E306" i="1" s="1"/>
  <c r="F307" i="1" s="1"/>
  <c r="O306" i="1"/>
  <c r="A307" i="1"/>
  <c r="Q305" i="1"/>
  <c r="R305" i="1" s="1"/>
  <c r="T306" i="1"/>
  <c r="S306" i="1"/>
  <c r="H233" i="1"/>
  <c r="N233" i="1" s="1"/>
  <c r="P233" i="1" s="1"/>
  <c r="B233" i="1" s="1"/>
  <c r="G234" i="1"/>
  <c r="J235" i="1"/>
  <c r="K234" i="1"/>
  <c r="L234" i="1" s="1"/>
  <c r="M234" i="1" s="1"/>
  <c r="C239" i="1"/>
  <c r="I351" i="1"/>
  <c r="D307" i="1" l="1"/>
  <c r="E307" i="1" s="1"/>
  <c r="F308" i="1" s="1"/>
  <c r="A308" i="1"/>
  <c r="O307" i="1"/>
  <c r="Q306" i="1"/>
  <c r="R306" i="1" s="1"/>
  <c r="S307" i="1"/>
  <c r="T307" i="1"/>
  <c r="K235" i="1"/>
  <c r="L235" i="1" s="1"/>
  <c r="M235" i="1" s="1"/>
  <c r="J236" i="1"/>
  <c r="G235" i="1"/>
  <c r="H234" i="1"/>
  <c r="N234" i="1" s="1"/>
  <c r="P234" i="1" s="1"/>
  <c r="B234" i="1" s="1"/>
  <c r="I352" i="1"/>
  <c r="C240" i="1"/>
  <c r="T308" i="1" l="1"/>
  <c r="S308" i="1"/>
  <c r="Q307" i="1"/>
  <c r="R307" i="1" s="1"/>
  <c r="D308" i="1"/>
  <c r="E308" i="1" s="1"/>
  <c r="F309" i="1" s="1"/>
  <c r="O308" i="1"/>
  <c r="A309" i="1"/>
  <c r="G236" i="1"/>
  <c r="H235" i="1"/>
  <c r="N235" i="1" s="1"/>
  <c r="P235" i="1" s="1"/>
  <c r="B235" i="1" s="1"/>
  <c r="K236" i="1"/>
  <c r="L236" i="1" s="1"/>
  <c r="M236" i="1" s="1"/>
  <c r="J237" i="1"/>
  <c r="C241" i="1"/>
  <c r="I353" i="1"/>
  <c r="D309" i="1" l="1"/>
  <c r="E309" i="1" s="1"/>
  <c r="F310" i="1" s="1"/>
  <c r="A310" i="1"/>
  <c r="O309" i="1"/>
  <c r="S309" i="1"/>
  <c r="T309" i="1"/>
  <c r="Q308" i="1"/>
  <c r="R308" i="1" s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T310" i="1" l="1"/>
  <c r="S310" i="1"/>
  <c r="Q309" i="1"/>
  <c r="R309" i="1" s="1"/>
  <c r="D310" i="1"/>
  <c r="E310" i="1" s="1"/>
  <c r="F311" i="1" s="1"/>
  <c r="O310" i="1"/>
  <c r="A311" i="1"/>
  <c r="H237" i="1"/>
  <c r="N237" i="1" s="1"/>
  <c r="P237" i="1" s="1"/>
  <c r="B237" i="1" s="1"/>
  <c r="G238" i="1"/>
  <c r="K238" i="1"/>
  <c r="L238" i="1" s="1"/>
  <c r="M238" i="1" s="1"/>
  <c r="J239" i="1"/>
  <c r="I355" i="1"/>
  <c r="C243" i="1"/>
  <c r="D311" i="1" l="1"/>
  <c r="E311" i="1" s="1"/>
  <c r="F312" i="1" s="1"/>
  <c r="A312" i="1"/>
  <c r="O311" i="1"/>
  <c r="Q310" i="1"/>
  <c r="R310" i="1" s="1"/>
  <c r="S311" i="1"/>
  <c r="T311" i="1"/>
  <c r="K239" i="1"/>
  <c r="L239" i="1" s="1"/>
  <c r="M239" i="1" s="1"/>
  <c r="J240" i="1"/>
  <c r="G239" i="1"/>
  <c r="H238" i="1"/>
  <c r="N238" i="1" s="1"/>
  <c r="P238" i="1" s="1"/>
  <c r="B238" i="1" s="1"/>
  <c r="I356" i="1"/>
  <c r="C244" i="1"/>
  <c r="Q311" i="1" l="1"/>
  <c r="R311" i="1" s="1"/>
  <c r="T312" i="1"/>
  <c r="S312" i="1"/>
  <c r="D312" i="1"/>
  <c r="E312" i="1" s="1"/>
  <c r="F313" i="1" s="1"/>
  <c r="O312" i="1"/>
  <c r="A313" i="1"/>
  <c r="H239" i="1"/>
  <c r="N239" i="1" s="1"/>
  <c r="P239" i="1" s="1"/>
  <c r="B239" i="1" s="1"/>
  <c r="G240" i="1"/>
  <c r="K240" i="1"/>
  <c r="L240" i="1" s="1"/>
  <c r="M240" i="1" s="1"/>
  <c r="J241" i="1"/>
  <c r="C245" i="1"/>
  <c r="I357" i="1"/>
  <c r="D313" i="1" l="1"/>
  <c r="E313" i="1" s="1"/>
  <c r="F314" i="1" s="1"/>
  <c r="A314" i="1"/>
  <c r="O313" i="1"/>
  <c r="Q312" i="1"/>
  <c r="R312" i="1" s="1"/>
  <c r="S313" i="1"/>
  <c r="T313" i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T314" i="1" l="1"/>
  <c r="S314" i="1"/>
  <c r="Q313" i="1"/>
  <c r="R313" i="1" s="1"/>
  <c r="D314" i="1"/>
  <c r="E314" i="1" s="1"/>
  <c r="F315" i="1" s="1"/>
  <c r="O314" i="1"/>
  <c r="A315" i="1"/>
  <c r="G242" i="1"/>
  <c r="H241" i="1"/>
  <c r="N241" i="1" s="1"/>
  <c r="P241" i="1" s="1"/>
  <c r="B241" i="1" s="1"/>
  <c r="J243" i="1"/>
  <c r="K242" i="1"/>
  <c r="L242" i="1" s="1"/>
  <c r="M242" i="1" s="1"/>
  <c r="C247" i="1"/>
  <c r="I359" i="1"/>
  <c r="D315" i="1" l="1"/>
  <c r="E315" i="1" s="1"/>
  <c r="F316" i="1" s="1"/>
  <c r="A316" i="1"/>
  <c r="O315" i="1"/>
  <c r="Q314" i="1"/>
  <c r="R314" i="1" s="1"/>
  <c r="S315" i="1"/>
  <c r="T315" i="1"/>
  <c r="J244" i="1"/>
  <c r="K243" i="1"/>
  <c r="L243" i="1" s="1"/>
  <c r="M243" i="1" s="1"/>
  <c r="H242" i="1"/>
  <c r="N242" i="1" s="1"/>
  <c r="P242" i="1" s="1"/>
  <c r="B242" i="1" s="1"/>
  <c r="G243" i="1"/>
  <c r="C248" i="1"/>
  <c r="I360" i="1"/>
  <c r="T316" i="1" l="1"/>
  <c r="S316" i="1"/>
  <c r="Q315" i="1"/>
  <c r="R315" i="1" s="1"/>
  <c r="D316" i="1"/>
  <c r="E316" i="1" s="1"/>
  <c r="F317" i="1" s="1"/>
  <c r="O316" i="1"/>
  <c r="A317" i="1"/>
  <c r="H243" i="1"/>
  <c r="N243" i="1" s="1"/>
  <c r="P243" i="1" s="1"/>
  <c r="B243" i="1" s="1"/>
  <c r="G244" i="1"/>
  <c r="K244" i="1"/>
  <c r="L244" i="1" s="1"/>
  <c r="M244" i="1" s="1"/>
  <c r="J245" i="1"/>
  <c r="I361" i="1"/>
  <c r="C249" i="1"/>
  <c r="D317" i="1" l="1"/>
  <c r="E317" i="1" s="1"/>
  <c r="F318" i="1" s="1"/>
  <c r="O317" i="1"/>
  <c r="A318" i="1"/>
  <c r="Q316" i="1"/>
  <c r="R316" i="1" s="1"/>
  <c r="T317" i="1"/>
  <c r="S317" i="1"/>
  <c r="K245" i="1"/>
  <c r="L245" i="1" s="1"/>
  <c r="M245" i="1" s="1"/>
  <c r="J246" i="1"/>
  <c r="G245" i="1"/>
  <c r="H244" i="1"/>
  <c r="N244" i="1" s="1"/>
  <c r="P244" i="1" s="1"/>
  <c r="B244" i="1" s="1"/>
  <c r="I362" i="1"/>
  <c r="C250" i="1"/>
  <c r="D318" i="1" l="1"/>
  <c r="E318" i="1" s="1"/>
  <c r="F319" i="1" s="1"/>
  <c r="O318" i="1"/>
  <c r="A319" i="1"/>
  <c r="S318" i="1"/>
  <c r="Q317" i="1"/>
  <c r="R317" i="1" s="1"/>
  <c r="T318" i="1"/>
  <c r="G246" i="1"/>
  <c r="H245" i="1"/>
  <c r="N245" i="1" s="1"/>
  <c r="P245" i="1" s="1"/>
  <c r="B245" i="1" s="1"/>
  <c r="J247" i="1"/>
  <c r="K246" i="1"/>
  <c r="L246" i="1" s="1"/>
  <c r="M246" i="1" s="1"/>
  <c r="I363" i="1"/>
  <c r="C251" i="1"/>
  <c r="D319" i="1" l="1"/>
  <c r="E319" i="1" s="1"/>
  <c r="F320" i="1" s="1"/>
  <c r="A320" i="1"/>
  <c r="O319" i="1"/>
  <c r="S319" i="1"/>
  <c r="Q318" i="1"/>
  <c r="R318" i="1" s="1"/>
  <c r="T319" i="1"/>
  <c r="K247" i="1"/>
  <c r="L247" i="1" s="1"/>
  <c r="M247" i="1" s="1"/>
  <c r="J248" i="1"/>
  <c r="H246" i="1"/>
  <c r="N246" i="1" s="1"/>
  <c r="P246" i="1" s="1"/>
  <c r="B246" i="1" s="1"/>
  <c r="G247" i="1"/>
  <c r="C252" i="1"/>
  <c r="I364" i="1"/>
  <c r="T320" i="1" l="1"/>
  <c r="S320" i="1"/>
  <c r="Q319" i="1"/>
  <c r="R319" i="1" s="1"/>
  <c r="D320" i="1"/>
  <c r="E320" i="1" s="1"/>
  <c r="F321" i="1" s="1"/>
  <c r="A321" i="1"/>
  <c r="O320" i="1"/>
  <c r="G248" i="1"/>
  <c r="H247" i="1"/>
  <c r="N247" i="1" s="1"/>
  <c r="P247" i="1" s="1"/>
  <c r="B247" i="1" s="1"/>
  <c r="K248" i="1"/>
  <c r="L248" i="1" s="1"/>
  <c r="M248" i="1" s="1"/>
  <c r="J249" i="1"/>
  <c r="C253" i="1"/>
  <c r="I365" i="1"/>
  <c r="S321" i="1" l="1"/>
  <c r="Q320" i="1"/>
  <c r="R320" i="1" s="1"/>
  <c r="T321" i="1"/>
  <c r="D321" i="1"/>
  <c r="E321" i="1" s="1"/>
  <c r="F322" i="1" s="1"/>
  <c r="O321" i="1"/>
  <c r="A322" i="1"/>
  <c r="K249" i="1"/>
  <c r="L249" i="1" s="1"/>
  <c r="M249" i="1" s="1"/>
  <c r="J250" i="1"/>
  <c r="G249" i="1"/>
  <c r="H248" i="1"/>
  <c r="N248" i="1" s="1"/>
  <c r="P248" i="1" s="1"/>
  <c r="B248" i="1" s="1"/>
  <c r="C254" i="1"/>
  <c r="I366" i="1"/>
  <c r="D322" i="1" l="1"/>
  <c r="E322" i="1" s="1"/>
  <c r="F323" i="1" s="1"/>
  <c r="O322" i="1"/>
  <c r="A323" i="1"/>
  <c r="T322" i="1"/>
  <c r="S322" i="1"/>
  <c r="Q321" i="1"/>
  <c r="R321" i="1" s="1"/>
  <c r="G250" i="1"/>
  <c r="H249" i="1"/>
  <c r="N249" i="1" s="1"/>
  <c r="P249" i="1" s="1"/>
  <c r="B249" i="1" s="1"/>
  <c r="K250" i="1"/>
  <c r="L250" i="1" s="1"/>
  <c r="M250" i="1" s="1"/>
  <c r="J251" i="1"/>
  <c r="C255" i="1"/>
  <c r="I367" i="1"/>
  <c r="D323" i="1" l="1"/>
  <c r="E323" i="1" s="1"/>
  <c r="F324" i="1" s="1"/>
  <c r="A324" i="1"/>
  <c r="O323" i="1"/>
  <c r="Q322" i="1"/>
  <c r="R322" i="1" s="1"/>
  <c r="S323" i="1"/>
  <c r="T323" i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S324" i="1" l="1"/>
  <c r="Q323" i="1"/>
  <c r="R323" i="1" s="1"/>
  <c r="T324" i="1"/>
  <c r="D324" i="1"/>
  <c r="E324" i="1" s="1"/>
  <c r="F325" i="1" s="1"/>
  <c r="O324" i="1"/>
  <c r="A325" i="1"/>
  <c r="H251" i="1"/>
  <c r="N251" i="1" s="1"/>
  <c r="P251" i="1" s="1"/>
  <c r="B251" i="1" s="1"/>
  <c r="G252" i="1"/>
  <c r="J253" i="1"/>
  <c r="K252" i="1"/>
  <c r="L252" i="1" s="1"/>
  <c r="M252" i="1" s="1"/>
  <c r="I369" i="1"/>
  <c r="C257" i="1"/>
  <c r="D325" i="1" l="1"/>
  <c r="E325" i="1" s="1"/>
  <c r="F326" i="1" s="1"/>
  <c r="O325" i="1"/>
  <c r="A326" i="1"/>
  <c r="Q324" i="1"/>
  <c r="R324" i="1" s="1"/>
  <c r="S325" i="1"/>
  <c r="T325" i="1"/>
  <c r="J254" i="1"/>
  <c r="K253" i="1"/>
  <c r="L253" i="1" s="1"/>
  <c r="M253" i="1" s="1"/>
  <c r="G253" i="1"/>
  <c r="H252" i="1"/>
  <c r="N252" i="1" s="1"/>
  <c r="P252" i="1" s="1"/>
  <c r="B252" i="1" s="1"/>
  <c r="I370" i="1"/>
  <c r="C258" i="1"/>
  <c r="D326" i="1" l="1"/>
  <c r="E326" i="1" s="1"/>
  <c r="F327" i="1" s="1"/>
  <c r="O326" i="1"/>
  <c r="A327" i="1"/>
  <c r="Q325" i="1"/>
  <c r="R325" i="1" s="1"/>
  <c r="S326" i="1"/>
  <c r="T326" i="1"/>
  <c r="G254" i="1"/>
  <c r="H253" i="1"/>
  <c r="N253" i="1" s="1"/>
  <c r="P253" i="1" s="1"/>
  <c r="B253" i="1" s="1"/>
  <c r="K254" i="1"/>
  <c r="L254" i="1" s="1"/>
  <c r="M254" i="1" s="1"/>
  <c r="J255" i="1"/>
  <c r="C259" i="1"/>
  <c r="I371" i="1"/>
  <c r="D327" i="1" l="1"/>
  <c r="E327" i="1" s="1"/>
  <c r="F328" i="1" s="1"/>
  <c r="A328" i="1"/>
  <c r="O327" i="1"/>
  <c r="T327" i="1"/>
  <c r="Q326" i="1"/>
  <c r="R326" i="1" s="1"/>
  <c r="S327" i="1"/>
  <c r="K255" i="1"/>
  <c r="L255" i="1" s="1"/>
  <c r="M255" i="1" s="1"/>
  <c r="J256" i="1"/>
  <c r="H254" i="1"/>
  <c r="N254" i="1" s="1"/>
  <c r="P254" i="1" s="1"/>
  <c r="B254" i="1" s="1"/>
  <c r="G255" i="1"/>
  <c r="C260" i="1"/>
  <c r="I372" i="1"/>
  <c r="S328" i="1" l="1"/>
  <c r="Q327" i="1"/>
  <c r="R327" i="1" s="1"/>
  <c r="T328" i="1"/>
  <c r="D328" i="1"/>
  <c r="E328" i="1" s="1"/>
  <c r="F329" i="1" s="1"/>
  <c r="A329" i="1"/>
  <c r="O328" i="1"/>
  <c r="H255" i="1"/>
  <c r="N255" i="1" s="1"/>
  <c r="P255" i="1" s="1"/>
  <c r="B255" i="1" s="1"/>
  <c r="G256" i="1"/>
  <c r="K256" i="1"/>
  <c r="L256" i="1" s="1"/>
  <c r="M256" i="1" s="1"/>
  <c r="J257" i="1"/>
  <c r="C261" i="1"/>
  <c r="I373" i="1"/>
  <c r="Q328" i="1" l="1"/>
  <c r="R328" i="1" s="1"/>
  <c r="S329" i="1"/>
  <c r="T329" i="1"/>
  <c r="D329" i="1"/>
  <c r="E329" i="1" s="1"/>
  <c r="F330" i="1" s="1"/>
  <c r="O329" i="1"/>
  <c r="A330" i="1"/>
  <c r="K257" i="1"/>
  <c r="L257" i="1" s="1"/>
  <c r="M257" i="1" s="1"/>
  <c r="J258" i="1"/>
  <c r="H256" i="1"/>
  <c r="N256" i="1" s="1"/>
  <c r="P256" i="1" s="1"/>
  <c r="B256" i="1" s="1"/>
  <c r="G257" i="1"/>
  <c r="C262" i="1"/>
  <c r="I374" i="1"/>
  <c r="D330" i="1" l="1"/>
  <c r="E330" i="1" s="1"/>
  <c r="F331" i="1" s="1"/>
  <c r="O330" i="1"/>
  <c r="A331" i="1"/>
  <c r="Q329" i="1"/>
  <c r="R329" i="1" s="1"/>
  <c r="S330" i="1"/>
  <c r="T330" i="1"/>
  <c r="H257" i="1"/>
  <c r="N257" i="1" s="1"/>
  <c r="P257" i="1" s="1"/>
  <c r="B257" i="1" s="1"/>
  <c r="G258" i="1"/>
  <c r="K258" i="1"/>
  <c r="L258" i="1" s="1"/>
  <c r="M258" i="1" s="1"/>
  <c r="J259" i="1"/>
  <c r="C263" i="1"/>
  <c r="I375" i="1"/>
  <c r="D331" i="1" l="1"/>
  <c r="E331" i="1" s="1"/>
  <c r="F332" i="1" s="1"/>
  <c r="A332" i="1"/>
  <c r="O331" i="1"/>
  <c r="S331" i="1"/>
  <c r="T331" i="1"/>
  <c r="Q330" i="1"/>
  <c r="R330" i="1" s="1"/>
  <c r="J260" i="1"/>
  <c r="K259" i="1"/>
  <c r="L259" i="1" s="1"/>
  <c r="M259" i="1" s="1"/>
  <c r="G259" i="1"/>
  <c r="H258" i="1"/>
  <c r="N258" i="1" s="1"/>
  <c r="P258" i="1" s="1"/>
  <c r="B258" i="1" s="1"/>
  <c r="I376" i="1"/>
  <c r="C264" i="1"/>
  <c r="Q331" i="1" l="1"/>
  <c r="R331" i="1" s="1"/>
  <c r="T332" i="1"/>
  <c r="S332" i="1"/>
  <c r="D332" i="1"/>
  <c r="E332" i="1" s="1"/>
  <c r="F333" i="1" s="1"/>
  <c r="A333" i="1"/>
  <c r="O332" i="1"/>
  <c r="G260" i="1"/>
  <c r="H259" i="1"/>
  <c r="N259" i="1" s="1"/>
  <c r="P259" i="1" s="1"/>
  <c r="B259" i="1" s="1"/>
  <c r="K260" i="1"/>
  <c r="L260" i="1" s="1"/>
  <c r="M260" i="1" s="1"/>
  <c r="J261" i="1"/>
  <c r="C265" i="1"/>
  <c r="I377" i="1"/>
  <c r="S333" i="1" l="1"/>
  <c r="T333" i="1"/>
  <c r="Q332" i="1"/>
  <c r="R332" i="1" s="1"/>
  <c r="D333" i="1"/>
  <c r="E333" i="1" s="1"/>
  <c r="F334" i="1" s="1"/>
  <c r="A334" i="1"/>
  <c r="O333" i="1"/>
  <c r="K261" i="1"/>
  <c r="L261" i="1" s="1"/>
  <c r="M261" i="1" s="1"/>
  <c r="J262" i="1"/>
  <c r="G261" i="1"/>
  <c r="H260" i="1"/>
  <c r="N260" i="1" s="1"/>
  <c r="P260" i="1" s="1"/>
  <c r="B260" i="1" s="1"/>
  <c r="C266" i="1"/>
  <c r="I378" i="1"/>
  <c r="S334" i="1" l="1"/>
  <c r="T334" i="1"/>
  <c r="Q333" i="1"/>
  <c r="R333" i="1" s="1"/>
  <c r="D334" i="1"/>
  <c r="E334" i="1" s="1"/>
  <c r="F335" i="1" s="1"/>
  <c r="O334" i="1"/>
  <c r="A335" i="1"/>
  <c r="G262" i="1"/>
  <c r="H261" i="1"/>
  <c r="N261" i="1" s="1"/>
  <c r="P261" i="1" s="1"/>
  <c r="B261" i="1" s="1"/>
  <c r="J263" i="1"/>
  <c r="K262" i="1"/>
  <c r="L262" i="1" s="1"/>
  <c r="M262" i="1" s="1"/>
  <c r="I379" i="1"/>
  <c r="C267" i="1"/>
  <c r="S335" i="1" l="1"/>
  <c r="T335" i="1"/>
  <c r="Q334" i="1"/>
  <c r="R334" i="1" s="1"/>
  <c r="D335" i="1"/>
  <c r="E335" i="1" s="1"/>
  <c r="F336" i="1" s="1"/>
  <c r="A336" i="1"/>
  <c r="O335" i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Q335" i="1" l="1"/>
  <c r="R335" i="1" s="1"/>
  <c r="T336" i="1"/>
  <c r="S336" i="1"/>
  <c r="D336" i="1"/>
  <c r="E336" i="1" s="1"/>
  <c r="F337" i="1" s="1"/>
  <c r="A337" i="1"/>
  <c r="O336" i="1"/>
  <c r="G264" i="1"/>
  <c r="H263" i="1"/>
  <c r="N263" i="1" s="1"/>
  <c r="P263" i="1" s="1"/>
  <c r="B263" i="1" s="1"/>
  <c r="K264" i="1"/>
  <c r="L264" i="1" s="1"/>
  <c r="M264" i="1" s="1"/>
  <c r="J265" i="1"/>
  <c r="I381" i="1"/>
  <c r="C269" i="1"/>
  <c r="S337" i="1" l="1"/>
  <c r="Q336" i="1"/>
  <c r="R336" i="1" s="1"/>
  <c r="T337" i="1"/>
  <c r="D337" i="1"/>
  <c r="E337" i="1" s="1"/>
  <c r="F338" i="1" s="1"/>
  <c r="O337" i="1"/>
  <c r="A338" i="1"/>
  <c r="K265" i="1"/>
  <c r="L265" i="1" s="1"/>
  <c r="M265" i="1" s="1"/>
  <c r="J266" i="1"/>
  <c r="H264" i="1"/>
  <c r="N264" i="1" s="1"/>
  <c r="P264" i="1" s="1"/>
  <c r="B264" i="1" s="1"/>
  <c r="G265" i="1"/>
  <c r="I382" i="1"/>
  <c r="C270" i="1"/>
  <c r="Q337" i="1" l="1"/>
  <c r="R337" i="1" s="1"/>
  <c r="S338" i="1"/>
  <c r="T338" i="1"/>
  <c r="D338" i="1"/>
  <c r="E338" i="1" s="1"/>
  <c r="F339" i="1" s="1"/>
  <c r="O338" i="1"/>
  <c r="A339" i="1"/>
  <c r="H265" i="1"/>
  <c r="N265" i="1" s="1"/>
  <c r="P265" i="1" s="1"/>
  <c r="B265" i="1" s="1"/>
  <c r="G266" i="1"/>
  <c r="K266" i="1"/>
  <c r="L266" i="1" s="1"/>
  <c r="M266" i="1" s="1"/>
  <c r="J267" i="1"/>
  <c r="C271" i="1"/>
  <c r="I383" i="1"/>
  <c r="D339" i="1" l="1"/>
  <c r="E339" i="1" s="1"/>
  <c r="F340" i="1" s="1"/>
  <c r="A340" i="1"/>
  <c r="O339" i="1"/>
  <c r="Q338" i="1"/>
  <c r="R338" i="1" s="1"/>
  <c r="S339" i="1"/>
  <c r="T339" i="1"/>
  <c r="K267" i="1"/>
  <c r="L267" i="1" s="1"/>
  <c r="M267" i="1" s="1"/>
  <c r="J268" i="1"/>
  <c r="G267" i="1"/>
  <c r="H266" i="1"/>
  <c r="N266" i="1" s="1"/>
  <c r="P266" i="1" s="1"/>
  <c r="B266" i="1" s="1"/>
  <c r="C272" i="1"/>
  <c r="I384" i="1"/>
  <c r="Q339" i="1" l="1"/>
  <c r="R339" i="1" s="1"/>
  <c r="T340" i="1"/>
  <c r="S340" i="1"/>
  <c r="D340" i="1"/>
  <c r="E340" i="1" s="1"/>
  <c r="F341" i="1" s="1"/>
  <c r="A341" i="1"/>
  <c r="O340" i="1"/>
  <c r="H267" i="1"/>
  <c r="N267" i="1" s="1"/>
  <c r="P267" i="1" s="1"/>
  <c r="B267" i="1" s="1"/>
  <c r="G268" i="1"/>
  <c r="J269" i="1"/>
  <c r="K268" i="1"/>
  <c r="L268" i="1" s="1"/>
  <c r="M268" i="1" s="1"/>
  <c r="C273" i="1"/>
  <c r="I385" i="1"/>
  <c r="Q340" i="1" l="1"/>
  <c r="R340" i="1" s="1"/>
  <c r="T341" i="1"/>
  <c r="S341" i="1"/>
  <c r="D341" i="1"/>
  <c r="E341" i="1" s="1"/>
  <c r="F342" i="1" s="1"/>
  <c r="O341" i="1"/>
  <c r="A342" i="1"/>
  <c r="K269" i="1"/>
  <c r="L269" i="1" s="1"/>
  <c r="M269" i="1" s="1"/>
  <c r="J270" i="1"/>
  <c r="G269" i="1"/>
  <c r="H268" i="1"/>
  <c r="N268" i="1" s="1"/>
  <c r="P268" i="1" s="1"/>
  <c r="B268" i="1" s="1"/>
  <c r="I386" i="1"/>
  <c r="C274" i="1"/>
  <c r="D342" i="1" l="1"/>
  <c r="E342" i="1" s="1"/>
  <c r="F343" i="1" s="1"/>
  <c r="O342" i="1"/>
  <c r="A343" i="1"/>
  <c r="T342" i="1"/>
  <c r="S342" i="1"/>
  <c r="Q341" i="1"/>
  <c r="R341" i="1" s="1"/>
  <c r="H269" i="1"/>
  <c r="N269" i="1" s="1"/>
  <c r="P269" i="1" s="1"/>
  <c r="B269" i="1" s="1"/>
  <c r="G270" i="1"/>
  <c r="J271" i="1"/>
  <c r="K270" i="1"/>
  <c r="L270" i="1" s="1"/>
  <c r="M270" i="1" s="1"/>
  <c r="I387" i="1"/>
  <c r="C275" i="1"/>
  <c r="D343" i="1" l="1"/>
  <c r="E343" i="1" s="1"/>
  <c r="F344" i="1" s="1"/>
  <c r="A344" i="1"/>
  <c r="O343" i="1"/>
  <c r="Q342" i="1"/>
  <c r="R342" i="1" s="1"/>
  <c r="S343" i="1"/>
  <c r="T343" i="1"/>
  <c r="J272" i="1"/>
  <c r="K271" i="1"/>
  <c r="L271" i="1" s="1"/>
  <c r="M271" i="1" s="1"/>
  <c r="G271" i="1"/>
  <c r="H270" i="1"/>
  <c r="N270" i="1" s="1"/>
  <c r="P270" i="1" s="1"/>
  <c r="B270" i="1" s="1"/>
  <c r="I388" i="1"/>
  <c r="C276" i="1"/>
  <c r="Q343" i="1" l="1"/>
  <c r="R343" i="1" s="1"/>
  <c r="T344" i="1"/>
  <c r="S344" i="1"/>
  <c r="D344" i="1"/>
  <c r="E344" i="1" s="1"/>
  <c r="F345" i="1" s="1"/>
  <c r="O344" i="1"/>
  <c r="A345" i="1"/>
  <c r="H271" i="1"/>
  <c r="N271" i="1" s="1"/>
  <c r="P271" i="1" s="1"/>
  <c r="B271" i="1" s="1"/>
  <c r="G272" i="1"/>
  <c r="K272" i="1"/>
  <c r="L272" i="1" s="1"/>
  <c r="M272" i="1" s="1"/>
  <c r="J273" i="1"/>
  <c r="C277" i="1"/>
  <c r="I389" i="1"/>
  <c r="D345" i="1" l="1"/>
  <c r="E345" i="1" s="1"/>
  <c r="F346" i="1" s="1"/>
  <c r="A346" i="1"/>
  <c r="O345" i="1"/>
  <c r="S345" i="1"/>
  <c r="T345" i="1"/>
  <c r="Q344" i="1"/>
  <c r="R344" i="1" s="1"/>
  <c r="K273" i="1"/>
  <c r="L273" i="1" s="1"/>
  <c r="M273" i="1" s="1"/>
  <c r="J274" i="1"/>
  <c r="H272" i="1"/>
  <c r="N272" i="1" s="1"/>
  <c r="P272" i="1" s="1"/>
  <c r="B272" i="1" s="1"/>
  <c r="G273" i="1"/>
  <c r="C278" i="1"/>
  <c r="I390" i="1"/>
  <c r="S346" i="1" l="1"/>
  <c r="T346" i="1"/>
  <c r="Q345" i="1"/>
  <c r="R345" i="1" s="1"/>
  <c r="D346" i="1"/>
  <c r="E346" i="1" s="1"/>
  <c r="F347" i="1" s="1"/>
  <c r="O346" i="1"/>
  <c r="A347" i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D347" i="1" l="1"/>
  <c r="E347" i="1" s="1"/>
  <c r="F348" i="1" s="1"/>
  <c r="A348" i="1"/>
  <c r="O347" i="1"/>
  <c r="T347" i="1"/>
  <c r="Q346" i="1"/>
  <c r="R346" i="1" s="1"/>
  <c r="S347" i="1"/>
  <c r="K275" i="1"/>
  <c r="L275" i="1" s="1"/>
  <c r="M275" i="1" s="1"/>
  <c r="J276" i="1"/>
  <c r="G275" i="1"/>
  <c r="H274" i="1"/>
  <c r="N274" i="1" s="1"/>
  <c r="P274" i="1" s="1"/>
  <c r="B274" i="1" s="1"/>
  <c r="I392" i="1"/>
  <c r="C280" i="1"/>
  <c r="Q347" i="1" l="1"/>
  <c r="R347" i="1" s="1"/>
  <c r="T348" i="1"/>
  <c r="S348" i="1"/>
  <c r="D348" i="1"/>
  <c r="E348" i="1" s="1"/>
  <c r="F349" i="1" s="1"/>
  <c r="A349" i="1"/>
  <c r="O348" i="1"/>
  <c r="G276" i="1"/>
  <c r="H275" i="1"/>
  <c r="N275" i="1" s="1"/>
  <c r="P275" i="1" s="1"/>
  <c r="B275" i="1" s="1"/>
  <c r="K276" i="1"/>
  <c r="L276" i="1" s="1"/>
  <c r="M276" i="1" s="1"/>
  <c r="J277" i="1"/>
  <c r="C281" i="1"/>
  <c r="I393" i="1"/>
  <c r="T349" i="1" l="1"/>
  <c r="Q348" i="1"/>
  <c r="R348" i="1" s="1"/>
  <c r="S349" i="1"/>
  <c r="D349" i="1"/>
  <c r="E349" i="1" s="1"/>
  <c r="F350" i="1" s="1"/>
  <c r="A350" i="1"/>
  <c r="O349" i="1"/>
  <c r="K277" i="1"/>
  <c r="L277" i="1" s="1"/>
  <c r="M277" i="1" s="1"/>
  <c r="J278" i="1"/>
  <c r="G277" i="1"/>
  <c r="H276" i="1"/>
  <c r="N276" i="1" s="1"/>
  <c r="P276" i="1" s="1"/>
  <c r="B276" i="1" s="1"/>
  <c r="C282" i="1"/>
  <c r="I394" i="1"/>
  <c r="Q349" i="1" l="1"/>
  <c r="R349" i="1" s="1"/>
  <c r="S350" i="1"/>
  <c r="T350" i="1"/>
  <c r="D350" i="1"/>
  <c r="E350" i="1" s="1"/>
  <c r="F351" i="1" s="1"/>
  <c r="A351" i="1"/>
  <c r="O350" i="1"/>
  <c r="G278" i="1"/>
  <c r="H277" i="1"/>
  <c r="N277" i="1" s="1"/>
  <c r="P277" i="1" s="1"/>
  <c r="B277" i="1" s="1"/>
  <c r="K278" i="1"/>
  <c r="L278" i="1" s="1"/>
  <c r="M278" i="1" s="1"/>
  <c r="J279" i="1"/>
  <c r="C283" i="1"/>
  <c r="I395" i="1"/>
  <c r="Q350" i="1" l="1"/>
  <c r="R350" i="1" s="1"/>
  <c r="S351" i="1"/>
  <c r="T351" i="1"/>
  <c r="D351" i="1"/>
  <c r="E351" i="1" s="1"/>
  <c r="F352" i="1" s="1"/>
  <c r="A352" i="1"/>
  <c r="O351" i="1"/>
  <c r="K279" i="1"/>
  <c r="L279" i="1" s="1"/>
  <c r="M279" i="1" s="1"/>
  <c r="J280" i="1"/>
  <c r="G279" i="1"/>
  <c r="H278" i="1"/>
  <c r="N278" i="1" s="1"/>
  <c r="P278" i="1" s="1"/>
  <c r="B278" i="1" s="1"/>
  <c r="I396" i="1"/>
  <c r="C284" i="1"/>
  <c r="T352" i="1" l="1"/>
  <c r="S352" i="1"/>
  <c r="Q351" i="1"/>
  <c r="R351" i="1" s="1"/>
  <c r="D352" i="1"/>
  <c r="E352" i="1" s="1"/>
  <c r="F353" i="1" s="1"/>
  <c r="A353" i="1"/>
  <c r="O352" i="1"/>
  <c r="G280" i="1"/>
  <c r="H279" i="1"/>
  <c r="N279" i="1" s="1"/>
  <c r="P279" i="1" s="1"/>
  <c r="B279" i="1" s="1"/>
  <c r="K280" i="1"/>
  <c r="L280" i="1" s="1"/>
  <c r="M280" i="1" s="1"/>
  <c r="J281" i="1"/>
  <c r="I397" i="1"/>
  <c r="C285" i="1"/>
  <c r="Q352" i="1" l="1"/>
  <c r="R352" i="1" s="1"/>
  <c r="T353" i="1"/>
  <c r="S353" i="1"/>
  <c r="D353" i="1"/>
  <c r="E353" i="1" s="1"/>
  <c r="F354" i="1" s="1"/>
  <c r="A354" i="1"/>
  <c r="O353" i="1"/>
  <c r="K281" i="1"/>
  <c r="L281" i="1" s="1"/>
  <c r="M281" i="1" s="1"/>
  <c r="J282" i="1"/>
  <c r="H280" i="1"/>
  <c r="N280" i="1" s="1"/>
  <c r="P280" i="1" s="1"/>
  <c r="B280" i="1" s="1"/>
  <c r="G281" i="1"/>
  <c r="C286" i="1"/>
  <c r="I398" i="1"/>
  <c r="D354" i="1" l="1"/>
  <c r="E354" i="1" s="1"/>
  <c r="F355" i="1" s="1"/>
  <c r="A355" i="1"/>
  <c r="O354" i="1"/>
  <c r="Q353" i="1"/>
  <c r="R353" i="1" s="1"/>
  <c r="S354" i="1"/>
  <c r="T354" i="1"/>
  <c r="G282" i="1"/>
  <c r="H281" i="1"/>
  <c r="N281" i="1" s="1"/>
  <c r="P281" i="1" s="1"/>
  <c r="B281" i="1" s="1"/>
  <c r="J283" i="1"/>
  <c r="K282" i="1"/>
  <c r="L282" i="1" s="1"/>
  <c r="M282" i="1" s="1"/>
  <c r="C287" i="1"/>
  <c r="I399" i="1"/>
  <c r="Q354" i="1" l="1"/>
  <c r="R354" i="1" s="1"/>
  <c r="S355" i="1"/>
  <c r="T355" i="1"/>
  <c r="D355" i="1"/>
  <c r="E355" i="1" s="1"/>
  <c r="F356" i="1" s="1"/>
  <c r="O355" i="1"/>
  <c r="A356" i="1"/>
  <c r="J284" i="1"/>
  <c r="K283" i="1"/>
  <c r="L283" i="1" s="1"/>
  <c r="M283" i="1" s="1"/>
  <c r="H282" i="1"/>
  <c r="N282" i="1" s="1"/>
  <c r="P282" i="1" s="1"/>
  <c r="B282" i="1" s="1"/>
  <c r="G283" i="1"/>
  <c r="C288" i="1"/>
  <c r="I400" i="1"/>
  <c r="D356" i="1" l="1"/>
  <c r="E356" i="1" s="1"/>
  <c r="F357" i="1" s="1"/>
  <c r="A357" i="1"/>
  <c r="O356" i="1"/>
  <c r="Q355" i="1"/>
  <c r="R355" i="1" s="1"/>
  <c r="S356" i="1"/>
  <c r="T356" i="1"/>
  <c r="H283" i="1"/>
  <c r="N283" i="1" s="1"/>
  <c r="P283" i="1" s="1"/>
  <c r="B283" i="1" s="1"/>
  <c r="G284" i="1"/>
  <c r="K284" i="1"/>
  <c r="L284" i="1" s="1"/>
  <c r="M284" i="1" s="1"/>
  <c r="J285" i="1"/>
  <c r="I401" i="1"/>
  <c r="C289" i="1"/>
  <c r="Q356" i="1" l="1"/>
  <c r="R356" i="1" s="1"/>
  <c r="S357" i="1"/>
  <c r="T357" i="1"/>
  <c r="D357" i="1"/>
  <c r="E357" i="1" s="1"/>
  <c r="F358" i="1" s="1"/>
  <c r="A358" i="1"/>
  <c r="O357" i="1"/>
  <c r="J286" i="1"/>
  <c r="K285" i="1"/>
  <c r="L285" i="1" s="1"/>
  <c r="M285" i="1" s="1"/>
  <c r="G285" i="1"/>
  <c r="H284" i="1"/>
  <c r="N284" i="1" s="1"/>
  <c r="P284" i="1" s="1"/>
  <c r="B284" i="1" s="1"/>
  <c r="C290" i="1"/>
  <c r="I402" i="1"/>
  <c r="Q357" i="1" l="1"/>
  <c r="R357" i="1" s="1"/>
  <c r="S358" i="1"/>
  <c r="T358" i="1"/>
  <c r="D358" i="1"/>
  <c r="E358" i="1" s="1"/>
  <c r="F359" i="1" s="1"/>
  <c r="O358" i="1"/>
  <c r="A359" i="1"/>
  <c r="H285" i="1"/>
  <c r="N285" i="1" s="1"/>
  <c r="P285" i="1" s="1"/>
  <c r="B285" i="1" s="1"/>
  <c r="G286" i="1"/>
  <c r="K286" i="1"/>
  <c r="L286" i="1" s="1"/>
  <c r="M286" i="1" s="1"/>
  <c r="J287" i="1"/>
  <c r="C291" i="1"/>
  <c r="I403" i="1"/>
  <c r="D359" i="1" l="1"/>
  <c r="E359" i="1" s="1"/>
  <c r="F360" i="1" s="1"/>
  <c r="A360" i="1"/>
  <c r="O359" i="1"/>
  <c r="S359" i="1"/>
  <c r="T359" i="1"/>
  <c r="Q358" i="1"/>
  <c r="R358" i="1" s="1"/>
  <c r="J288" i="1"/>
  <c r="K287" i="1"/>
  <c r="L287" i="1" s="1"/>
  <c r="M287" i="1" s="1"/>
  <c r="G287" i="1"/>
  <c r="H286" i="1"/>
  <c r="N286" i="1" s="1"/>
  <c r="P286" i="1" s="1"/>
  <c r="B286" i="1" s="1"/>
  <c r="I404" i="1"/>
  <c r="C292" i="1"/>
  <c r="S360" i="1" l="1"/>
  <c r="Q359" i="1"/>
  <c r="R359" i="1" s="1"/>
  <c r="T360" i="1"/>
  <c r="D360" i="1"/>
  <c r="E360" i="1" s="1"/>
  <c r="F361" i="1" s="1"/>
  <c r="O360" i="1"/>
  <c r="A361" i="1"/>
  <c r="H287" i="1"/>
  <c r="N287" i="1" s="1"/>
  <c r="P287" i="1" s="1"/>
  <c r="B287" i="1" s="1"/>
  <c r="G288" i="1"/>
  <c r="J289" i="1"/>
  <c r="K288" i="1"/>
  <c r="L288" i="1" s="1"/>
  <c r="M288" i="1" s="1"/>
  <c r="I405" i="1"/>
  <c r="C293" i="1"/>
  <c r="D361" i="1" l="1"/>
  <c r="E361" i="1" s="1"/>
  <c r="F362" i="1" s="1"/>
  <c r="O361" i="1"/>
  <c r="A362" i="1"/>
  <c r="Q360" i="1"/>
  <c r="R360" i="1" s="1"/>
  <c r="S361" i="1"/>
  <c r="T361" i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D362" i="1" l="1"/>
  <c r="E362" i="1" s="1"/>
  <c r="F363" i="1" s="1"/>
  <c r="O362" i="1"/>
  <c r="A363" i="1"/>
  <c r="Q361" i="1"/>
  <c r="R361" i="1" s="1"/>
  <c r="S362" i="1"/>
  <c r="T362" i="1"/>
  <c r="H289" i="1"/>
  <c r="N289" i="1" s="1"/>
  <c r="P289" i="1" s="1"/>
  <c r="B289" i="1" s="1"/>
  <c r="G290" i="1"/>
  <c r="J291" i="1"/>
  <c r="K290" i="1"/>
  <c r="L290" i="1" s="1"/>
  <c r="M290" i="1" s="1"/>
  <c r="I407" i="1"/>
  <c r="C295" i="1"/>
  <c r="D363" i="1" l="1"/>
  <c r="E363" i="1" s="1"/>
  <c r="F364" i="1" s="1"/>
  <c r="O363" i="1"/>
  <c r="A364" i="1"/>
  <c r="T363" i="1"/>
  <c r="Q362" i="1"/>
  <c r="R362" i="1" s="1"/>
  <c r="S363" i="1"/>
  <c r="K291" i="1"/>
  <c r="L291" i="1" s="1"/>
  <c r="M291" i="1" s="1"/>
  <c r="J292" i="1"/>
  <c r="G291" i="1"/>
  <c r="H290" i="1"/>
  <c r="N290" i="1" s="1"/>
  <c r="P290" i="1" s="1"/>
  <c r="B290" i="1" s="1"/>
  <c r="I408" i="1"/>
  <c r="C296" i="1"/>
  <c r="D364" i="1" l="1"/>
  <c r="E364" i="1" s="1"/>
  <c r="F365" i="1" s="1"/>
  <c r="A365" i="1"/>
  <c r="O364" i="1"/>
  <c r="S364" i="1"/>
  <c r="T364" i="1"/>
  <c r="Q363" i="1"/>
  <c r="R363" i="1" s="1"/>
  <c r="G292" i="1"/>
  <c r="H291" i="1"/>
  <c r="N291" i="1" s="1"/>
  <c r="P291" i="1" s="1"/>
  <c r="B291" i="1" s="1"/>
  <c r="K292" i="1"/>
  <c r="L292" i="1" s="1"/>
  <c r="M292" i="1" s="1"/>
  <c r="J293" i="1"/>
  <c r="C297" i="1"/>
  <c r="I409" i="1"/>
  <c r="S365" i="1" l="1"/>
  <c r="T365" i="1"/>
  <c r="Q364" i="1"/>
  <c r="R364" i="1" s="1"/>
  <c r="D365" i="1"/>
  <c r="E365" i="1" s="1"/>
  <c r="F366" i="1" s="1"/>
  <c r="O365" i="1"/>
  <c r="A366" i="1"/>
  <c r="J294" i="1"/>
  <c r="K293" i="1"/>
  <c r="L293" i="1" s="1"/>
  <c r="M293" i="1" s="1"/>
  <c r="H292" i="1"/>
  <c r="N292" i="1" s="1"/>
  <c r="P292" i="1" s="1"/>
  <c r="B292" i="1" s="1"/>
  <c r="G293" i="1"/>
  <c r="C298" i="1"/>
  <c r="I410" i="1"/>
  <c r="D366" i="1" l="1"/>
  <c r="E366" i="1" s="1"/>
  <c r="F367" i="1" s="1"/>
  <c r="O366" i="1"/>
  <c r="A367" i="1"/>
  <c r="S366" i="1"/>
  <c r="T366" i="1"/>
  <c r="Q365" i="1"/>
  <c r="R365" i="1" s="1"/>
  <c r="G294" i="1"/>
  <c r="H293" i="1"/>
  <c r="N293" i="1" s="1"/>
  <c r="P293" i="1" s="1"/>
  <c r="B293" i="1" s="1"/>
  <c r="K294" i="1"/>
  <c r="L294" i="1" s="1"/>
  <c r="M294" i="1" s="1"/>
  <c r="J295" i="1"/>
  <c r="C299" i="1"/>
  <c r="I411" i="1"/>
  <c r="D367" i="1" l="1"/>
  <c r="E367" i="1" s="1"/>
  <c r="F368" i="1" s="1"/>
  <c r="A368" i="1"/>
  <c r="O367" i="1"/>
  <c r="S367" i="1"/>
  <c r="T367" i="1"/>
  <c r="Q366" i="1"/>
  <c r="R366" i="1" s="1"/>
  <c r="K295" i="1"/>
  <c r="L295" i="1" s="1"/>
  <c r="M295" i="1" s="1"/>
  <c r="J296" i="1"/>
  <c r="G295" i="1"/>
  <c r="H294" i="1"/>
  <c r="N294" i="1" s="1"/>
  <c r="P294" i="1" s="1"/>
  <c r="B294" i="1" s="1"/>
  <c r="C300" i="1"/>
  <c r="I412" i="1"/>
  <c r="Q367" i="1" l="1"/>
  <c r="R367" i="1" s="1"/>
  <c r="S368" i="1"/>
  <c r="T368" i="1"/>
  <c r="D368" i="1"/>
  <c r="E368" i="1" s="1"/>
  <c r="F369" i="1" s="1"/>
  <c r="A369" i="1"/>
  <c r="O368" i="1"/>
  <c r="G296" i="1"/>
  <c r="H295" i="1"/>
  <c r="N295" i="1" s="1"/>
  <c r="P295" i="1" s="1"/>
  <c r="B295" i="1" s="1"/>
  <c r="K296" i="1"/>
  <c r="L296" i="1" s="1"/>
  <c r="M296" i="1" s="1"/>
  <c r="J297" i="1"/>
  <c r="C301" i="1"/>
  <c r="I413" i="1"/>
  <c r="S369" i="1" l="1"/>
  <c r="Q368" i="1"/>
  <c r="R368" i="1" s="1"/>
  <c r="T369" i="1"/>
  <c r="D369" i="1"/>
  <c r="E369" i="1" s="1"/>
  <c r="F370" i="1" s="1"/>
  <c r="O369" i="1"/>
  <c r="A370" i="1"/>
  <c r="K297" i="1"/>
  <c r="L297" i="1" s="1"/>
  <c r="M297" i="1" s="1"/>
  <c r="J298" i="1"/>
  <c r="G297" i="1"/>
  <c r="H296" i="1"/>
  <c r="N296" i="1" s="1"/>
  <c r="P296" i="1" s="1"/>
  <c r="B296" i="1" s="1"/>
  <c r="I414" i="1"/>
  <c r="C302" i="1"/>
  <c r="D370" i="1" l="1"/>
  <c r="E370" i="1" s="1"/>
  <c r="F371" i="1" s="1"/>
  <c r="O370" i="1"/>
  <c r="A371" i="1"/>
  <c r="S370" i="1"/>
  <c r="T370" i="1"/>
  <c r="Q369" i="1"/>
  <c r="R369" i="1" s="1"/>
  <c r="G298" i="1"/>
  <c r="H297" i="1"/>
  <c r="N297" i="1" s="1"/>
  <c r="P297" i="1" s="1"/>
  <c r="B297" i="1" s="1"/>
  <c r="K298" i="1"/>
  <c r="L298" i="1" s="1"/>
  <c r="M298" i="1" s="1"/>
  <c r="J299" i="1"/>
  <c r="C303" i="1"/>
  <c r="I415" i="1"/>
  <c r="D371" i="1" l="1"/>
  <c r="E371" i="1" s="1"/>
  <c r="F372" i="1" s="1"/>
  <c r="O371" i="1"/>
  <c r="A372" i="1"/>
  <c r="T371" i="1"/>
  <c r="Q370" i="1"/>
  <c r="R370" i="1" s="1"/>
  <c r="S371" i="1"/>
  <c r="K299" i="1"/>
  <c r="L299" i="1" s="1"/>
  <c r="M299" i="1" s="1"/>
  <c r="J300" i="1"/>
  <c r="G299" i="1"/>
  <c r="H298" i="1"/>
  <c r="N298" i="1" s="1"/>
  <c r="P298" i="1" s="1"/>
  <c r="B298" i="1" s="1"/>
  <c r="I416" i="1"/>
  <c r="C304" i="1"/>
  <c r="D372" i="1" l="1"/>
  <c r="E372" i="1" s="1"/>
  <c r="F373" i="1" s="1"/>
  <c r="A373" i="1"/>
  <c r="O372" i="1"/>
  <c r="T372" i="1"/>
  <c r="Q371" i="1"/>
  <c r="R371" i="1" s="1"/>
  <c r="S372" i="1"/>
  <c r="G300" i="1"/>
  <c r="H299" i="1"/>
  <c r="N299" i="1" s="1"/>
  <c r="P299" i="1" s="1"/>
  <c r="B299" i="1" s="1"/>
  <c r="J301" i="1"/>
  <c r="K300" i="1"/>
  <c r="L300" i="1" s="1"/>
  <c r="M300" i="1" s="1"/>
  <c r="I417" i="1"/>
  <c r="C305" i="1"/>
  <c r="T373" i="1" l="1"/>
  <c r="S373" i="1"/>
  <c r="Q372" i="1"/>
  <c r="R372" i="1" s="1"/>
  <c r="D373" i="1"/>
  <c r="E373" i="1" s="1"/>
  <c r="F374" i="1" s="1"/>
  <c r="A374" i="1"/>
  <c r="O373" i="1"/>
  <c r="J302" i="1"/>
  <c r="K301" i="1"/>
  <c r="L301" i="1" s="1"/>
  <c r="M301" i="1" s="1"/>
  <c r="G301" i="1"/>
  <c r="H300" i="1"/>
  <c r="N300" i="1" s="1"/>
  <c r="P300" i="1" s="1"/>
  <c r="B300" i="1" s="1"/>
  <c r="C306" i="1"/>
  <c r="I418" i="1"/>
  <c r="Q373" i="1" l="1"/>
  <c r="R373" i="1" s="1"/>
  <c r="T374" i="1"/>
  <c r="S374" i="1"/>
  <c r="D374" i="1"/>
  <c r="E374" i="1" s="1"/>
  <c r="F375" i="1" s="1"/>
  <c r="O374" i="1"/>
  <c r="A375" i="1"/>
  <c r="H301" i="1"/>
  <c r="N301" i="1" s="1"/>
  <c r="P301" i="1" s="1"/>
  <c r="B301" i="1" s="1"/>
  <c r="G302" i="1"/>
  <c r="J303" i="1"/>
  <c r="K302" i="1"/>
  <c r="L302" i="1" s="1"/>
  <c r="M302" i="1" s="1"/>
  <c r="I419" i="1"/>
  <c r="C307" i="1"/>
  <c r="T375" i="1" l="1"/>
  <c r="Q374" i="1"/>
  <c r="R374" i="1" s="1"/>
  <c r="S375" i="1"/>
  <c r="D375" i="1"/>
  <c r="E375" i="1" s="1"/>
  <c r="F376" i="1" s="1"/>
  <c r="O375" i="1"/>
  <c r="A376" i="1"/>
  <c r="K303" i="1"/>
  <c r="L303" i="1" s="1"/>
  <c r="M303" i="1" s="1"/>
  <c r="J304" i="1"/>
  <c r="G303" i="1"/>
  <c r="H302" i="1"/>
  <c r="N302" i="1" s="1"/>
  <c r="P302" i="1" s="1"/>
  <c r="B302" i="1" s="1"/>
  <c r="C308" i="1"/>
  <c r="I420" i="1"/>
  <c r="Q375" i="1" l="1"/>
  <c r="R375" i="1" s="1"/>
  <c r="T376" i="1"/>
  <c r="S376" i="1"/>
  <c r="D376" i="1"/>
  <c r="E376" i="1" s="1"/>
  <c r="F377" i="1" s="1"/>
  <c r="A377" i="1"/>
  <c r="O376" i="1"/>
  <c r="H303" i="1"/>
  <c r="N303" i="1" s="1"/>
  <c r="P303" i="1" s="1"/>
  <c r="B303" i="1" s="1"/>
  <c r="G304" i="1"/>
  <c r="K304" i="1"/>
  <c r="L304" i="1" s="1"/>
  <c r="M304" i="1" s="1"/>
  <c r="J305" i="1"/>
  <c r="I421" i="1"/>
  <c r="C309" i="1"/>
  <c r="S377" i="1" l="1"/>
  <c r="Q376" i="1"/>
  <c r="R376" i="1" s="1"/>
  <c r="T377" i="1"/>
  <c r="D377" i="1"/>
  <c r="E377" i="1" s="1"/>
  <c r="F378" i="1" s="1"/>
  <c r="O377" i="1"/>
  <c r="A378" i="1"/>
  <c r="K305" i="1"/>
  <c r="L305" i="1" s="1"/>
  <c r="M305" i="1" s="1"/>
  <c r="J306" i="1"/>
  <c r="G305" i="1"/>
  <c r="H304" i="1"/>
  <c r="N304" i="1" s="1"/>
  <c r="P304" i="1" s="1"/>
  <c r="B304" i="1" s="1"/>
  <c r="I422" i="1"/>
  <c r="C310" i="1"/>
  <c r="D378" i="1" l="1"/>
  <c r="E378" i="1" s="1"/>
  <c r="F379" i="1" s="1"/>
  <c r="A379" i="1"/>
  <c r="O378" i="1"/>
  <c r="Q377" i="1"/>
  <c r="R377" i="1" s="1"/>
  <c r="T378" i="1"/>
  <c r="S378" i="1"/>
  <c r="H305" i="1"/>
  <c r="N305" i="1" s="1"/>
  <c r="P305" i="1" s="1"/>
  <c r="B305" i="1" s="1"/>
  <c r="G306" i="1"/>
  <c r="J307" i="1"/>
  <c r="K306" i="1"/>
  <c r="L306" i="1" s="1"/>
  <c r="M306" i="1" s="1"/>
  <c r="C311" i="1"/>
  <c r="I423" i="1"/>
  <c r="S379" i="1" l="1"/>
  <c r="Q378" i="1"/>
  <c r="R378" i="1" s="1"/>
  <c r="T379" i="1"/>
  <c r="D379" i="1"/>
  <c r="E379" i="1" s="1"/>
  <c r="F380" i="1" s="1"/>
  <c r="A380" i="1"/>
  <c r="O379" i="1"/>
  <c r="J308" i="1"/>
  <c r="K307" i="1"/>
  <c r="L307" i="1" s="1"/>
  <c r="M307" i="1" s="1"/>
  <c r="H306" i="1"/>
  <c r="N306" i="1" s="1"/>
  <c r="P306" i="1" s="1"/>
  <c r="B306" i="1" s="1"/>
  <c r="G307" i="1"/>
  <c r="I424" i="1"/>
  <c r="C312" i="1"/>
  <c r="S380" i="1" l="1"/>
  <c r="Q379" i="1"/>
  <c r="R379" i="1" s="1"/>
  <c r="T380" i="1"/>
  <c r="D380" i="1"/>
  <c r="E380" i="1" s="1"/>
  <c r="F381" i="1" s="1"/>
  <c r="O380" i="1"/>
  <c r="A381" i="1"/>
  <c r="G308" i="1"/>
  <c r="H307" i="1"/>
  <c r="N307" i="1" s="1"/>
  <c r="P307" i="1" s="1"/>
  <c r="B307" i="1" s="1"/>
  <c r="K308" i="1"/>
  <c r="L308" i="1" s="1"/>
  <c r="M308" i="1" s="1"/>
  <c r="J309" i="1"/>
  <c r="C313" i="1"/>
  <c r="I425" i="1"/>
  <c r="Q380" i="1" l="1"/>
  <c r="R380" i="1" s="1"/>
  <c r="S381" i="1"/>
  <c r="T381" i="1"/>
  <c r="D381" i="1"/>
  <c r="E381" i="1" s="1"/>
  <c r="F382" i="1" s="1"/>
  <c r="O381" i="1"/>
  <c r="A382" i="1"/>
  <c r="K309" i="1"/>
  <c r="L309" i="1" s="1"/>
  <c r="M309" i="1" s="1"/>
  <c r="J310" i="1"/>
  <c r="H308" i="1"/>
  <c r="N308" i="1" s="1"/>
  <c r="P308" i="1" s="1"/>
  <c r="B308" i="1" s="1"/>
  <c r="G309" i="1"/>
  <c r="C314" i="1"/>
  <c r="I426" i="1"/>
  <c r="D382" i="1" l="1"/>
  <c r="E382" i="1" s="1"/>
  <c r="F383" i="1" s="1"/>
  <c r="O382" i="1"/>
  <c r="A383" i="1"/>
  <c r="T382" i="1"/>
  <c r="S382" i="1"/>
  <c r="Q381" i="1"/>
  <c r="R381" i="1" s="1"/>
  <c r="H309" i="1"/>
  <c r="N309" i="1" s="1"/>
  <c r="P309" i="1" s="1"/>
  <c r="B309" i="1" s="1"/>
  <c r="G310" i="1"/>
  <c r="K310" i="1"/>
  <c r="L310" i="1" s="1"/>
  <c r="M310" i="1" s="1"/>
  <c r="J311" i="1"/>
  <c r="I427" i="1"/>
  <c r="C315" i="1"/>
  <c r="D383" i="1" l="1"/>
  <c r="E383" i="1" s="1"/>
  <c r="F384" i="1" s="1"/>
  <c r="A384" i="1"/>
  <c r="O383" i="1"/>
  <c r="T383" i="1"/>
  <c r="S383" i="1"/>
  <c r="Q382" i="1"/>
  <c r="R382" i="1" s="1"/>
  <c r="J312" i="1"/>
  <c r="K311" i="1"/>
  <c r="L311" i="1" s="1"/>
  <c r="M311" i="1" s="1"/>
  <c r="H310" i="1"/>
  <c r="N310" i="1" s="1"/>
  <c r="P310" i="1" s="1"/>
  <c r="B310" i="1" s="1"/>
  <c r="G311" i="1"/>
  <c r="I428" i="1"/>
  <c r="C316" i="1"/>
  <c r="S384" i="1" l="1"/>
  <c r="Q383" i="1"/>
  <c r="R383" i="1" s="1"/>
  <c r="T384" i="1"/>
  <c r="D384" i="1"/>
  <c r="E384" i="1" s="1"/>
  <c r="F385" i="1" s="1"/>
  <c r="A385" i="1"/>
  <c r="O384" i="1"/>
  <c r="H311" i="1"/>
  <c r="N311" i="1" s="1"/>
  <c r="P311" i="1" s="1"/>
  <c r="B311" i="1" s="1"/>
  <c r="G312" i="1"/>
  <c r="J313" i="1"/>
  <c r="K312" i="1"/>
  <c r="L312" i="1" s="1"/>
  <c r="M312" i="1" s="1"/>
  <c r="I429" i="1"/>
  <c r="C317" i="1"/>
  <c r="T385" i="1" l="1"/>
  <c r="Q384" i="1"/>
  <c r="R384" i="1" s="1"/>
  <c r="S385" i="1"/>
  <c r="D385" i="1"/>
  <c r="E385" i="1" s="1"/>
  <c r="F386" i="1" s="1"/>
  <c r="O385" i="1"/>
  <c r="A386" i="1"/>
  <c r="K313" i="1"/>
  <c r="L313" i="1" s="1"/>
  <c r="M313" i="1" s="1"/>
  <c r="J314" i="1"/>
  <c r="H312" i="1"/>
  <c r="N312" i="1" s="1"/>
  <c r="P312" i="1" s="1"/>
  <c r="B312" i="1" s="1"/>
  <c r="G313" i="1"/>
  <c r="I430" i="1"/>
  <c r="C318" i="1"/>
  <c r="D386" i="1" l="1"/>
  <c r="E386" i="1" s="1"/>
  <c r="F387" i="1" s="1"/>
  <c r="O386" i="1"/>
  <c r="A387" i="1"/>
  <c r="T386" i="1"/>
  <c r="S386" i="1"/>
  <c r="Q385" i="1"/>
  <c r="R385" i="1" s="1"/>
  <c r="H313" i="1"/>
  <c r="N313" i="1" s="1"/>
  <c r="P313" i="1" s="1"/>
  <c r="B313" i="1" s="1"/>
  <c r="G314" i="1"/>
  <c r="K314" i="1"/>
  <c r="L314" i="1" s="1"/>
  <c r="M314" i="1" s="1"/>
  <c r="J315" i="1"/>
  <c r="C319" i="1"/>
  <c r="I431" i="1"/>
  <c r="D387" i="1" l="1"/>
  <c r="E387" i="1" s="1"/>
  <c r="F388" i="1" s="1"/>
  <c r="A388" i="1"/>
  <c r="O387" i="1"/>
  <c r="T387" i="1"/>
  <c r="S387" i="1"/>
  <c r="Q386" i="1"/>
  <c r="R386" i="1" s="1"/>
  <c r="J316" i="1"/>
  <c r="K315" i="1"/>
  <c r="L315" i="1" s="1"/>
  <c r="M315" i="1" s="1"/>
  <c r="H314" i="1"/>
  <c r="N314" i="1" s="1"/>
  <c r="P314" i="1" s="1"/>
  <c r="B314" i="1" s="1"/>
  <c r="G315" i="1"/>
  <c r="I432" i="1"/>
  <c r="C320" i="1"/>
  <c r="Q387" i="1" l="1"/>
  <c r="R387" i="1" s="1"/>
  <c r="T388" i="1"/>
  <c r="S388" i="1"/>
  <c r="D388" i="1"/>
  <c r="E388" i="1" s="1"/>
  <c r="F389" i="1" s="1"/>
  <c r="O388" i="1"/>
  <c r="A389" i="1"/>
  <c r="H315" i="1"/>
  <c r="N315" i="1" s="1"/>
  <c r="P315" i="1" s="1"/>
  <c r="B315" i="1" s="1"/>
  <c r="G316" i="1"/>
  <c r="J317" i="1"/>
  <c r="K316" i="1"/>
  <c r="L316" i="1" s="1"/>
  <c r="M316" i="1" s="1"/>
  <c r="I433" i="1"/>
  <c r="C321" i="1"/>
  <c r="D389" i="1" l="1"/>
  <c r="E389" i="1" s="1"/>
  <c r="F390" i="1" s="1"/>
  <c r="O389" i="1"/>
  <c r="A390" i="1"/>
  <c r="S389" i="1"/>
  <c r="Q388" i="1"/>
  <c r="R388" i="1" s="1"/>
  <c r="T389" i="1"/>
  <c r="K317" i="1"/>
  <c r="L317" i="1" s="1"/>
  <c r="M317" i="1" s="1"/>
  <c r="J318" i="1"/>
  <c r="H316" i="1"/>
  <c r="N316" i="1" s="1"/>
  <c r="P316" i="1" s="1"/>
  <c r="B316" i="1" s="1"/>
  <c r="G317" i="1"/>
  <c r="C322" i="1"/>
  <c r="I434" i="1"/>
  <c r="D390" i="1" l="1"/>
  <c r="E390" i="1" s="1"/>
  <c r="F391" i="1" s="1"/>
  <c r="O390" i="1"/>
  <c r="A391" i="1"/>
  <c r="S390" i="1"/>
  <c r="Q389" i="1"/>
  <c r="R389" i="1" s="1"/>
  <c r="T390" i="1"/>
  <c r="G318" i="1"/>
  <c r="H317" i="1"/>
  <c r="N317" i="1" s="1"/>
  <c r="P317" i="1" s="1"/>
  <c r="B317" i="1" s="1"/>
  <c r="K318" i="1"/>
  <c r="L318" i="1" s="1"/>
  <c r="M318" i="1" s="1"/>
  <c r="J319" i="1"/>
  <c r="C323" i="1"/>
  <c r="I435" i="1"/>
  <c r="D391" i="1" l="1"/>
  <c r="E391" i="1" s="1"/>
  <c r="F392" i="1" s="1"/>
  <c r="O391" i="1"/>
  <c r="A392" i="1"/>
  <c r="S391" i="1"/>
  <c r="Q390" i="1"/>
  <c r="R390" i="1" s="1"/>
  <c r="T391" i="1"/>
  <c r="K319" i="1"/>
  <c r="L319" i="1" s="1"/>
  <c r="M319" i="1" s="1"/>
  <c r="J320" i="1"/>
  <c r="H318" i="1"/>
  <c r="N318" i="1" s="1"/>
  <c r="P318" i="1" s="1"/>
  <c r="B318" i="1" s="1"/>
  <c r="G319" i="1"/>
  <c r="I436" i="1"/>
  <c r="C324" i="1"/>
  <c r="D392" i="1" l="1"/>
  <c r="E392" i="1" s="1"/>
  <c r="F393" i="1" s="1"/>
  <c r="A393" i="1"/>
  <c r="O392" i="1"/>
  <c r="S392" i="1"/>
  <c r="Q391" i="1"/>
  <c r="R391" i="1" s="1"/>
  <c r="T392" i="1"/>
  <c r="H319" i="1"/>
  <c r="N319" i="1" s="1"/>
  <c r="P319" i="1" s="1"/>
  <c r="B319" i="1" s="1"/>
  <c r="G320" i="1"/>
  <c r="J321" i="1"/>
  <c r="K320" i="1"/>
  <c r="L320" i="1" s="1"/>
  <c r="M320" i="1" s="1"/>
  <c r="I437" i="1"/>
  <c r="C325" i="1"/>
  <c r="T393" i="1" l="1"/>
  <c r="S393" i="1"/>
  <c r="Q392" i="1"/>
  <c r="R392" i="1" s="1"/>
  <c r="D393" i="1"/>
  <c r="E393" i="1" s="1"/>
  <c r="F394" i="1" s="1"/>
  <c r="A394" i="1"/>
  <c r="O393" i="1"/>
  <c r="J322" i="1"/>
  <c r="K321" i="1"/>
  <c r="L321" i="1" s="1"/>
  <c r="M321" i="1" s="1"/>
  <c r="G321" i="1"/>
  <c r="H320" i="1"/>
  <c r="N320" i="1" s="1"/>
  <c r="P320" i="1" s="1"/>
  <c r="B320" i="1" s="1"/>
  <c r="C326" i="1"/>
  <c r="I438" i="1"/>
  <c r="Q393" i="1" l="1"/>
  <c r="R393" i="1" s="1"/>
  <c r="T394" i="1"/>
  <c r="S394" i="1"/>
  <c r="D394" i="1"/>
  <c r="E394" i="1" s="1"/>
  <c r="F395" i="1" s="1"/>
  <c r="A395" i="1"/>
  <c r="O394" i="1"/>
  <c r="H321" i="1"/>
  <c r="N321" i="1" s="1"/>
  <c r="P321" i="1" s="1"/>
  <c r="B321" i="1" s="1"/>
  <c r="G322" i="1"/>
  <c r="J323" i="1"/>
  <c r="K322" i="1"/>
  <c r="L322" i="1" s="1"/>
  <c r="M322" i="1" s="1"/>
  <c r="C327" i="1"/>
  <c r="I439" i="1"/>
  <c r="T395" i="1" l="1"/>
  <c r="S395" i="1"/>
  <c r="Q394" i="1"/>
  <c r="R394" i="1" s="1"/>
  <c r="D395" i="1"/>
  <c r="E395" i="1" s="1"/>
  <c r="F396" i="1" s="1"/>
  <c r="A396" i="1"/>
  <c r="O395" i="1"/>
  <c r="J324" i="1"/>
  <c r="K323" i="1"/>
  <c r="L323" i="1" s="1"/>
  <c r="M323" i="1" s="1"/>
  <c r="G323" i="1"/>
  <c r="H322" i="1"/>
  <c r="N322" i="1" s="1"/>
  <c r="P322" i="1" s="1"/>
  <c r="B322" i="1" s="1"/>
  <c r="C328" i="1"/>
  <c r="I440" i="1"/>
  <c r="T396" i="1" l="1"/>
  <c r="S396" i="1"/>
  <c r="Q395" i="1"/>
  <c r="R395" i="1" s="1"/>
  <c r="D396" i="1"/>
  <c r="E396" i="1" s="1"/>
  <c r="F397" i="1" s="1"/>
  <c r="O396" i="1"/>
  <c r="A397" i="1"/>
  <c r="G324" i="1"/>
  <c r="H323" i="1"/>
  <c r="N323" i="1" s="1"/>
  <c r="P323" i="1" s="1"/>
  <c r="B323" i="1" s="1"/>
  <c r="J325" i="1"/>
  <c r="K324" i="1"/>
  <c r="L324" i="1" s="1"/>
  <c r="M324" i="1" s="1"/>
  <c r="I441" i="1"/>
  <c r="C329" i="1"/>
  <c r="D397" i="1" l="1"/>
  <c r="E397" i="1" s="1"/>
  <c r="F398" i="1" s="1"/>
  <c r="O397" i="1"/>
  <c r="A398" i="1"/>
  <c r="T397" i="1"/>
  <c r="Q396" i="1"/>
  <c r="R396" i="1" s="1"/>
  <c r="S397" i="1"/>
  <c r="K325" i="1"/>
  <c r="L325" i="1" s="1"/>
  <c r="M325" i="1" s="1"/>
  <c r="J326" i="1"/>
  <c r="G325" i="1"/>
  <c r="H324" i="1"/>
  <c r="N324" i="1" s="1"/>
  <c r="P324" i="1" s="1"/>
  <c r="B324" i="1" s="1"/>
  <c r="I442" i="1"/>
  <c r="C330" i="1"/>
  <c r="D398" i="1" l="1"/>
  <c r="E398" i="1" s="1"/>
  <c r="F399" i="1" s="1"/>
  <c r="O398" i="1"/>
  <c r="A399" i="1"/>
  <c r="T398" i="1"/>
  <c r="S398" i="1"/>
  <c r="Q397" i="1"/>
  <c r="R397" i="1" s="1"/>
  <c r="H325" i="1"/>
  <c r="N325" i="1" s="1"/>
  <c r="P325" i="1" s="1"/>
  <c r="B325" i="1" s="1"/>
  <c r="G326" i="1"/>
  <c r="K326" i="1"/>
  <c r="L326" i="1" s="1"/>
  <c r="M326" i="1" s="1"/>
  <c r="J327" i="1"/>
  <c r="I443" i="1"/>
  <c r="C331" i="1"/>
  <c r="D399" i="1" l="1"/>
  <c r="E399" i="1" s="1"/>
  <c r="F400" i="1" s="1"/>
  <c r="O399" i="1"/>
  <c r="A400" i="1"/>
  <c r="T399" i="1"/>
  <c r="S399" i="1"/>
  <c r="Q398" i="1"/>
  <c r="R398" i="1" s="1"/>
  <c r="K327" i="1"/>
  <c r="L327" i="1" s="1"/>
  <c r="M327" i="1" s="1"/>
  <c r="J328" i="1"/>
  <c r="G327" i="1"/>
  <c r="H326" i="1"/>
  <c r="N326" i="1" s="1"/>
  <c r="P326" i="1" s="1"/>
  <c r="B326" i="1" s="1"/>
  <c r="C332" i="1"/>
  <c r="I444" i="1"/>
  <c r="D400" i="1" l="1"/>
  <c r="E400" i="1" s="1"/>
  <c r="F401" i="1" s="1"/>
  <c r="O400" i="1"/>
  <c r="A401" i="1"/>
  <c r="Q399" i="1"/>
  <c r="R399" i="1" s="1"/>
  <c r="S400" i="1"/>
  <c r="T400" i="1"/>
  <c r="G328" i="1"/>
  <c r="H327" i="1"/>
  <c r="N327" i="1" s="1"/>
  <c r="P327" i="1" s="1"/>
  <c r="B327" i="1" s="1"/>
  <c r="K328" i="1"/>
  <c r="L328" i="1" s="1"/>
  <c r="M328" i="1" s="1"/>
  <c r="J329" i="1"/>
  <c r="C333" i="1"/>
  <c r="I445" i="1"/>
  <c r="D401" i="1" l="1"/>
  <c r="E401" i="1" s="1"/>
  <c r="F402" i="1" s="1"/>
  <c r="A402" i="1"/>
  <c r="O401" i="1"/>
  <c r="T401" i="1"/>
  <c r="S401" i="1"/>
  <c r="Q400" i="1"/>
  <c r="R400" i="1" s="1"/>
  <c r="K329" i="1"/>
  <c r="L329" i="1" s="1"/>
  <c r="M329" i="1" s="1"/>
  <c r="J330" i="1"/>
  <c r="G329" i="1"/>
  <c r="H328" i="1"/>
  <c r="N328" i="1" s="1"/>
  <c r="P328" i="1" s="1"/>
  <c r="B328" i="1" s="1"/>
  <c r="I446" i="1"/>
  <c r="C334" i="1"/>
  <c r="Q401" i="1" l="1"/>
  <c r="R401" i="1" s="1"/>
  <c r="S402" i="1"/>
  <c r="T402" i="1"/>
  <c r="D402" i="1"/>
  <c r="E402" i="1" s="1"/>
  <c r="F403" i="1" s="1"/>
  <c r="O402" i="1"/>
  <c r="A403" i="1"/>
  <c r="H329" i="1"/>
  <c r="N329" i="1" s="1"/>
  <c r="P329" i="1" s="1"/>
  <c r="B329" i="1" s="1"/>
  <c r="G330" i="1"/>
  <c r="J331" i="1"/>
  <c r="K330" i="1"/>
  <c r="L330" i="1" s="1"/>
  <c r="M330" i="1" s="1"/>
  <c r="C335" i="1"/>
  <c r="I447" i="1"/>
  <c r="D403" i="1" l="1"/>
  <c r="E403" i="1" s="1"/>
  <c r="F404" i="1" s="1"/>
  <c r="O403" i="1"/>
  <c r="A404" i="1"/>
  <c r="S403" i="1"/>
  <c r="Q402" i="1"/>
  <c r="R402" i="1" s="1"/>
  <c r="T403" i="1"/>
  <c r="J332" i="1"/>
  <c r="K331" i="1"/>
  <c r="L331" i="1" s="1"/>
  <c r="M331" i="1" s="1"/>
  <c r="G331" i="1"/>
  <c r="H330" i="1"/>
  <c r="N330" i="1" s="1"/>
  <c r="P330" i="1" s="1"/>
  <c r="B330" i="1" s="1"/>
  <c r="C336" i="1"/>
  <c r="I448" i="1"/>
  <c r="D404" i="1" l="1"/>
  <c r="E404" i="1" s="1"/>
  <c r="F405" i="1" s="1"/>
  <c r="O404" i="1"/>
  <c r="A405" i="1"/>
  <c r="T404" i="1"/>
  <c r="Q403" i="1"/>
  <c r="R403" i="1" s="1"/>
  <c r="S404" i="1"/>
  <c r="H331" i="1"/>
  <c r="N331" i="1" s="1"/>
  <c r="P331" i="1" s="1"/>
  <c r="B331" i="1" s="1"/>
  <c r="G332" i="1"/>
  <c r="J333" i="1"/>
  <c r="K332" i="1"/>
  <c r="L332" i="1" s="1"/>
  <c r="M332" i="1" s="1"/>
  <c r="C337" i="1"/>
  <c r="I449" i="1"/>
  <c r="D405" i="1" l="1"/>
  <c r="E405" i="1" s="1"/>
  <c r="F406" i="1" s="1"/>
  <c r="O405" i="1"/>
  <c r="A406" i="1"/>
  <c r="T405" i="1"/>
  <c r="S405" i="1"/>
  <c r="Q404" i="1"/>
  <c r="R404" i="1" s="1"/>
  <c r="K333" i="1"/>
  <c r="L333" i="1" s="1"/>
  <c r="M333" i="1" s="1"/>
  <c r="J334" i="1"/>
  <c r="G333" i="1"/>
  <c r="H332" i="1"/>
  <c r="N332" i="1" s="1"/>
  <c r="P332" i="1" s="1"/>
  <c r="B332" i="1" s="1"/>
  <c r="C338" i="1"/>
  <c r="I450" i="1"/>
  <c r="D406" i="1" l="1"/>
  <c r="E406" i="1" s="1"/>
  <c r="F407" i="1" s="1"/>
  <c r="A407" i="1"/>
  <c r="O406" i="1"/>
  <c r="Q405" i="1"/>
  <c r="R405" i="1" s="1"/>
  <c r="S406" i="1"/>
  <c r="T406" i="1"/>
  <c r="H333" i="1"/>
  <c r="N333" i="1" s="1"/>
  <c r="P333" i="1" s="1"/>
  <c r="B333" i="1" s="1"/>
  <c r="G334" i="1"/>
  <c r="J335" i="1"/>
  <c r="K334" i="1"/>
  <c r="L334" i="1" s="1"/>
  <c r="M334" i="1" s="1"/>
  <c r="I451" i="1"/>
  <c r="C339" i="1"/>
  <c r="Q406" i="1" l="1"/>
  <c r="R406" i="1" s="1"/>
  <c r="T407" i="1"/>
  <c r="S407" i="1"/>
  <c r="D407" i="1"/>
  <c r="E407" i="1" s="1"/>
  <c r="F408" i="1" s="1"/>
  <c r="O407" i="1"/>
  <c r="A408" i="1"/>
  <c r="J336" i="1"/>
  <c r="K335" i="1"/>
  <c r="L335" i="1" s="1"/>
  <c r="M335" i="1" s="1"/>
  <c r="H334" i="1"/>
  <c r="N334" i="1" s="1"/>
  <c r="P334" i="1" s="1"/>
  <c r="B334" i="1" s="1"/>
  <c r="G335" i="1"/>
  <c r="C340" i="1"/>
  <c r="I452" i="1"/>
  <c r="D408" i="1" l="1"/>
  <c r="E408" i="1" s="1"/>
  <c r="F409" i="1" s="1"/>
  <c r="O408" i="1"/>
  <c r="A409" i="1"/>
  <c r="S408" i="1"/>
  <c r="Q407" i="1"/>
  <c r="R407" i="1" s="1"/>
  <c r="T408" i="1"/>
  <c r="H335" i="1"/>
  <c r="N335" i="1" s="1"/>
  <c r="P335" i="1" s="1"/>
  <c r="B335" i="1" s="1"/>
  <c r="G336" i="1"/>
  <c r="K336" i="1"/>
  <c r="L336" i="1" s="1"/>
  <c r="M336" i="1" s="1"/>
  <c r="J337" i="1"/>
  <c r="I453" i="1"/>
  <c r="C341" i="1"/>
  <c r="D409" i="1" l="1"/>
  <c r="E409" i="1" s="1"/>
  <c r="F410" i="1" s="1"/>
  <c r="O409" i="1"/>
  <c r="A410" i="1"/>
  <c r="Q408" i="1"/>
  <c r="R408" i="1" s="1"/>
  <c r="T409" i="1"/>
  <c r="S409" i="1"/>
  <c r="K337" i="1"/>
  <c r="L337" i="1" s="1"/>
  <c r="M337" i="1" s="1"/>
  <c r="J338" i="1"/>
  <c r="G337" i="1"/>
  <c r="H336" i="1"/>
  <c r="N336" i="1" s="1"/>
  <c r="P336" i="1" s="1"/>
  <c r="B336" i="1" s="1"/>
  <c r="C342" i="1"/>
  <c r="I454" i="1"/>
  <c r="D410" i="1" l="1"/>
  <c r="E410" i="1" s="1"/>
  <c r="F411" i="1" s="1"/>
  <c r="A411" i="1"/>
  <c r="O410" i="1"/>
  <c r="S410" i="1"/>
  <c r="T410" i="1"/>
  <c r="Q409" i="1"/>
  <c r="R409" i="1" s="1"/>
  <c r="H337" i="1"/>
  <c r="N337" i="1" s="1"/>
  <c r="P337" i="1" s="1"/>
  <c r="B337" i="1" s="1"/>
  <c r="G338" i="1"/>
  <c r="J339" i="1"/>
  <c r="K338" i="1"/>
  <c r="L338" i="1" s="1"/>
  <c r="M338" i="1" s="1"/>
  <c r="C343" i="1"/>
  <c r="I455" i="1"/>
  <c r="Q410" i="1" l="1"/>
  <c r="R410" i="1" s="1"/>
  <c r="T411" i="1"/>
  <c r="S411" i="1"/>
  <c r="D411" i="1"/>
  <c r="E411" i="1" s="1"/>
  <c r="F412" i="1" s="1"/>
  <c r="O411" i="1"/>
  <c r="A412" i="1"/>
  <c r="K339" i="1"/>
  <c r="L339" i="1" s="1"/>
  <c r="M339" i="1" s="1"/>
  <c r="J340" i="1"/>
  <c r="H338" i="1"/>
  <c r="N338" i="1" s="1"/>
  <c r="P338" i="1" s="1"/>
  <c r="B338" i="1" s="1"/>
  <c r="G339" i="1"/>
  <c r="I456" i="1"/>
  <c r="C344" i="1"/>
  <c r="D412" i="1" l="1"/>
  <c r="E412" i="1" s="1"/>
  <c r="F413" i="1" s="1"/>
  <c r="O412" i="1"/>
  <c r="A413" i="1"/>
  <c r="Q411" i="1"/>
  <c r="R411" i="1" s="1"/>
  <c r="S412" i="1"/>
  <c r="T412" i="1"/>
  <c r="H339" i="1"/>
  <c r="N339" i="1" s="1"/>
  <c r="P339" i="1" s="1"/>
  <c r="B339" i="1" s="1"/>
  <c r="G340" i="1"/>
  <c r="J341" i="1"/>
  <c r="K340" i="1"/>
  <c r="L340" i="1" s="1"/>
  <c r="M340" i="1" s="1"/>
  <c r="C345" i="1"/>
  <c r="I457" i="1"/>
  <c r="D413" i="1" l="1"/>
  <c r="E413" i="1" s="1"/>
  <c r="F414" i="1" s="1"/>
  <c r="A414" i="1"/>
  <c r="O413" i="1"/>
  <c r="T413" i="1"/>
  <c r="S413" i="1"/>
  <c r="Q412" i="1"/>
  <c r="R412" i="1" s="1"/>
  <c r="K341" i="1"/>
  <c r="L341" i="1" s="1"/>
  <c r="M341" i="1" s="1"/>
  <c r="J342" i="1"/>
  <c r="G341" i="1"/>
  <c r="H340" i="1"/>
  <c r="N340" i="1" s="1"/>
  <c r="P340" i="1" s="1"/>
  <c r="B340" i="1" s="1"/>
  <c r="C346" i="1"/>
  <c r="I458" i="1"/>
  <c r="S414" i="1" l="1"/>
  <c r="T414" i="1"/>
  <c r="Q413" i="1"/>
  <c r="R413" i="1" s="1"/>
  <c r="D414" i="1"/>
  <c r="E414" i="1" s="1"/>
  <c r="F415" i="1" s="1"/>
  <c r="A415" i="1"/>
  <c r="O414" i="1"/>
  <c r="H341" i="1"/>
  <c r="N341" i="1" s="1"/>
  <c r="P341" i="1" s="1"/>
  <c r="B341" i="1" s="1"/>
  <c r="G342" i="1"/>
  <c r="J343" i="1"/>
  <c r="K342" i="1"/>
  <c r="L342" i="1" s="1"/>
  <c r="M342" i="1" s="1"/>
  <c r="C347" i="1"/>
  <c r="I459" i="1"/>
  <c r="Q414" i="1" l="1"/>
  <c r="R414" i="1" s="1"/>
  <c r="S415" i="1"/>
  <c r="T415" i="1"/>
  <c r="D415" i="1"/>
  <c r="E415" i="1" s="1"/>
  <c r="F416" i="1" s="1"/>
  <c r="O415" i="1"/>
  <c r="A416" i="1"/>
  <c r="K343" i="1"/>
  <c r="L343" i="1" s="1"/>
  <c r="M343" i="1" s="1"/>
  <c r="J344" i="1"/>
  <c r="G343" i="1"/>
  <c r="H342" i="1"/>
  <c r="N342" i="1" s="1"/>
  <c r="P342" i="1" s="1"/>
  <c r="B342" i="1" s="1"/>
  <c r="I460" i="1"/>
  <c r="C348" i="1"/>
  <c r="D416" i="1" l="1"/>
  <c r="E416" i="1" s="1"/>
  <c r="F417" i="1" s="1"/>
  <c r="O416" i="1"/>
  <c r="A417" i="1"/>
  <c r="Q415" i="1"/>
  <c r="R415" i="1" s="1"/>
  <c r="S416" i="1"/>
  <c r="T416" i="1"/>
  <c r="H343" i="1"/>
  <c r="N343" i="1" s="1"/>
  <c r="P343" i="1" s="1"/>
  <c r="B343" i="1" s="1"/>
  <c r="G344" i="1"/>
  <c r="J345" i="1"/>
  <c r="K344" i="1"/>
  <c r="L344" i="1" s="1"/>
  <c r="M344" i="1" s="1"/>
  <c r="C349" i="1"/>
  <c r="I461" i="1"/>
  <c r="D417" i="1" l="1"/>
  <c r="E417" i="1" s="1"/>
  <c r="F418" i="1" s="1"/>
  <c r="A418" i="1"/>
  <c r="O417" i="1"/>
  <c r="Q416" i="1"/>
  <c r="R416" i="1" s="1"/>
  <c r="T417" i="1"/>
  <c r="S417" i="1"/>
  <c r="J346" i="1"/>
  <c r="K345" i="1"/>
  <c r="L345" i="1" s="1"/>
  <c r="M345" i="1" s="1"/>
  <c r="G345" i="1"/>
  <c r="H344" i="1"/>
  <c r="N344" i="1" s="1"/>
  <c r="P344" i="1" s="1"/>
  <c r="B344" i="1" s="1"/>
  <c r="C350" i="1"/>
  <c r="I462" i="1"/>
  <c r="T418" i="1" l="1"/>
  <c r="Q417" i="1"/>
  <c r="R417" i="1" s="1"/>
  <c r="S418" i="1"/>
  <c r="D418" i="1"/>
  <c r="E418" i="1" s="1"/>
  <c r="F419" i="1" s="1"/>
  <c r="A419" i="1"/>
  <c r="O418" i="1"/>
  <c r="H345" i="1"/>
  <c r="N345" i="1" s="1"/>
  <c r="P345" i="1" s="1"/>
  <c r="B345" i="1" s="1"/>
  <c r="G346" i="1"/>
  <c r="K346" i="1"/>
  <c r="L346" i="1" s="1"/>
  <c r="M346" i="1" s="1"/>
  <c r="J347" i="1"/>
  <c r="C351" i="1"/>
  <c r="I463" i="1"/>
  <c r="T419" i="1" l="1"/>
  <c r="Q418" i="1"/>
  <c r="R418" i="1" s="1"/>
  <c r="S419" i="1"/>
  <c r="D419" i="1"/>
  <c r="E419" i="1" s="1"/>
  <c r="F420" i="1" s="1"/>
  <c r="O419" i="1"/>
  <c r="A420" i="1"/>
  <c r="K347" i="1"/>
  <c r="L347" i="1" s="1"/>
  <c r="M347" i="1" s="1"/>
  <c r="J348" i="1"/>
  <c r="G347" i="1"/>
  <c r="H346" i="1"/>
  <c r="N346" i="1" s="1"/>
  <c r="P346" i="1" s="1"/>
  <c r="B346" i="1" s="1"/>
  <c r="C352" i="1"/>
  <c r="I464" i="1"/>
  <c r="D420" i="1" l="1"/>
  <c r="E420" i="1" s="1"/>
  <c r="F421" i="1" s="1"/>
  <c r="O420" i="1"/>
  <c r="A421" i="1"/>
  <c r="T420" i="1"/>
  <c r="Q419" i="1"/>
  <c r="R419" i="1" s="1"/>
  <c r="S420" i="1"/>
  <c r="H347" i="1"/>
  <c r="N347" i="1" s="1"/>
  <c r="P347" i="1" s="1"/>
  <c r="B347" i="1" s="1"/>
  <c r="G348" i="1"/>
  <c r="K348" i="1"/>
  <c r="L348" i="1" s="1"/>
  <c r="M348" i="1" s="1"/>
  <c r="J349" i="1"/>
  <c r="C353" i="1"/>
  <c r="I465" i="1"/>
  <c r="D421" i="1" l="1"/>
  <c r="E421" i="1" s="1"/>
  <c r="F422" i="1" s="1"/>
  <c r="O421" i="1"/>
  <c r="A422" i="1"/>
  <c r="T421" i="1"/>
  <c r="Q420" i="1"/>
  <c r="R420" i="1" s="1"/>
  <c r="S421" i="1"/>
  <c r="K349" i="1"/>
  <c r="L349" i="1" s="1"/>
  <c r="M349" i="1" s="1"/>
  <c r="J350" i="1"/>
  <c r="H348" i="1"/>
  <c r="N348" i="1" s="1"/>
  <c r="P348" i="1" s="1"/>
  <c r="B348" i="1" s="1"/>
  <c r="G349" i="1"/>
  <c r="C354" i="1"/>
  <c r="I466" i="1"/>
  <c r="D422" i="1" l="1"/>
  <c r="E422" i="1" s="1"/>
  <c r="F423" i="1" s="1"/>
  <c r="A423" i="1"/>
  <c r="O422" i="1"/>
  <c r="Q421" i="1"/>
  <c r="R421" i="1" s="1"/>
  <c r="T422" i="1"/>
  <c r="S422" i="1"/>
  <c r="G350" i="1"/>
  <c r="H349" i="1"/>
  <c r="N349" i="1" s="1"/>
  <c r="P349" i="1" s="1"/>
  <c r="B349" i="1" s="1"/>
  <c r="K350" i="1"/>
  <c r="L350" i="1" s="1"/>
  <c r="M350" i="1" s="1"/>
  <c r="J351" i="1"/>
  <c r="I467" i="1"/>
  <c r="C355" i="1"/>
  <c r="Q422" i="1" l="1"/>
  <c r="R422" i="1" s="1"/>
  <c r="T423" i="1"/>
  <c r="S423" i="1"/>
  <c r="D423" i="1"/>
  <c r="E423" i="1" s="1"/>
  <c r="F424" i="1" s="1"/>
  <c r="A424" i="1"/>
  <c r="O423" i="1"/>
  <c r="K351" i="1"/>
  <c r="L351" i="1" s="1"/>
  <c r="M351" i="1" s="1"/>
  <c r="J352" i="1"/>
  <c r="G351" i="1"/>
  <c r="H350" i="1"/>
  <c r="N350" i="1" s="1"/>
  <c r="P350" i="1" s="1"/>
  <c r="B350" i="1" s="1"/>
  <c r="I468" i="1"/>
  <c r="C356" i="1"/>
  <c r="S424" i="1" l="1"/>
  <c r="Q423" i="1"/>
  <c r="R423" i="1" s="1"/>
  <c r="T424" i="1"/>
  <c r="D424" i="1"/>
  <c r="E424" i="1" s="1"/>
  <c r="F425" i="1" s="1"/>
  <c r="O424" i="1"/>
  <c r="A425" i="1"/>
  <c r="G352" i="1"/>
  <c r="H351" i="1"/>
  <c r="N351" i="1" s="1"/>
  <c r="P351" i="1" s="1"/>
  <c r="B351" i="1" s="1"/>
  <c r="K352" i="1"/>
  <c r="L352" i="1" s="1"/>
  <c r="M352" i="1" s="1"/>
  <c r="J353" i="1"/>
  <c r="I469" i="1"/>
  <c r="C357" i="1"/>
  <c r="D425" i="1" l="1"/>
  <c r="E425" i="1" s="1"/>
  <c r="F426" i="1" s="1"/>
  <c r="O425" i="1"/>
  <c r="A426" i="1"/>
  <c r="T425" i="1"/>
  <c r="Q424" i="1"/>
  <c r="R424" i="1" s="1"/>
  <c r="S425" i="1"/>
  <c r="J354" i="1"/>
  <c r="K353" i="1"/>
  <c r="L353" i="1" s="1"/>
  <c r="M353" i="1" s="1"/>
  <c r="H352" i="1"/>
  <c r="N352" i="1" s="1"/>
  <c r="P352" i="1" s="1"/>
  <c r="B352" i="1" s="1"/>
  <c r="G353" i="1"/>
  <c r="I470" i="1"/>
  <c r="C358" i="1"/>
  <c r="D426" i="1" l="1"/>
  <c r="E426" i="1" s="1"/>
  <c r="F427" i="1" s="1"/>
  <c r="O426" i="1"/>
  <c r="A427" i="1"/>
  <c r="T426" i="1"/>
  <c r="S426" i="1"/>
  <c r="Q425" i="1"/>
  <c r="R425" i="1" s="1"/>
  <c r="H353" i="1"/>
  <c r="N353" i="1" s="1"/>
  <c r="P353" i="1" s="1"/>
  <c r="B353" i="1" s="1"/>
  <c r="G354" i="1"/>
  <c r="K354" i="1"/>
  <c r="L354" i="1" s="1"/>
  <c r="M354" i="1" s="1"/>
  <c r="J355" i="1"/>
  <c r="I471" i="1"/>
  <c r="C359" i="1"/>
  <c r="D427" i="1" l="1"/>
  <c r="E427" i="1" s="1"/>
  <c r="F428" i="1" s="1"/>
  <c r="O427" i="1"/>
  <c r="A428" i="1"/>
  <c r="Q426" i="1"/>
  <c r="R426" i="1" s="1"/>
  <c r="T427" i="1"/>
  <c r="S427" i="1"/>
  <c r="K355" i="1"/>
  <c r="L355" i="1" s="1"/>
  <c r="M355" i="1" s="1"/>
  <c r="J356" i="1"/>
  <c r="G355" i="1"/>
  <c r="H354" i="1"/>
  <c r="N354" i="1" s="1"/>
  <c r="P354" i="1" s="1"/>
  <c r="B354" i="1" s="1"/>
  <c r="C360" i="1"/>
  <c r="I472" i="1"/>
  <c r="D428" i="1" l="1"/>
  <c r="E428" i="1" s="1"/>
  <c r="F429" i="1" s="1"/>
  <c r="O428" i="1"/>
  <c r="A429" i="1"/>
  <c r="S428" i="1"/>
  <c r="T428" i="1"/>
  <c r="Q427" i="1"/>
  <c r="R427" i="1" s="1"/>
  <c r="G356" i="1"/>
  <c r="H355" i="1"/>
  <c r="N355" i="1" s="1"/>
  <c r="P355" i="1" s="1"/>
  <c r="B355" i="1" s="1"/>
  <c r="J357" i="1"/>
  <c r="K356" i="1"/>
  <c r="L356" i="1" s="1"/>
  <c r="M356" i="1" s="1"/>
  <c r="I473" i="1"/>
  <c r="C361" i="1"/>
  <c r="D429" i="1" l="1"/>
  <c r="E429" i="1" s="1"/>
  <c r="F430" i="1" s="1"/>
  <c r="A430" i="1"/>
  <c r="O429" i="1"/>
  <c r="S429" i="1"/>
  <c r="Q428" i="1"/>
  <c r="R428" i="1" s="1"/>
  <c r="T429" i="1"/>
  <c r="K357" i="1"/>
  <c r="L357" i="1" s="1"/>
  <c r="M357" i="1" s="1"/>
  <c r="J358" i="1"/>
  <c r="G357" i="1"/>
  <c r="H356" i="1"/>
  <c r="N356" i="1" s="1"/>
  <c r="P356" i="1" s="1"/>
  <c r="B356" i="1" s="1"/>
  <c r="C362" i="1"/>
  <c r="I474" i="1"/>
  <c r="T430" i="1" l="1"/>
  <c r="S430" i="1"/>
  <c r="Q429" i="1"/>
  <c r="R429" i="1" s="1"/>
  <c r="D430" i="1"/>
  <c r="E430" i="1" s="1"/>
  <c r="F431" i="1" s="1"/>
  <c r="O430" i="1"/>
  <c r="A431" i="1"/>
  <c r="H357" i="1"/>
  <c r="N357" i="1" s="1"/>
  <c r="P357" i="1" s="1"/>
  <c r="B357" i="1" s="1"/>
  <c r="G358" i="1"/>
  <c r="K358" i="1"/>
  <c r="L358" i="1" s="1"/>
  <c r="M358" i="1" s="1"/>
  <c r="J359" i="1"/>
  <c r="I475" i="1"/>
  <c r="C363" i="1"/>
  <c r="D431" i="1" l="1"/>
  <c r="E431" i="1" s="1"/>
  <c r="F432" i="1" s="1"/>
  <c r="O431" i="1"/>
  <c r="A432" i="1"/>
  <c r="Q430" i="1"/>
  <c r="R430" i="1" s="1"/>
  <c r="S431" i="1"/>
  <c r="T431" i="1"/>
  <c r="J360" i="1"/>
  <c r="K359" i="1"/>
  <c r="L359" i="1" s="1"/>
  <c r="M359" i="1" s="1"/>
  <c r="G359" i="1"/>
  <c r="H358" i="1"/>
  <c r="N358" i="1" s="1"/>
  <c r="P358" i="1" s="1"/>
  <c r="B358" i="1" s="1"/>
  <c r="I476" i="1"/>
  <c r="C364" i="1"/>
  <c r="D432" i="1" l="1"/>
  <c r="E432" i="1" s="1"/>
  <c r="F433" i="1" s="1"/>
  <c r="O432" i="1"/>
  <c r="A433" i="1"/>
  <c r="T432" i="1"/>
  <c r="Q431" i="1"/>
  <c r="R431" i="1" s="1"/>
  <c r="S432" i="1"/>
  <c r="G360" i="1"/>
  <c r="H359" i="1"/>
  <c r="N359" i="1" s="1"/>
  <c r="P359" i="1" s="1"/>
  <c r="B359" i="1" s="1"/>
  <c r="K360" i="1"/>
  <c r="L360" i="1" s="1"/>
  <c r="M360" i="1" s="1"/>
  <c r="J361" i="1"/>
  <c r="C365" i="1"/>
  <c r="I477" i="1"/>
  <c r="D433" i="1" l="1"/>
  <c r="E433" i="1" s="1"/>
  <c r="F434" i="1" s="1"/>
  <c r="O433" i="1"/>
  <c r="A434" i="1"/>
  <c r="T433" i="1"/>
  <c r="S433" i="1"/>
  <c r="Q432" i="1"/>
  <c r="R432" i="1" s="1"/>
  <c r="J362" i="1"/>
  <c r="K361" i="1"/>
  <c r="L361" i="1" s="1"/>
  <c r="M361" i="1" s="1"/>
  <c r="G361" i="1"/>
  <c r="H360" i="1"/>
  <c r="N360" i="1" s="1"/>
  <c r="P360" i="1" s="1"/>
  <c r="B360" i="1" s="1"/>
  <c r="C366" i="1"/>
  <c r="I478" i="1"/>
  <c r="D434" i="1" l="1"/>
  <c r="E434" i="1" s="1"/>
  <c r="F435" i="1" s="1"/>
  <c r="A435" i="1"/>
  <c r="O434" i="1"/>
  <c r="Q433" i="1"/>
  <c r="R433" i="1" s="1"/>
  <c r="T434" i="1"/>
  <c r="S434" i="1"/>
  <c r="H361" i="1"/>
  <c r="N361" i="1" s="1"/>
  <c r="P361" i="1" s="1"/>
  <c r="B361" i="1" s="1"/>
  <c r="G362" i="1"/>
  <c r="K362" i="1"/>
  <c r="L362" i="1" s="1"/>
  <c r="M362" i="1" s="1"/>
  <c r="J363" i="1"/>
  <c r="I479" i="1"/>
  <c r="C367" i="1"/>
  <c r="Q434" i="1" l="1"/>
  <c r="R434" i="1" s="1"/>
  <c r="S435" i="1"/>
  <c r="T435" i="1"/>
  <c r="D435" i="1"/>
  <c r="E435" i="1" s="1"/>
  <c r="F436" i="1" s="1"/>
  <c r="O435" i="1"/>
  <c r="A436" i="1"/>
  <c r="K363" i="1"/>
  <c r="L363" i="1" s="1"/>
  <c r="M363" i="1" s="1"/>
  <c r="J364" i="1"/>
  <c r="H362" i="1"/>
  <c r="N362" i="1" s="1"/>
  <c r="P362" i="1" s="1"/>
  <c r="B362" i="1" s="1"/>
  <c r="G363" i="1"/>
  <c r="C368" i="1"/>
  <c r="I480" i="1"/>
  <c r="T436" i="1" l="1"/>
  <c r="Q435" i="1"/>
  <c r="R435" i="1" s="1"/>
  <c r="S436" i="1"/>
  <c r="D436" i="1"/>
  <c r="E436" i="1" s="1"/>
  <c r="F437" i="1" s="1"/>
  <c r="O436" i="1"/>
  <c r="A437" i="1"/>
  <c r="H363" i="1"/>
  <c r="N363" i="1" s="1"/>
  <c r="P363" i="1" s="1"/>
  <c r="B363" i="1" s="1"/>
  <c r="G364" i="1"/>
  <c r="J365" i="1"/>
  <c r="K364" i="1"/>
  <c r="L364" i="1" s="1"/>
  <c r="M364" i="1" s="1"/>
  <c r="C369" i="1"/>
  <c r="I481" i="1"/>
  <c r="D437" i="1" l="1"/>
  <c r="E437" i="1" s="1"/>
  <c r="F438" i="1" s="1"/>
  <c r="A438" i="1"/>
  <c r="O437" i="1"/>
  <c r="Q436" i="1"/>
  <c r="R436" i="1" s="1"/>
  <c r="T437" i="1"/>
  <c r="S437" i="1"/>
  <c r="K365" i="1"/>
  <c r="L365" i="1" s="1"/>
  <c r="M365" i="1" s="1"/>
  <c r="J366" i="1"/>
  <c r="G365" i="1"/>
  <c r="H364" i="1"/>
  <c r="N364" i="1" s="1"/>
  <c r="P364" i="1" s="1"/>
  <c r="B364" i="1" s="1"/>
  <c r="C370" i="1"/>
  <c r="I482" i="1"/>
  <c r="T438" i="1" l="1"/>
  <c r="S438" i="1"/>
  <c r="Q437" i="1"/>
  <c r="R437" i="1" s="1"/>
  <c r="D438" i="1"/>
  <c r="E438" i="1" s="1"/>
  <c r="F439" i="1" s="1"/>
  <c r="A439" i="1"/>
  <c r="O438" i="1"/>
  <c r="H365" i="1"/>
  <c r="N365" i="1" s="1"/>
  <c r="P365" i="1" s="1"/>
  <c r="B365" i="1" s="1"/>
  <c r="G366" i="1"/>
  <c r="K366" i="1"/>
  <c r="L366" i="1" s="1"/>
  <c r="M366" i="1" s="1"/>
  <c r="J367" i="1"/>
  <c r="I483" i="1"/>
  <c r="C371" i="1"/>
  <c r="Q438" i="1" l="1"/>
  <c r="R438" i="1" s="1"/>
  <c r="T439" i="1"/>
  <c r="S439" i="1"/>
  <c r="D439" i="1"/>
  <c r="E439" i="1" s="1"/>
  <c r="F440" i="1" s="1"/>
  <c r="O439" i="1"/>
  <c r="A440" i="1"/>
  <c r="K367" i="1"/>
  <c r="L367" i="1" s="1"/>
  <c r="M367" i="1" s="1"/>
  <c r="J368" i="1"/>
  <c r="H366" i="1"/>
  <c r="N366" i="1" s="1"/>
  <c r="P366" i="1" s="1"/>
  <c r="B366" i="1" s="1"/>
  <c r="G367" i="1"/>
  <c r="C372" i="1"/>
  <c r="I484" i="1"/>
  <c r="D440" i="1" l="1"/>
  <c r="E440" i="1" s="1"/>
  <c r="F441" i="1" s="1"/>
  <c r="O440" i="1"/>
  <c r="A441" i="1"/>
  <c r="S440" i="1"/>
  <c r="T440" i="1"/>
  <c r="Q439" i="1"/>
  <c r="R439" i="1" s="1"/>
  <c r="G368" i="1"/>
  <c r="H367" i="1"/>
  <c r="N367" i="1" s="1"/>
  <c r="P367" i="1" s="1"/>
  <c r="B367" i="1" s="1"/>
  <c r="K368" i="1"/>
  <c r="L368" i="1" s="1"/>
  <c r="M368" i="1" s="1"/>
  <c r="J369" i="1"/>
  <c r="C373" i="1"/>
  <c r="I485" i="1"/>
  <c r="D441" i="1" l="1"/>
  <c r="E441" i="1" s="1"/>
  <c r="F442" i="1" s="1"/>
  <c r="A442" i="1"/>
  <c r="O441" i="1"/>
  <c r="T441" i="1"/>
  <c r="S441" i="1"/>
  <c r="Q440" i="1"/>
  <c r="R440" i="1" s="1"/>
  <c r="K369" i="1"/>
  <c r="L369" i="1" s="1"/>
  <c r="M369" i="1" s="1"/>
  <c r="J370" i="1"/>
  <c r="H368" i="1"/>
  <c r="N368" i="1" s="1"/>
  <c r="P368" i="1" s="1"/>
  <c r="B368" i="1" s="1"/>
  <c r="G369" i="1"/>
  <c r="I486" i="1"/>
  <c r="C374" i="1"/>
  <c r="S442" i="1" l="1"/>
  <c r="T442" i="1"/>
  <c r="Q441" i="1"/>
  <c r="R441" i="1" s="1"/>
  <c r="D442" i="1"/>
  <c r="E442" i="1" s="1"/>
  <c r="F443" i="1" s="1"/>
  <c r="A443" i="1"/>
  <c r="O442" i="1"/>
  <c r="H369" i="1"/>
  <c r="N369" i="1" s="1"/>
  <c r="P369" i="1" s="1"/>
  <c r="B369" i="1" s="1"/>
  <c r="G370" i="1"/>
  <c r="K370" i="1"/>
  <c r="L370" i="1" s="1"/>
  <c r="M370" i="1" s="1"/>
  <c r="J371" i="1"/>
  <c r="C375" i="1"/>
  <c r="I487" i="1"/>
  <c r="S443" i="1" l="1"/>
  <c r="T443" i="1"/>
  <c r="Q442" i="1"/>
  <c r="R442" i="1" s="1"/>
  <c r="D443" i="1"/>
  <c r="E443" i="1" s="1"/>
  <c r="F444" i="1" s="1"/>
  <c r="O443" i="1"/>
  <c r="A444" i="1"/>
  <c r="K371" i="1"/>
  <c r="L371" i="1" s="1"/>
  <c r="M371" i="1" s="1"/>
  <c r="J372" i="1"/>
  <c r="G371" i="1"/>
  <c r="H370" i="1"/>
  <c r="N370" i="1" s="1"/>
  <c r="P370" i="1" s="1"/>
  <c r="B370" i="1" s="1"/>
  <c r="C376" i="1"/>
  <c r="I488" i="1"/>
  <c r="D444" i="1" l="1"/>
  <c r="E444" i="1" s="1"/>
  <c r="F445" i="1" s="1"/>
  <c r="O444" i="1"/>
  <c r="A445" i="1"/>
  <c r="S444" i="1"/>
  <c r="Q443" i="1"/>
  <c r="R443" i="1" s="1"/>
  <c r="T444" i="1"/>
  <c r="H371" i="1"/>
  <c r="N371" i="1" s="1"/>
  <c r="P371" i="1" s="1"/>
  <c r="B371" i="1" s="1"/>
  <c r="G372" i="1"/>
  <c r="K372" i="1"/>
  <c r="L372" i="1" s="1"/>
  <c r="M372" i="1" s="1"/>
  <c r="J373" i="1"/>
  <c r="I489" i="1"/>
  <c r="C377" i="1"/>
  <c r="D445" i="1" l="1"/>
  <c r="E445" i="1" s="1"/>
  <c r="F446" i="1" s="1"/>
  <c r="O445" i="1"/>
  <c r="A446" i="1"/>
  <c r="Q444" i="1"/>
  <c r="R444" i="1" s="1"/>
  <c r="T445" i="1"/>
  <c r="S445" i="1"/>
  <c r="K373" i="1"/>
  <c r="L373" i="1" s="1"/>
  <c r="M373" i="1" s="1"/>
  <c r="J374" i="1"/>
  <c r="H372" i="1"/>
  <c r="N372" i="1" s="1"/>
  <c r="P372" i="1" s="1"/>
  <c r="B372" i="1" s="1"/>
  <c r="G373" i="1"/>
  <c r="I490" i="1"/>
  <c r="C378" i="1"/>
  <c r="D446" i="1" l="1"/>
  <c r="E446" i="1" s="1"/>
  <c r="F447" i="1" s="1"/>
  <c r="A447" i="1"/>
  <c r="O446" i="1"/>
  <c r="S446" i="1"/>
  <c r="T446" i="1"/>
  <c r="Q445" i="1"/>
  <c r="R445" i="1" s="1"/>
  <c r="G374" i="1"/>
  <c r="H373" i="1"/>
  <c r="N373" i="1" s="1"/>
  <c r="P373" i="1" s="1"/>
  <c r="B373" i="1" s="1"/>
  <c r="K374" i="1"/>
  <c r="L374" i="1" s="1"/>
  <c r="M374" i="1" s="1"/>
  <c r="J375" i="1"/>
  <c r="I491" i="1"/>
  <c r="C379" i="1"/>
  <c r="S447" i="1" l="1"/>
  <c r="Q446" i="1"/>
  <c r="R446" i="1" s="1"/>
  <c r="T447" i="1"/>
  <c r="D447" i="1"/>
  <c r="E447" i="1" s="1"/>
  <c r="F448" i="1" s="1"/>
  <c r="O447" i="1"/>
  <c r="A448" i="1"/>
  <c r="K375" i="1"/>
  <c r="L375" i="1" s="1"/>
  <c r="M375" i="1" s="1"/>
  <c r="J376" i="1"/>
  <c r="H374" i="1"/>
  <c r="N374" i="1" s="1"/>
  <c r="P374" i="1" s="1"/>
  <c r="G375" i="1"/>
  <c r="C380" i="1"/>
  <c r="I492" i="1"/>
  <c r="D448" i="1" l="1"/>
  <c r="E448" i="1" s="1"/>
  <c r="F449" i="1" s="1"/>
  <c r="O448" i="1"/>
  <c r="A449" i="1"/>
  <c r="S448" i="1"/>
  <c r="Q447" i="1"/>
  <c r="R447" i="1" s="1"/>
  <c r="T448" i="1"/>
  <c r="B374" i="1"/>
  <c r="H375" i="1"/>
  <c r="N375" i="1" s="1"/>
  <c r="P375" i="1" s="1"/>
  <c r="B375" i="1" s="1"/>
  <c r="G376" i="1"/>
  <c r="K376" i="1"/>
  <c r="L376" i="1" s="1"/>
  <c r="M376" i="1" s="1"/>
  <c r="J377" i="1"/>
  <c r="C381" i="1"/>
  <c r="I493" i="1"/>
  <c r="D449" i="1" l="1"/>
  <c r="E449" i="1" s="1"/>
  <c r="F450" i="1" s="1"/>
  <c r="O449" i="1"/>
  <c r="A450" i="1"/>
  <c r="S449" i="1"/>
  <c r="T449" i="1"/>
  <c r="Q448" i="1"/>
  <c r="R448" i="1" s="1"/>
  <c r="K377" i="1"/>
  <c r="L377" i="1" s="1"/>
  <c r="M377" i="1" s="1"/>
  <c r="J378" i="1"/>
  <c r="G377" i="1"/>
  <c r="H376" i="1"/>
  <c r="N376" i="1" s="1"/>
  <c r="P376" i="1" s="1"/>
  <c r="B376" i="1" s="1"/>
  <c r="C382" i="1"/>
  <c r="I494" i="1"/>
  <c r="D450" i="1" l="1"/>
  <c r="E450" i="1" s="1"/>
  <c r="F451" i="1" s="1"/>
  <c r="O450" i="1"/>
  <c r="A451" i="1"/>
  <c r="T450" i="1"/>
  <c r="S450" i="1"/>
  <c r="Q449" i="1"/>
  <c r="R449" i="1" s="1"/>
  <c r="H377" i="1"/>
  <c r="N377" i="1" s="1"/>
  <c r="P377" i="1" s="1"/>
  <c r="B377" i="1" s="1"/>
  <c r="G378" i="1"/>
  <c r="K378" i="1"/>
  <c r="L378" i="1" s="1"/>
  <c r="M378" i="1" s="1"/>
  <c r="J379" i="1"/>
  <c r="C383" i="1"/>
  <c r="I495" i="1"/>
  <c r="D451" i="1" l="1"/>
  <c r="E451" i="1" s="1"/>
  <c r="F452" i="1" s="1"/>
  <c r="O451" i="1"/>
  <c r="A452" i="1"/>
  <c r="Q450" i="1"/>
  <c r="R450" i="1" s="1"/>
  <c r="S451" i="1"/>
  <c r="T451" i="1"/>
  <c r="H378" i="1"/>
  <c r="N378" i="1" s="1"/>
  <c r="P378" i="1" s="1"/>
  <c r="B378" i="1" s="1"/>
  <c r="G379" i="1"/>
  <c r="K379" i="1"/>
  <c r="L379" i="1" s="1"/>
  <c r="M379" i="1" s="1"/>
  <c r="J380" i="1"/>
  <c r="C384" i="1"/>
  <c r="I496" i="1"/>
  <c r="D452" i="1" l="1"/>
  <c r="E452" i="1" s="1"/>
  <c r="F453" i="1" s="1"/>
  <c r="O452" i="1"/>
  <c r="A453" i="1"/>
  <c r="S452" i="1"/>
  <c r="Q451" i="1"/>
  <c r="R451" i="1" s="1"/>
  <c r="T452" i="1"/>
  <c r="G380" i="1"/>
  <c r="H379" i="1"/>
  <c r="N379" i="1" s="1"/>
  <c r="P379" i="1" s="1"/>
  <c r="B379" i="1" s="1"/>
  <c r="K380" i="1"/>
  <c r="L380" i="1" s="1"/>
  <c r="M380" i="1" s="1"/>
  <c r="J381" i="1"/>
  <c r="C385" i="1"/>
  <c r="I497" i="1"/>
  <c r="D453" i="1" l="1"/>
  <c r="E453" i="1" s="1"/>
  <c r="F454" i="1" s="1"/>
  <c r="O453" i="1"/>
  <c r="A454" i="1"/>
  <c r="T453" i="1"/>
  <c r="Q452" i="1"/>
  <c r="R452" i="1" s="1"/>
  <c r="S453" i="1"/>
  <c r="K381" i="1"/>
  <c r="L381" i="1" s="1"/>
  <c r="M381" i="1" s="1"/>
  <c r="J382" i="1"/>
  <c r="H380" i="1"/>
  <c r="N380" i="1" s="1"/>
  <c r="P380" i="1" s="1"/>
  <c r="B380" i="1" s="1"/>
  <c r="G381" i="1"/>
  <c r="I498" i="1"/>
  <c r="C386" i="1"/>
  <c r="D454" i="1" l="1"/>
  <c r="E454" i="1" s="1"/>
  <c r="F455" i="1" s="1"/>
  <c r="A455" i="1"/>
  <c r="O454" i="1"/>
  <c r="S454" i="1"/>
  <c r="Q453" i="1"/>
  <c r="R453" i="1" s="1"/>
  <c r="T454" i="1"/>
  <c r="H381" i="1"/>
  <c r="N381" i="1" s="1"/>
  <c r="P381" i="1" s="1"/>
  <c r="B381" i="1" s="1"/>
  <c r="G382" i="1"/>
  <c r="K382" i="1"/>
  <c r="L382" i="1" s="1"/>
  <c r="M382" i="1" s="1"/>
  <c r="J383" i="1"/>
  <c r="C387" i="1"/>
  <c r="I499" i="1"/>
  <c r="Q454" i="1" l="1"/>
  <c r="R454" i="1" s="1"/>
  <c r="S455" i="1"/>
  <c r="T455" i="1"/>
  <c r="D455" i="1"/>
  <c r="E455" i="1" s="1"/>
  <c r="F456" i="1" s="1"/>
  <c r="O455" i="1"/>
  <c r="A456" i="1"/>
  <c r="K383" i="1"/>
  <c r="L383" i="1" s="1"/>
  <c r="M383" i="1" s="1"/>
  <c r="J384" i="1"/>
  <c r="H382" i="1"/>
  <c r="N382" i="1" s="1"/>
  <c r="P382" i="1" s="1"/>
  <c r="B382" i="1" s="1"/>
  <c r="G383" i="1"/>
  <c r="C388" i="1"/>
  <c r="I500" i="1"/>
  <c r="D456" i="1" l="1"/>
  <c r="E456" i="1" s="1"/>
  <c r="F457" i="1" s="1"/>
  <c r="O456" i="1"/>
  <c r="A457" i="1"/>
  <c r="Q455" i="1"/>
  <c r="R455" i="1" s="1"/>
  <c r="T456" i="1"/>
  <c r="S456" i="1"/>
  <c r="H383" i="1"/>
  <c r="N383" i="1" s="1"/>
  <c r="P383" i="1" s="1"/>
  <c r="B383" i="1" s="1"/>
  <c r="G384" i="1"/>
  <c r="K384" i="1"/>
  <c r="L384" i="1" s="1"/>
  <c r="M384" i="1" s="1"/>
  <c r="J385" i="1"/>
  <c r="I501" i="1"/>
  <c r="C389" i="1"/>
  <c r="D457" i="1" l="1"/>
  <c r="E457" i="1" s="1"/>
  <c r="F458" i="1" s="1"/>
  <c r="A458" i="1"/>
  <c r="O457" i="1"/>
  <c r="T457" i="1"/>
  <c r="S457" i="1"/>
  <c r="Q456" i="1"/>
  <c r="R456" i="1" s="1"/>
  <c r="K385" i="1"/>
  <c r="L385" i="1" s="1"/>
  <c r="M385" i="1" s="1"/>
  <c r="J386" i="1"/>
  <c r="G385" i="1"/>
  <c r="H384" i="1"/>
  <c r="N384" i="1" s="1"/>
  <c r="P384" i="1" s="1"/>
  <c r="B384" i="1" s="1"/>
  <c r="C390" i="1"/>
  <c r="I502" i="1"/>
  <c r="S458" i="1" l="1"/>
  <c r="T458" i="1"/>
  <c r="Q457" i="1"/>
  <c r="D458" i="1"/>
  <c r="E458" i="1" s="1"/>
  <c r="F459" i="1" s="1"/>
  <c r="O458" i="1"/>
  <c r="A459" i="1"/>
  <c r="H385" i="1"/>
  <c r="N385" i="1" s="1"/>
  <c r="P385" i="1" s="1"/>
  <c r="B385" i="1" s="1"/>
  <c r="G386" i="1"/>
  <c r="K386" i="1"/>
  <c r="L386" i="1" s="1"/>
  <c r="M386" i="1" s="1"/>
  <c r="J387" i="1"/>
  <c r="C391" i="1"/>
  <c r="I503" i="1"/>
  <c r="D459" i="1" l="1"/>
  <c r="E459" i="1" s="1"/>
  <c r="F460" i="1" s="1"/>
  <c r="O459" i="1"/>
  <c r="A460" i="1"/>
  <c r="T459" i="1"/>
  <c r="S459" i="1"/>
  <c r="Q458" i="1"/>
  <c r="R458" i="1" s="1"/>
  <c r="K387" i="1"/>
  <c r="L387" i="1" s="1"/>
  <c r="M387" i="1" s="1"/>
  <c r="J388" i="1"/>
  <c r="H386" i="1"/>
  <c r="N386" i="1" s="1"/>
  <c r="P386" i="1" s="1"/>
  <c r="B386" i="1" s="1"/>
  <c r="G387" i="1"/>
  <c r="I504" i="1"/>
  <c r="C392" i="1"/>
  <c r="D460" i="1" l="1"/>
  <c r="E460" i="1" s="1"/>
  <c r="F461" i="1" s="1"/>
  <c r="A461" i="1"/>
  <c r="O460" i="1"/>
  <c r="T460" i="1"/>
  <c r="Q459" i="1"/>
  <c r="R459" i="1" s="1"/>
  <c r="S460" i="1"/>
  <c r="G388" i="1"/>
  <c r="H387" i="1"/>
  <c r="N387" i="1" s="1"/>
  <c r="P387" i="1" s="1"/>
  <c r="B387" i="1" s="1"/>
  <c r="K388" i="1"/>
  <c r="L388" i="1" s="1"/>
  <c r="M388" i="1" s="1"/>
  <c r="J389" i="1"/>
  <c r="C393" i="1"/>
  <c r="I505" i="1"/>
  <c r="Q460" i="1" l="1"/>
  <c r="R460" i="1" s="1"/>
  <c r="T461" i="1"/>
  <c r="S461" i="1"/>
  <c r="D461" i="1"/>
  <c r="E461" i="1" s="1"/>
  <c r="F462" i="1" s="1"/>
  <c r="A462" i="1"/>
  <c r="O461" i="1"/>
  <c r="K389" i="1"/>
  <c r="L389" i="1" s="1"/>
  <c r="M389" i="1" s="1"/>
  <c r="J390" i="1"/>
  <c r="H388" i="1"/>
  <c r="N388" i="1" s="1"/>
  <c r="P388" i="1" s="1"/>
  <c r="B388" i="1" s="1"/>
  <c r="G389" i="1"/>
  <c r="C394" i="1"/>
  <c r="I506" i="1"/>
  <c r="S462" i="1" l="1"/>
  <c r="T462" i="1"/>
  <c r="Q461" i="1"/>
  <c r="R461" i="1" s="1"/>
  <c r="D462" i="1"/>
  <c r="E462" i="1" s="1"/>
  <c r="F463" i="1" s="1"/>
  <c r="O462" i="1"/>
  <c r="A463" i="1"/>
  <c r="G390" i="1"/>
  <c r="H389" i="1"/>
  <c r="N389" i="1" s="1"/>
  <c r="P389" i="1" s="1"/>
  <c r="B389" i="1" s="1"/>
  <c r="K390" i="1"/>
  <c r="L390" i="1" s="1"/>
  <c r="M390" i="1" s="1"/>
  <c r="J391" i="1"/>
  <c r="I507" i="1"/>
  <c r="C395" i="1"/>
  <c r="D463" i="1" l="1"/>
  <c r="E463" i="1" s="1"/>
  <c r="F464" i="1" s="1"/>
  <c r="O463" i="1"/>
  <c r="A464" i="1"/>
  <c r="Q462" i="1"/>
  <c r="R462" i="1" s="1"/>
  <c r="T463" i="1"/>
  <c r="S463" i="1"/>
  <c r="K391" i="1"/>
  <c r="L391" i="1" s="1"/>
  <c r="M391" i="1" s="1"/>
  <c r="J392" i="1"/>
  <c r="G391" i="1"/>
  <c r="H390" i="1"/>
  <c r="N390" i="1" s="1"/>
  <c r="P390" i="1" s="1"/>
  <c r="B390" i="1" s="1"/>
  <c r="I508" i="1"/>
  <c r="C396" i="1"/>
  <c r="D464" i="1" l="1"/>
  <c r="E464" i="1" s="1"/>
  <c r="F465" i="1" s="1"/>
  <c r="A465" i="1"/>
  <c r="O464" i="1"/>
  <c r="T464" i="1"/>
  <c r="Q463" i="1"/>
  <c r="R463" i="1" s="1"/>
  <c r="S464" i="1"/>
  <c r="H391" i="1"/>
  <c r="N391" i="1" s="1"/>
  <c r="P391" i="1" s="1"/>
  <c r="B391" i="1" s="1"/>
  <c r="G392" i="1"/>
  <c r="K392" i="1"/>
  <c r="L392" i="1" s="1"/>
  <c r="M392" i="1" s="1"/>
  <c r="J393" i="1"/>
  <c r="C397" i="1"/>
  <c r="I509" i="1"/>
  <c r="Q464" i="1" l="1"/>
  <c r="R464" i="1" s="1"/>
  <c r="T465" i="1"/>
  <c r="S465" i="1"/>
  <c r="D465" i="1"/>
  <c r="E465" i="1" s="1"/>
  <c r="F466" i="1" s="1"/>
  <c r="O465" i="1"/>
  <c r="A466" i="1"/>
  <c r="H392" i="1"/>
  <c r="N392" i="1" s="1"/>
  <c r="P392" i="1" s="1"/>
  <c r="B392" i="1" s="1"/>
  <c r="G393" i="1"/>
  <c r="K393" i="1"/>
  <c r="L393" i="1" s="1"/>
  <c r="M393" i="1" s="1"/>
  <c r="J394" i="1"/>
  <c r="C398" i="1"/>
  <c r="I510" i="1"/>
  <c r="D466" i="1" l="1"/>
  <c r="E466" i="1" s="1"/>
  <c r="F467" i="1" s="1"/>
  <c r="O466" i="1"/>
  <c r="A467" i="1"/>
  <c r="Q465" i="1"/>
  <c r="R465" i="1" s="1"/>
  <c r="S466" i="1"/>
  <c r="T466" i="1"/>
  <c r="K394" i="1"/>
  <c r="L394" i="1" s="1"/>
  <c r="M394" i="1" s="1"/>
  <c r="J395" i="1"/>
  <c r="H393" i="1"/>
  <c r="N393" i="1" s="1"/>
  <c r="P393" i="1" s="1"/>
  <c r="B393" i="1" s="1"/>
  <c r="G394" i="1"/>
  <c r="I511" i="1"/>
  <c r="C399" i="1"/>
  <c r="D467" i="1" l="1"/>
  <c r="E467" i="1" s="1"/>
  <c r="F468" i="1" s="1"/>
  <c r="O467" i="1"/>
  <c r="A468" i="1"/>
  <c r="Q466" i="1"/>
  <c r="R466" i="1" s="1"/>
  <c r="T467" i="1"/>
  <c r="S467" i="1"/>
  <c r="H394" i="1"/>
  <c r="N394" i="1" s="1"/>
  <c r="P394" i="1" s="1"/>
  <c r="B394" i="1" s="1"/>
  <c r="G395" i="1"/>
  <c r="K395" i="1"/>
  <c r="L395" i="1" s="1"/>
  <c r="M395" i="1" s="1"/>
  <c r="J396" i="1"/>
  <c r="C400" i="1"/>
  <c r="I512" i="1"/>
  <c r="D468" i="1" l="1"/>
  <c r="E468" i="1" s="1"/>
  <c r="F469" i="1" s="1"/>
  <c r="A469" i="1"/>
  <c r="O468" i="1"/>
  <c r="T468" i="1"/>
  <c r="S468" i="1"/>
  <c r="Q467" i="1"/>
  <c r="R467" i="1" s="1"/>
  <c r="H395" i="1"/>
  <c r="N395" i="1" s="1"/>
  <c r="P395" i="1" s="1"/>
  <c r="B395" i="1" s="1"/>
  <c r="G396" i="1"/>
  <c r="K396" i="1"/>
  <c r="L396" i="1" s="1"/>
  <c r="M396" i="1" s="1"/>
  <c r="J397" i="1"/>
  <c r="I513" i="1"/>
  <c r="C401" i="1"/>
  <c r="Q468" i="1" l="1"/>
  <c r="R468" i="1" s="1"/>
  <c r="T469" i="1"/>
  <c r="S469" i="1"/>
  <c r="D469" i="1"/>
  <c r="E469" i="1" s="1"/>
  <c r="F470" i="1" s="1"/>
  <c r="O469" i="1"/>
  <c r="A470" i="1"/>
  <c r="H396" i="1"/>
  <c r="N396" i="1" s="1"/>
  <c r="P396" i="1" s="1"/>
  <c r="B396" i="1" s="1"/>
  <c r="G397" i="1"/>
  <c r="K397" i="1"/>
  <c r="L397" i="1" s="1"/>
  <c r="M397" i="1" s="1"/>
  <c r="J398" i="1"/>
  <c r="C402" i="1"/>
  <c r="I514" i="1"/>
  <c r="T470" i="1" l="1"/>
  <c r="S470" i="1"/>
  <c r="Q469" i="1"/>
  <c r="R469" i="1" s="1"/>
  <c r="D470" i="1"/>
  <c r="E470" i="1" s="1"/>
  <c r="F471" i="1" s="1"/>
  <c r="O470" i="1"/>
  <c r="A471" i="1"/>
  <c r="H397" i="1"/>
  <c r="N397" i="1" s="1"/>
  <c r="P397" i="1" s="1"/>
  <c r="B397" i="1" s="1"/>
  <c r="G398" i="1"/>
  <c r="K398" i="1"/>
  <c r="L398" i="1" s="1"/>
  <c r="M398" i="1" s="1"/>
  <c r="J399" i="1"/>
  <c r="I515" i="1"/>
  <c r="C403" i="1"/>
  <c r="D471" i="1" l="1"/>
  <c r="E471" i="1" s="1"/>
  <c r="F472" i="1" s="1"/>
  <c r="O471" i="1"/>
  <c r="A472" i="1"/>
  <c r="S471" i="1"/>
  <c r="T471" i="1"/>
  <c r="Q470" i="1"/>
  <c r="R470" i="1" s="1"/>
  <c r="G399" i="1"/>
  <c r="H398" i="1"/>
  <c r="N398" i="1" s="1"/>
  <c r="P398" i="1" s="1"/>
  <c r="B398" i="1" s="1"/>
  <c r="K399" i="1"/>
  <c r="L399" i="1" s="1"/>
  <c r="M399" i="1" s="1"/>
  <c r="J400" i="1"/>
  <c r="C404" i="1"/>
  <c r="I516" i="1"/>
  <c r="D472" i="1" l="1"/>
  <c r="E472" i="1" s="1"/>
  <c r="F473" i="1" s="1"/>
  <c r="A473" i="1"/>
  <c r="O472" i="1"/>
  <c r="T472" i="1"/>
  <c r="S472" i="1"/>
  <c r="Q471" i="1"/>
  <c r="R471" i="1" s="1"/>
  <c r="K400" i="1"/>
  <c r="L400" i="1" s="1"/>
  <c r="M400" i="1" s="1"/>
  <c r="J401" i="1"/>
  <c r="H399" i="1"/>
  <c r="N399" i="1" s="1"/>
  <c r="P399" i="1" s="1"/>
  <c r="B399" i="1" s="1"/>
  <c r="G400" i="1"/>
  <c r="I517" i="1"/>
  <c r="C405" i="1"/>
  <c r="S473" i="1" l="1"/>
  <c r="Q472" i="1"/>
  <c r="R472" i="1" s="1"/>
  <c r="T473" i="1"/>
  <c r="D473" i="1"/>
  <c r="E473" i="1" s="1"/>
  <c r="F474" i="1" s="1"/>
  <c r="A474" i="1"/>
  <c r="O473" i="1"/>
  <c r="K401" i="1"/>
  <c r="L401" i="1" s="1"/>
  <c r="M401" i="1" s="1"/>
  <c r="J402" i="1"/>
  <c r="H400" i="1"/>
  <c r="N400" i="1" s="1"/>
  <c r="P400" i="1" s="1"/>
  <c r="B400" i="1" s="1"/>
  <c r="G401" i="1"/>
  <c r="C406" i="1"/>
  <c r="I518" i="1"/>
  <c r="S474" i="1" l="1"/>
  <c r="Q473" i="1"/>
  <c r="R473" i="1" s="1"/>
  <c r="T474" i="1"/>
  <c r="D474" i="1"/>
  <c r="E474" i="1" s="1"/>
  <c r="F475" i="1" s="1"/>
  <c r="O474" i="1"/>
  <c r="A475" i="1"/>
  <c r="G402" i="1"/>
  <c r="H401" i="1"/>
  <c r="N401" i="1" s="1"/>
  <c r="P401" i="1" s="1"/>
  <c r="B401" i="1" s="1"/>
  <c r="K402" i="1"/>
  <c r="L402" i="1" s="1"/>
  <c r="M402" i="1" s="1"/>
  <c r="J403" i="1"/>
  <c r="I519" i="1"/>
  <c r="C407" i="1"/>
  <c r="D475" i="1" l="1"/>
  <c r="E475" i="1" s="1"/>
  <c r="F476" i="1" s="1"/>
  <c r="O475" i="1"/>
  <c r="A476" i="1"/>
  <c r="T475" i="1"/>
  <c r="Q474" i="1"/>
  <c r="R474" i="1" s="1"/>
  <c r="S475" i="1"/>
  <c r="K403" i="1"/>
  <c r="L403" i="1" s="1"/>
  <c r="M403" i="1" s="1"/>
  <c r="J404" i="1"/>
  <c r="H402" i="1"/>
  <c r="N402" i="1" s="1"/>
  <c r="P402" i="1" s="1"/>
  <c r="B402" i="1" s="1"/>
  <c r="G403" i="1"/>
  <c r="C408" i="1"/>
  <c r="I520" i="1"/>
  <c r="D476" i="1" l="1"/>
  <c r="E476" i="1" s="1"/>
  <c r="F477" i="1" s="1"/>
  <c r="O476" i="1"/>
  <c r="A477" i="1"/>
  <c r="S476" i="1"/>
  <c r="T476" i="1"/>
  <c r="Q475" i="1"/>
  <c r="R475" i="1" s="1"/>
  <c r="H403" i="1"/>
  <c r="N403" i="1" s="1"/>
  <c r="P403" i="1" s="1"/>
  <c r="B403" i="1" s="1"/>
  <c r="G404" i="1"/>
  <c r="K404" i="1"/>
  <c r="L404" i="1" s="1"/>
  <c r="M404" i="1" s="1"/>
  <c r="J405" i="1"/>
  <c r="C409" i="1"/>
  <c r="I521" i="1"/>
  <c r="D477" i="1" l="1"/>
  <c r="E477" i="1" s="1"/>
  <c r="F478" i="1" s="1"/>
  <c r="O477" i="1"/>
  <c r="A478" i="1"/>
  <c r="S477" i="1"/>
  <c r="Q476" i="1"/>
  <c r="R476" i="1" s="1"/>
  <c r="T477" i="1"/>
  <c r="K405" i="1"/>
  <c r="L405" i="1" s="1"/>
  <c r="M405" i="1" s="1"/>
  <c r="J406" i="1"/>
  <c r="H404" i="1"/>
  <c r="N404" i="1" s="1"/>
  <c r="P404" i="1" s="1"/>
  <c r="B404" i="1" s="1"/>
  <c r="G405" i="1"/>
  <c r="C410" i="1"/>
  <c r="I522" i="1"/>
  <c r="D478" i="1" l="1"/>
  <c r="E478" i="1" s="1"/>
  <c r="F479" i="1" s="1"/>
  <c r="O478" i="1"/>
  <c r="A479" i="1"/>
  <c r="T478" i="1"/>
  <c r="S478" i="1"/>
  <c r="Q477" i="1"/>
  <c r="R477" i="1" s="1"/>
  <c r="G406" i="1"/>
  <c r="H405" i="1"/>
  <c r="N405" i="1" s="1"/>
  <c r="P405" i="1" s="1"/>
  <c r="B405" i="1" s="1"/>
  <c r="K406" i="1"/>
  <c r="L406" i="1" s="1"/>
  <c r="M406" i="1" s="1"/>
  <c r="J407" i="1"/>
  <c r="C411" i="1"/>
  <c r="I523" i="1"/>
  <c r="D479" i="1" l="1"/>
  <c r="E479" i="1" s="1"/>
  <c r="F480" i="1" s="1"/>
  <c r="O479" i="1"/>
  <c r="A480" i="1"/>
  <c r="S479" i="1"/>
  <c r="T479" i="1"/>
  <c r="Q478" i="1"/>
  <c r="R478" i="1" s="1"/>
  <c r="K407" i="1"/>
  <c r="L407" i="1" s="1"/>
  <c r="M407" i="1" s="1"/>
  <c r="J408" i="1"/>
  <c r="H406" i="1"/>
  <c r="N406" i="1" s="1"/>
  <c r="P406" i="1" s="1"/>
  <c r="B406" i="1" s="1"/>
  <c r="G407" i="1"/>
  <c r="C412" i="1"/>
  <c r="I524" i="1"/>
  <c r="D480" i="1" l="1"/>
  <c r="E480" i="1" s="1"/>
  <c r="F481" i="1" s="1"/>
  <c r="A481" i="1"/>
  <c r="O480" i="1"/>
  <c r="T480" i="1"/>
  <c r="S480" i="1"/>
  <c r="Q479" i="1"/>
  <c r="R479" i="1" s="1"/>
  <c r="G408" i="1"/>
  <c r="H407" i="1"/>
  <c r="N407" i="1" s="1"/>
  <c r="P407" i="1" s="1"/>
  <c r="B407" i="1" s="1"/>
  <c r="K408" i="1"/>
  <c r="L408" i="1" s="1"/>
  <c r="M408" i="1" s="1"/>
  <c r="J409" i="1"/>
  <c r="C413" i="1"/>
  <c r="I525" i="1"/>
  <c r="Q480" i="1" l="1"/>
  <c r="R480" i="1" s="1"/>
  <c r="T481" i="1"/>
  <c r="S481" i="1"/>
  <c r="D481" i="1"/>
  <c r="E481" i="1" s="1"/>
  <c r="F482" i="1" s="1"/>
  <c r="A482" i="1"/>
  <c r="O481" i="1"/>
  <c r="H408" i="1"/>
  <c r="N408" i="1" s="1"/>
  <c r="P408" i="1" s="1"/>
  <c r="B408" i="1" s="1"/>
  <c r="G409" i="1"/>
  <c r="K409" i="1"/>
  <c r="L409" i="1" s="1"/>
  <c r="M409" i="1" s="1"/>
  <c r="J410" i="1"/>
  <c r="I526" i="1"/>
  <c r="C414" i="1"/>
  <c r="T482" i="1" l="1"/>
  <c r="S482" i="1"/>
  <c r="Q481" i="1"/>
  <c r="R481" i="1" s="1"/>
  <c r="D482" i="1"/>
  <c r="E482" i="1" s="1"/>
  <c r="F483" i="1" s="1"/>
  <c r="O482" i="1"/>
  <c r="A483" i="1"/>
  <c r="H409" i="1"/>
  <c r="N409" i="1" s="1"/>
  <c r="P409" i="1" s="1"/>
  <c r="B409" i="1" s="1"/>
  <c r="G410" i="1"/>
  <c r="K410" i="1"/>
  <c r="L410" i="1" s="1"/>
  <c r="M410" i="1" s="1"/>
  <c r="J411" i="1"/>
  <c r="C415" i="1"/>
  <c r="I527" i="1"/>
  <c r="D483" i="1" l="1"/>
  <c r="E483" i="1" s="1"/>
  <c r="F484" i="1" s="1"/>
  <c r="O483" i="1"/>
  <c r="A484" i="1"/>
  <c r="S483" i="1"/>
  <c r="T483" i="1"/>
  <c r="Q482" i="1"/>
  <c r="R482" i="1" s="1"/>
  <c r="H410" i="1"/>
  <c r="N410" i="1" s="1"/>
  <c r="P410" i="1" s="1"/>
  <c r="B410" i="1" s="1"/>
  <c r="G411" i="1"/>
  <c r="K411" i="1"/>
  <c r="L411" i="1" s="1"/>
  <c r="M411" i="1" s="1"/>
  <c r="J412" i="1"/>
  <c r="I528" i="1"/>
  <c r="C416" i="1"/>
  <c r="D484" i="1" l="1"/>
  <c r="E484" i="1" s="1"/>
  <c r="F485" i="1" s="1"/>
  <c r="A485" i="1"/>
  <c r="O484" i="1"/>
  <c r="S484" i="1"/>
  <c r="T484" i="1"/>
  <c r="Q483" i="1"/>
  <c r="R483" i="1" s="1"/>
  <c r="K412" i="1"/>
  <c r="L412" i="1" s="1"/>
  <c r="M412" i="1" s="1"/>
  <c r="J413" i="1"/>
  <c r="G412" i="1"/>
  <c r="H411" i="1"/>
  <c r="N411" i="1" s="1"/>
  <c r="P411" i="1" s="1"/>
  <c r="B411" i="1" s="1"/>
  <c r="C417" i="1"/>
  <c r="I529" i="1"/>
  <c r="Q484" i="1" l="1"/>
  <c r="R484" i="1" s="1"/>
  <c r="S485" i="1"/>
  <c r="T485" i="1"/>
  <c r="D485" i="1"/>
  <c r="E485" i="1" s="1"/>
  <c r="F486" i="1" s="1"/>
  <c r="A486" i="1"/>
  <c r="O485" i="1"/>
  <c r="H412" i="1"/>
  <c r="N412" i="1" s="1"/>
  <c r="P412" i="1" s="1"/>
  <c r="B412" i="1" s="1"/>
  <c r="G413" i="1"/>
  <c r="K413" i="1"/>
  <c r="L413" i="1" s="1"/>
  <c r="M413" i="1" s="1"/>
  <c r="J414" i="1"/>
  <c r="I530" i="1"/>
  <c r="C418" i="1"/>
  <c r="T486" i="1" l="1"/>
  <c r="Q485" i="1"/>
  <c r="R485" i="1" s="1"/>
  <c r="S486" i="1"/>
  <c r="D486" i="1"/>
  <c r="E486" i="1" s="1"/>
  <c r="F487" i="1" s="1"/>
  <c r="O486" i="1"/>
  <c r="A487" i="1"/>
  <c r="G414" i="1"/>
  <c r="H413" i="1"/>
  <c r="N413" i="1" s="1"/>
  <c r="P413" i="1" s="1"/>
  <c r="B413" i="1" s="1"/>
  <c r="K414" i="1"/>
  <c r="L414" i="1" s="1"/>
  <c r="M414" i="1" s="1"/>
  <c r="J415" i="1"/>
  <c r="C419" i="1"/>
  <c r="I531" i="1"/>
  <c r="D487" i="1" l="1"/>
  <c r="E487" i="1" s="1"/>
  <c r="F488" i="1" s="1"/>
  <c r="O487" i="1"/>
  <c r="A488" i="1"/>
  <c r="S487" i="1"/>
  <c r="T487" i="1"/>
  <c r="Q486" i="1"/>
  <c r="R486" i="1" s="1"/>
  <c r="K415" i="1"/>
  <c r="L415" i="1" s="1"/>
  <c r="M415" i="1" s="1"/>
  <c r="J416" i="1"/>
  <c r="H414" i="1"/>
  <c r="N414" i="1" s="1"/>
  <c r="P414" i="1" s="1"/>
  <c r="B414" i="1" s="1"/>
  <c r="G415" i="1"/>
  <c r="I532" i="1"/>
  <c r="C420" i="1"/>
  <c r="D488" i="1" l="1"/>
  <c r="E488" i="1" s="1"/>
  <c r="F489" i="1" s="1"/>
  <c r="A489" i="1"/>
  <c r="O488" i="1"/>
  <c r="Q487" i="1"/>
  <c r="R487" i="1" s="1"/>
  <c r="T488" i="1"/>
  <c r="S488" i="1"/>
  <c r="H415" i="1"/>
  <c r="N415" i="1" s="1"/>
  <c r="P415" i="1" s="1"/>
  <c r="B415" i="1" s="1"/>
  <c r="G416" i="1"/>
  <c r="K416" i="1"/>
  <c r="L416" i="1" s="1"/>
  <c r="M416" i="1" s="1"/>
  <c r="J417" i="1"/>
  <c r="C421" i="1"/>
  <c r="I533" i="1"/>
  <c r="Q488" i="1" l="1"/>
  <c r="R488" i="1" s="1"/>
  <c r="T489" i="1"/>
  <c r="S489" i="1"/>
  <c r="D489" i="1"/>
  <c r="E489" i="1" s="1"/>
  <c r="F490" i="1" s="1"/>
  <c r="O489" i="1"/>
  <c r="A490" i="1"/>
  <c r="K417" i="1"/>
  <c r="L417" i="1" s="1"/>
  <c r="M417" i="1" s="1"/>
  <c r="J418" i="1"/>
  <c r="G417" i="1"/>
  <c r="H416" i="1"/>
  <c r="N416" i="1" s="1"/>
  <c r="P416" i="1" s="1"/>
  <c r="B416" i="1" s="1"/>
  <c r="I534" i="1"/>
  <c r="C422" i="1"/>
  <c r="D490" i="1" l="1"/>
  <c r="E490" i="1" s="1"/>
  <c r="F491" i="1" s="1"/>
  <c r="O490" i="1"/>
  <c r="A491" i="1"/>
  <c r="T490" i="1"/>
  <c r="S490" i="1"/>
  <c r="Q489" i="1"/>
  <c r="R489" i="1" s="1"/>
  <c r="H417" i="1"/>
  <c r="N417" i="1" s="1"/>
  <c r="P417" i="1" s="1"/>
  <c r="B417" i="1" s="1"/>
  <c r="G418" i="1"/>
  <c r="K418" i="1"/>
  <c r="L418" i="1" s="1"/>
  <c r="M418" i="1" s="1"/>
  <c r="J419" i="1"/>
  <c r="I535" i="1"/>
  <c r="C423" i="1"/>
  <c r="D491" i="1" l="1"/>
  <c r="E491" i="1" s="1"/>
  <c r="F492" i="1" s="1"/>
  <c r="O491" i="1"/>
  <c r="A492" i="1"/>
  <c r="S491" i="1"/>
  <c r="T491" i="1"/>
  <c r="Q490" i="1"/>
  <c r="R490" i="1" s="1"/>
  <c r="K419" i="1"/>
  <c r="L419" i="1" s="1"/>
  <c r="M419" i="1" s="1"/>
  <c r="J420" i="1"/>
  <c r="H418" i="1"/>
  <c r="N418" i="1" s="1"/>
  <c r="P418" i="1" s="1"/>
  <c r="B418" i="1" s="1"/>
  <c r="G419" i="1"/>
  <c r="C424" i="1"/>
  <c r="I536" i="1"/>
  <c r="D492" i="1" l="1"/>
  <c r="E492" i="1" s="1"/>
  <c r="F493" i="1" s="1"/>
  <c r="A493" i="1"/>
  <c r="O492" i="1"/>
  <c r="Q491" i="1"/>
  <c r="R491" i="1" s="1"/>
  <c r="S492" i="1"/>
  <c r="T492" i="1"/>
  <c r="K420" i="1"/>
  <c r="L420" i="1" s="1"/>
  <c r="M420" i="1" s="1"/>
  <c r="J421" i="1"/>
  <c r="G420" i="1"/>
  <c r="H419" i="1"/>
  <c r="N419" i="1" s="1"/>
  <c r="P419" i="1" s="1"/>
  <c r="B419" i="1" s="1"/>
  <c r="I537" i="1"/>
  <c r="C425" i="1"/>
  <c r="S493" i="1" l="1"/>
  <c r="Q492" i="1"/>
  <c r="R492" i="1" s="1"/>
  <c r="T493" i="1"/>
  <c r="D493" i="1"/>
  <c r="E493" i="1" s="1"/>
  <c r="F494" i="1" s="1"/>
  <c r="A494" i="1"/>
  <c r="O493" i="1"/>
  <c r="H420" i="1"/>
  <c r="N420" i="1" s="1"/>
  <c r="P420" i="1" s="1"/>
  <c r="B420" i="1" s="1"/>
  <c r="G421" i="1"/>
  <c r="K421" i="1"/>
  <c r="L421" i="1" s="1"/>
  <c r="M421" i="1" s="1"/>
  <c r="J422" i="1"/>
  <c r="C426" i="1"/>
  <c r="I538" i="1"/>
  <c r="T494" i="1" l="1"/>
  <c r="Q493" i="1"/>
  <c r="R493" i="1" s="1"/>
  <c r="S494" i="1"/>
  <c r="D494" i="1"/>
  <c r="E494" i="1" s="1"/>
  <c r="F495" i="1" s="1"/>
  <c r="O494" i="1"/>
  <c r="A495" i="1"/>
  <c r="K422" i="1"/>
  <c r="L422" i="1" s="1"/>
  <c r="M422" i="1" s="1"/>
  <c r="J423" i="1"/>
  <c r="H421" i="1"/>
  <c r="N421" i="1" s="1"/>
  <c r="P421" i="1" s="1"/>
  <c r="B421" i="1" s="1"/>
  <c r="G422" i="1"/>
  <c r="I539" i="1"/>
  <c r="C427" i="1"/>
  <c r="S495" i="1" l="1"/>
  <c r="Q494" i="1"/>
  <c r="R494" i="1" s="1"/>
  <c r="T495" i="1"/>
  <c r="D495" i="1"/>
  <c r="E495" i="1" s="1"/>
  <c r="F496" i="1" s="1"/>
  <c r="O495" i="1"/>
  <c r="A496" i="1"/>
  <c r="H422" i="1"/>
  <c r="N422" i="1" s="1"/>
  <c r="P422" i="1" s="1"/>
  <c r="B422" i="1" s="1"/>
  <c r="G423" i="1"/>
  <c r="K423" i="1"/>
  <c r="L423" i="1" s="1"/>
  <c r="M423" i="1" s="1"/>
  <c r="J424" i="1"/>
  <c r="I540" i="1"/>
  <c r="C428" i="1"/>
  <c r="D496" i="1" l="1"/>
  <c r="E496" i="1" s="1"/>
  <c r="F497" i="1" s="1"/>
  <c r="A497" i="1"/>
  <c r="O496" i="1"/>
  <c r="T496" i="1"/>
  <c r="Q495" i="1"/>
  <c r="R495" i="1" s="1"/>
  <c r="S496" i="1"/>
  <c r="K424" i="1"/>
  <c r="L424" i="1" s="1"/>
  <c r="M424" i="1" s="1"/>
  <c r="J425" i="1"/>
  <c r="H423" i="1"/>
  <c r="N423" i="1" s="1"/>
  <c r="P423" i="1" s="1"/>
  <c r="B423" i="1" s="1"/>
  <c r="G424" i="1"/>
  <c r="I541" i="1"/>
  <c r="C429" i="1"/>
  <c r="T497" i="1" l="1"/>
  <c r="Q496" i="1"/>
  <c r="R496" i="1" s="1"/>
  <c r="S497" i="1"/>
  <c r="D497" i="1"/>
  <c r="E497" i="1" s="1"/>
  <c r="F498" i="1" s="1"/>
  <c r="A498" i="1"/>
  <c r="O497" i="1"/>
  <c r="H424" i="1"/>
  <c r="N424" i="1" s="1"/>
  <c r="P424" i="1" s="1"/>
  <c r="B424" i="1" s="1"/>
  <c r="G425" i="1"/>
  <c r="K425" i="1"/>
  <c r="L425" i="1" s="1"/>
  <c r="M425" i="1" s="1"/>
  <c r="J426" i="1"/>
  <c r="I542" i="1"/>
  <c r="C430" i="1"/>
  <c r="S498" i="1" l="1"/>
  <c r="Q497" i="1"/>
  <c r="R497" i="1" s="1"/>
  <c r="T498" i="1"/>
  <c r="D498" i="1"/>
  <c r="E498" i="1" s="1"/>
  <c r="F499" i="1" s="1"/>
  <c r="O498" i="1"/>
  <c r="A499" i="1"/>
  <c r="K426" i="1"/>
  <c r="L426" i="1" s="1"/>
  <c r="M426" i="1" s="1"/>
  <c r="J427" i="1"/>
  <c r="H425" i="1"/>
  <c r="N425" i="1" s="1"/>
  <c r="P425" i="1" s="1"/>
  <c r="B425" i="1" s="1"/>
  <c r="G426" i="1"/>
  <c r="C431" i="1"/>
  <c r="I543" i="1"/>
  <c r="D499" i="1" l="1"/>
  <c r="E499" i="1" s="1"/>
  <c r="F500" i="1" s="1"/>
  <c r="O499" i="1"/>
  <c r="A500" i="1"/>
  <c r="Q498" i="1"/>
  <c r="R498" i="1" s="1"/>
  <c r="T499" i="1"/>
  <c r="S499" i="1"/>
  <c r="G427" i="1"/>
  <c r="H426" i="1"/>
  <c r="N426" i="1" s="1"/>
  <c r="P426" i="1" s="1"/>
  <c r="B426" i="1" s="1"/>
  <c r="K427" i="1"/>
  <c r="L427" i="1" s="1"/>
  <c r="M427" i="1" s="1"/>
  <c r="J428" i="1"/>
  <c r="C432" i="1"/>
  <c r="I544" i="1"/>
  <c r="D500" i="1" l="1"/>
  <c r="E500" i="1" s="1"/>
  <c r="F501" i="1" s="1"/>
  <c r="A501" i="1"/>
  <c r="O500" i="1"/>
  <c r="Q499" i="1"/>
  <c r="R499" i="1" s="1"/>
  <c r="S500" i="1"/>
  <c r="T500" i="1"/>
  <c r="K428" i="1"/>
  <c r="L428" i="1" s="1"/>
  <c r="M428" i="1" s="1"/>
  <c r="J429" i="1"/>
  <c r="H427" i="1"/>
  <c r="N427" i="1" s="1"/>
  <c r="P427" i="1" s="1"/>
  <c r="B427" i="1" s="1"/>
  <c r="G428" i="1"/>
  <c r="I545" i="1"/>
  <c r="C433" i="1"/>
  <c r="Q500" i="1" l="1"/>
  <c r="R500" i="1" s="1"/>
  <c r="T501" i="1"/>
  <c r="S501" i="1"/>
  <c r="D501" i="1"/>
  <c r="E501" i="1" s="1"/>
  <c r="F502" i="1" s="1"/>
  <c r="A502" i="1"/>
  <c r="O501" i="1"/>
  <c r="H428" i="1"/>
  <c r="N428" i="1" s="1"/>
  <c r="P428" i="1" s="1"/>
  <c r="B428" i="1" s="1"/>
  <c r="G429" i="1"/>
  <c r="K429" i="1"/>
  <c r="L429" i="1" s="1"/>
  <c r="M429" i="1" s="1"/>
  <c r="J430" i="1"/>
  <c r="I546" i="1"/>
  <c r="C434" i="1"/>
  <c r="T502" i="1" l="1"/>
  <c r="S502" i="1"/>
  <c r="Q501" i="1"/>
  <c r="R501" i="1" s="1"/>
  <c r="D502" i="1"/>
  <c r="E502" i="1" s="1"/>
  <c r="F503" i="1" s="1"/>
  <c r="O502" i="1"/>
  <c r="A503" i="1"/>
  <c r="K430" i="1"/>
  <c r="L430" i="1" s="1"/>
  <c r="M430" i="1" s="1"/>
  <c r="J431" i="1"/>
  <c r="H429" i="1"/>
  <c r="N429" i="1" s="1"/>
  <c r="P429" i="1" s="1"/>
  <c r="B429" i="1" s="1"/>
  <c r="G430" i="1"/>
  <c r="I547" i="1"/>
  <c r="C435" i="1"/>
  <c r="D503" i="1" l="1"/>
  <c r="E503" i="1" s="1"/>
  <c r="F504" i="1" s="1"/>
  <c r="A504" i="1"/>
  <c r="O503" i="1"/>
  <c r="Q502" i="1"/>
  <c r="R502" i="1" s="1"/>
  <c r="T503" i="1"/>
  <c r="S503" i="1"/>
  <c r="H430" i="1"/>
  <c r="N430" i="1" s="1"/>
  <c r="P430" i="1" s="1"/>
  <c r="B430" i="1" s="1"/>
  <c r="G431" i="1"/>
  <c r="K431" i="1"/>
  <c r="L431" i="1" s="1"/>
  <c r="M431" i="1" s="1"/>
  <c r="J432" i="1"/>
  <c r="I548" i="1"/>
  <c r="C436" i="1"/>
  <c r="T504" i="1" l="1"/>
  <c r="Q503" i="1"/>
  <c r="R503" i="1" s="1"/>
  <c r="S504" i="1"/>
  <c r="D504" i="1"/>
  <c r="E504" i="1" s="1"/>
  <c r="F505" i="1" s="1"/>
  <c r="O504" i="1"/>
  <c r="A505" i="1"/>
  <c r="K432" i="1"/>
  <c r="L432" i="1" s="1"/>
  <c r="M432" i="1" s="1"/>
  <c r="J433" i="1"/>
  <c r="H431" i="1"/>
  <c r="N431" i="1" s="1"/>
  <c r="P431" i="1" s="1"/>
  <c r="B431" i="1" s="1"/>
  <c r="G432" i="1"/>
  <c r="I549" i="1"/>
  <c r="C437" i="1"/>
  <c r="D505" i="1" l="1"/>
  <c r="E505" i="1" s="1"/>
  <c r="F506" i="1" s="1"/>
  <c r="O505" i="1"/>
  <c r="A506" i="1"/>
  <c r="T505" i="1"/>
  <c r="Q504" i="1"/>
  <c r="R504" i="1" s="1"/>
  <c r="S505" i="1"/>
  <c r="G433" i="1"/>
  <c r="H432" i="1"/>
  <c r="N432" i="1" s="1"/>
  <c r="P432" i="1" s="1"/>
  <c r="B432" i="1" s="1"/>
  <c r="K433" i="1"/>
  <c r="L433" i="1" s="1"/>
  <c r="M433" i="1" s="1"/>
  <c r="J434" i="1"/>
  <c r="C438" i="1"/>
  <c r="I550" i="1"/>
  <c r="D506" i="1" l="1"/>
  <c r="E506" i="1" s="1"/>
  <c r="F507" i="1" s="1"/>
  <c r="A507" i="1"/>
  <c r="O506" i="1"/>
  <c r="Q505" i="1"/>
  <c r="R505" i="1" s="1"/>
  <c r="T506" i="1"/>
  <c r="S506" i="1"/>
  <c r="K434" i="1"/>
  <c r="L434" i="1" s="1"/>
  <c r="M434" i="1" s="1"/>
  <c r="J435" i="1"/>
  <c r="G434" i="1"/>
  <c r="H433" i="1"/>
  <c r="N433" i="1" s="1"/>
  <c r="P433" i="1" s="1"/>
  <c r="B433" i="1" s="1"/>
  <c r="C439" i="1"/>
  <c r="I551" i="1"/>
  <c r="S507" i="1" l="1"/>
  <c r="Q506" i="1"/>
  <c r="R506" i="1" s="1"/>
  <c r="T507" i="1"/>
  <c r="D507" i="1"/>
  <c r="E507" i="1" s="1"/>
  <c r="F508" i="1" s="1"/>
  <c r="O507" i="1"/>
  <c r="A508" i="1"/>
  <c r="H434" i="1"/>
  <c r="N434" i="1" s="1"/>
  <c r="P434" i="1" s="1"/>
  <c r="B434" i="1" s="1"/>
  <c r="G435" i="1"/>
  <c r="K435" i="1"/>
  <c r="L435" i="1" s="1"/>
  <c r="M435" i="1" s="1"/>
  <c r="J436" i="1"/>
  <c r="C440" i="1"/>
  <c r="I552" i="1"/>
  <c r="D508" i="1" l="1"/>
  <c r="E508" i="1" s="1"/>
  <c r="F509" i="1" s="1"/>
  <c r="A509" i="1"/>
  <c r="O508" i="1"/>
  <c r="T508" i="1"/>
  <c r="Q507" i="1"/>
  <c r="R507" i="1" s="1"/>
  <c r="S508" i="1"/>
  <c r="H435" i="1"/>
  <c r="N435" i="1" s="1"/>
  <c r="P435" i="1" s="1"/>
  <c r="B435" i="1" s="1"/>
  <c r="G436" i="1"/>
  <c r="K436" i="1"/>
  <c r="L436" i="1" s="1"/>
  <c r="M436" i="1" s="1"/>
  <c r="J437" i="1"/>
  <c r="C441" i="1"/>
  <c r="I553" i="1"/>
  <c r="Q508" i="1" l="1"/>
  <c r="R508" i="1" s="1"/>
  <c r="T509" i="1"/>
  <c r="S509" i="1"/>
  <c r="D509" i="1"/>
  <c r="E509" i="1" s="1"/>
  <c r="F510" i="1" s="1"/>
  <c r="A510" i="1"/>
  <c r="O509" i="1"/>
  <c r="K437" i="1"/>
  <c r="L437" i="1" s="1"/>
  <c r="M437" i="1" s="1"/>
  <c r="J438" i="1"/>
  <c r="G437" i="1"/>
  <c r="H436" i="1"/>
  <c r="N436" i="1" s="1"/>
  <c r="P436" i="1" s="1"/>
  <c r="B436" i="1" s="1"/>
  <c r="C442" i="1"/>
  <c r="I554" i="1"/>
  <c r="Q509" i="1" l="1"/>
  <c r="R509" i="1" s="1"/>
  <c r="T510" i="1"/>
  <c r="S510" i="1"/>
  <c r="D510" i="1"/>
  <c r="E510" i="1" s="1"/>
  <c r="F511" i="1" s="1"/>
  <c r="O510" i="1"/>
  <c r="A511" i="1"/>
  <c r="H437" i="1"/>
  <c r="N437" i="1" s="1"/>
  <c r="P437" i="1" s="1"/>
  <c r="B437" i="1" s="1"/>
  <c r="G438" i="1"/>
  <c r="K438" i="1"/>
  <c r="L438" i="1" s="1"/>
  <c r="M438" i="1" s="1"/>
  <c r="J439" i="1"/>
  <c r="C443" i="1"/>
  <c r="I555" i="1"/>
  <c r="D511" i="1" l="1"/>
  <c r="E511" i="1" s="1"/>
  <c r="F512" i="1" s="1"/>
  <c r="O511" i="1"/>
  <c r="A512" i="1"/>
  <c r="Q510" i="1"/>
  <c r="R510" i="1" s="1"/>
  <c r="S511" i="1"/>
  <c r="T511" i="1"/>
  <c r="H438" i="1"/>
  <c r="N438" i="1" s="1"/>
  <c r="P438" i="1" s="1"/>
  <c r="B438" i="1" s="1"/>
  <c r="G439" i="1"/>
  <c r="K439" i="1"/>
  <c r="L439" i="1" s="1"/>
  <c r="M439" i="1" s="1"/>
  <c r="J440" i="1"/>
  <c r="I556" i="1"/>
  <c r="C444" i="1"/>
  <c r="D512" i="1" l="1"/>
  <c r="E512" i="1" s="1"/>
  <c r="F513" i="1" s="1"/>
  <c r="A513" i="1"/>
  <c r="O512" i="1"/>
  <c r="Q511" i="1"/>
  <c r="R511" i="1" s="1"/>
  <c r="T512" i="1"/>
  <c r="S512" i="1"/>
  <c r="H439" i="1"/>
  <c r="N439" i="1" s="1"/>
  <c r="P439" i="1" s="1"/>
  <c r="B439" i="1" s="1"/>
  <c r="G440" i="1"/>
  <c r="K440" i="1"/>
  <c r="L440" i="1" s="1"/>
  <c r="M440" i="1" s="1"/>
  <c r="J441" i="1"/>
  <c r="C445" i="1"/>
  <c r="I557" i="1"/>
  <c r="S513" i="1" l="1"/>
  <c r="Q512" i="1"/>
  <c r="R512" i="1" s="1"/>
  <c r="T513" i="1"/>
  <c r="D513" i="1"/>
  <c r="E513" i="1" s="1"/>
  <c r="F514" i="1" s="1"/>
  <c r="A514" i="1"/>
  <c r="O513" i="1"/>
  <c r="K441" i="1"/>
  <c r="L441" i="1" s="1"/>
  <c r="M441" i="1" s="1"/>
  <c r="J442" i="1"/>
  <c r="H440" i="1"/>
  <c r="N440" i="1" s="1"/>
  <c r="P440" i="1" s="1"/>
  <c r="B440" i="1" s="1"/>
  <c r="G441" i="1"/>
  <c r="C446" i="1"/>
  <c r="I558" i="1"/>
  <c r="S514" i="1" l="1"/>
  <c r="Q513" i="1"/>
  <c r="R513" i="1" s="1"/>
  <c r="T514" i="1"/>
  <c r="D514" i="1"/>
  <c r="E514" i="1" s="1"/>
  <c r="F515" i="1" s="1"/>
  <c r="O514" i="1"/>
  <c r="A515" i="1"/>
  <c r="H441" i="1"/>
  <c r="N441" i="1" s="1"/>
  <c r="P441" i="1" s="1"/>
  <c r="B441" i="1" s="1"/>
  <c r="G442" i="1"/>
  <c r="K442" i="1"/>
  <c r="L442" i="1" s="1"/>
  <c r="M442" i="1" s="1"/>
  <c r="J443" i="1"/>
  <c r="I559" i="1"/>
  <c r="C447" i="1"/>
  <c r="D515" i="1" l="1"/>
  <c r="E515" i="1" s="1"/>
  <c r="F516" i="1" s="1"/>
  <c r="O515" i="1"/>
  <c r="A516" i="1"/>
  <c r="S515" i="1"/>
  <c r="T515" i="1"/>
  <c r="Q514" i="1"/>
  <c r="R514" i="1" s="1"/>
  <c r="G443" i="1"/>
  <c r="H442" i="1"/>
  <c r="N442" i="1" s="1"/>
  <c r="P442" i="1" s="1"/>
  <c r="B442" i="1" s="1"/>
  <c r="K443" i="1"/>
  <c r="L443" i="1" s="1"/>
  <c r="M443" i="1" s="1"/>
  <c r="J444" i="1"/>
  <c r="C448" i="1"/>
  <c r="I560" i="1"/>
  <c r="D516" i="1" l="1"/>
  <c r="E516" i="1" s="1"/>
  <c r="F517" i="1" s="1"/>
  <c r="A517" i="1"/>
  <c r="O516" i="1"/>
  <c r="S516" i="1"/>
  <c r="Q515" i="1"/>
  <c r="R515" i="1" s="1"/>
  <c r="T516" i="1"/>
  <c r="K444" i="1"/>
  <c r="L444" i="1" s="1"/>
  <c r="M444" i="1" s="1"/>
  <c r="J445" i="1"/>
  <c r="H443" i="1"/>
  <c r="N443" i="1" s="1"/>
  <c r="P443" i="1" s="1"/>
  <c r="B443" i="1" s="1"/>
  <c r="G444" i="1"/>
  <c r="I561" i="1"/>
  <c r="C449" i="1"/>
  <c r="T517" i="1" l="1"/>
  <c r="Q516" i="1"/>
  <c r="R516" i="1" s="1"/>
  <c r="S517" i="1"/>
  <c r="D517" i="1"/>
  <c r="E517" i="1" s="1"/>
  <c r="F518" i="1" s="1"/>
  <c r="A518" i="1"/>
  <c r="O517" i="1"/>
  <c r="H444" i="1"/>
  <c r="N444" i="1" s="1"/>
  <c r="P444" i="1" s="1"/>
  <c r="B444" i="1" s="1"/>
  <c r="G445" i="1"/>
  <c r="K445" i="1"/>
  <c r="L445" i="1" s="1"/>
  <c r="M445" i="1" s="1"/>
  <c r="J446" i="1"/>
  <c r="C450" i="1"/>
  <c r="I562" i="1"/>
  <c r="T518" i="1" l="1"/>
  <c r="S518" i="1"/>
  <c r="Q517" i="1"/>
  <c r="R517" i="1" s="1"/>
  <c r="D518" i="1"/>
  <c r="E518" i="1" s="1"/>
  <c r="F519" i="1" s="1"/>
  <c r="O518" i="1"/>
  <c r="A519" i="1"/>
  <c r="K446" i="1"/>
  <c r="L446" i="1" s="1"/>
  <c r="M446" i="1" s="1"/>
  <c r="J447" i="1"/>
  <c r="G446" i="1"/>
  <c r="H445" i="1"/>
  <c r="N445" i="1" s="1"/>
  <c r="P445" i="1" s="1"/>
  <c r="B445" i="1" s="1"/>
  <c r="C451" i="1"/>
  <c r="I563" i="1"/>
  <c r="D519" i="1" l="1"/>
  <c r="E519" i="1" s="1"/>
  <c r="F520" i="1" s="1"/>
  <c r="O519" i="1"/>
  <c r="A520" i="1"/>
  <c r="S519" i="1"/>
  <c r="T519" i="1"/>
  <c r="Q518" i="1"/>
  <c r="R518" i="1" s="1"/>
  <c r="H446" i="1"/>
  <c r="N446" i="1" s="1"/>
  <c r="P446" i="1" s="1"/>
  <c r="B446" i="1" s="1"/>
  <c r="G447" i="1"/>
  <c r="K447" i="1"/>
  <c r="L447" i="1" s="1"/>
  <c r="M447" i="1" s="1"/>
  <c r="J448" i="1"/>
  <c r="C452" i="1"/>
  <c r="I564" i="1"/>
  <c r="D520" i="1" l="1"/>
  <c r="E520" i="1" s="1"/>
  <c r="F521" i="1" s="1"/>
  <c r="O520" i="1"/>
  <c r="A521" i="1"/>
  <c r="T520" i="1"/>
  <c r="Q519" i="1"/>
  <c r="R519" i="1" s="1"/>
  <c r="S520" i="1"/>
  <c r="K448" i="1"/>
  <c r="L448" i="1" s="1"/>
  <c r="M448" i="1" s="1"/>
  <c r="J449" i="1"/>
  <c r="G448" i="1"/>
  <c r="H447" i="1"/>
  <c r="N447" i="1" s="1"/>
  <c r="P447" i="1" s="1"/>
  <c r="B447" i="1" s="1"/>
  <c r="I565" i="1"/>
  <c r="C453" i="1"/>
  <c r="D521" i="1" l="1"/>
  <c r="E521" i="1" s="1"/>
  <c r="F522" i="1" s="1"/>
  <c r="O521" i="1"/>
  <c r="A522" i="1"/>
  <c r="T521" i="1"/>
  <c r="Q520" i="1"/>
  <c r="R520" i="1" s="1"/>
  <c r="S521" i="1"/>
  <c r="H448" i="1"/>
  <c r="N448" i="1" s="1"/>
  <c r="P448" i="1" s="1"/>
  <c r="B448" i="1" s="1"/>
  <c r="G449" i="1"/>
  <c r="K449" i="1"/>
  <c r="L449" i="1" s="1"/>
  <c r="M449" i="1" s="1"/>
  <c r="J450" i="1"/>
  <c r="I566" i="1"/>
  <c r="C454" i="1"/>
  <c r="D522" i="1" l="1"/>
  <c r="E522" i="1" s="1"/>
  <c r="F523" i="1" s="1"/>
  <c r="O522" i="1"/>
  <c r="A523" i="1"/>
  <c r="T522" i="1"/>
  <c r="S522" i="1"/>
  <c r="Q521" i="1"/>
  <c r="R521" i="1" s="1"/>
  <c r="K450" i="1"/>
  <c r="L450" i="1" s="1"/>
  <c r="M450" i="1" s="1"/>
  <c r="J451" i="1"/>
  <c r="G450" i="1"/>
  <c r="H449" i="1"/>
  <c r="N449" i="1" s="1"/>
  <c r="P449" i="1" s="1"/>
  <c r="B449" i="1" s="1"/>
  <c r="I567" i="1"/>
  <c r="C455" i="1"/>
  <c r="D523" i="1" l="1"/>
  <c r="E523" i="1" s="1"/>
  <c r="F524" i="1" s="1"/>
  <c r="O523" i="1"/>
  <c r="A524" i="1"/>
  <c r="T523" i="1"/>
  <c r="Q522" i="1"/>
  <c r="R522" i="1" s="1"/>
  <c r="S523" i="1"/>
  <c r="H450" i="1"/>
  <c r="N450" i="1" s="1"/>
  <c r="P450" i="1" s="1"/>
  <c r="B450" i="1" s="1"/>
  <c r="G451" i="1"/>
  <c r="K451" i="1"/>
  <c r="L451" i="1" s="1"/>
  <c r="M451" i="1" s="1"/>
  <c r="J452" i="1"/>
  <c r="C456" i="1"/>
  <c r="I568" i="1"/>
  <c r="D524" i="1" l="1"/>
  <c r="E524" i="1" s="1"/>
  <c r="F525" i="1" s="1"/>
  <c r="A525" i="1"/>
  <c r="O524" i="1"/>
  <c r="T524" i="1"/>
  <c r="S524" i="1"/>
  <c r="Q523" i="1"/>
  <c r="R523" i="1" s="1"/>
  <c r="K452" i="1"/>
  <c r="L452" i="1" s="1"/>
  <c r="M452" i="1" s="1"/>
  <c r="J453" i="1"/>
  <c r="H451" i="1"/>
  <c r="N451" i="1" s="1"/>
  <c r="P451" i="1" s="1"/>
  <c r="B451" i="1" s="1"/>
  <c r="G452" i="1"/>
  <c r="C457" i="1"/>
  <c r="R457" i="1" s="1"/>
  <c r="I569" i="1"/>
  <c r="Q524" i="1" l="1"/>
  <c r="R524" i="1" s="1"/>
  <c r="S525" i="1"/>
  <c r="T525" i="1"/>
  <c r="D525" i="1"/>
  <c r="E525" i="1" s="1"/>
  <c r="F526" i="1" s="1"/>
  <c r="O525" i="1"/>
  <c r="A526" i="1"/>
  <c r="H452" i="1"/>
  <c r="N452" i="1" s="1"/>
  <c r="P452" i="1" s="1"/>
  <c r="B452" i="1" s="1"/>
  <c r="G453" i="1"/>
  <c r="K453" i="1"/>
  <c r="L453" i="1" s="1"/>
  <c r="M453" i="1" s="1"/>
  <c r="J454" i="1"/>
  <c r="I570" i="1"/>
  <c r="C458" i="1"/>
  <c r="D526" i="1" l="1"/>
  <c r="E526" i="1" s="1"/>
  <c r="F527" i="1" s="1"/>
  <c r="A527" i="1"/>
  <c r="O526" i="1"/>
  <c r="T526" i="1"/>
  <c r="Q525" i="1"/>
  <c r="R525" i="1" s="1"/>
  <c r="S526" i="1"/>
  <c r="K454" i="1"/>
  <c r="L454" i="1" s="1"/>
  <c r="M454" i="1" s="1"/>
  <c r="J455" i="1"/>
  <c r="H453" i="1"/>
  <c r="N453" i="1" s="1"/>
  <c r="P453" i="1" s="1"/>
  <c r="B453" i="1" s="1"/>
  <c r="G454" i="1"/>
  <c r="C459" i="1"/>
  <c r="I571" i="1"/>
  <c r="T527" i="1" l="1"/>
  <c r="Q526" i="1"/>
  <c r="R526" i="1" s="1"/>
  <c r="S527" i="1"/>
  <c r="D527" i="1"/>
  <c r="E527" i="1" s="1"/>
  <c r="F528" i="1" s="1"/>
  <c r="O527" i="1"/>
  <c r="A528" i="1"/>
  <c r="G455" i="1"/>
  <c r="H454" i="1"/>
  <c r="N454" i="1" s="1"/>
  <c r="P454" i="1" s="1"/>
  <c r="B454" i="1" s="1"/>
  <c r="K455" i="1"/>
  <c r="L455" i="1" s="1"/>
  <c r="M455" i="1" s="1"/>
  <c r="J456" i="1"/>
  <c r="C460" i="1"/>
  <c r="I572" i="1"/>
  <c r="D528" i="1" l="1"/>
  <c r="E528" i="1" s="1"/>
  <c r="F529" i="1" s="1"/>
  <c r="A529" i="1"/>
  <c r="O528" i="1"/>
  <c r="S528" i="1"/>
  <c r="Q527" i="1"/>
  <c r="R527" i="1" s="1"/>
  <c r="T528" i="1"/>
  <c r="K456" i="1"/>
  <c r="L456" i="1" s="1"/>
  <c r="M456" i="1" s="1"/>
  <c r="J457" i="1"/>
  <c r="H455" i="1"/>
  <c r="N455" i="1" s="1"/>
  <c r="P455" i="1" s="1"/>
  <c r="B455" i="1" s="1"/>
  <c r="G456" i="1"/>
  <c r="I573" i="1"/>
  <c r="C461" i="1"/>
  <c r="T529" i="1" l="1"/>
  <c r="Q528" i="1"/>
  <c r="R528" i="1" s="1"/>
  <c r="S529" i="1"/>
  <c r="D529" i="1"/>
  <c r="E529" i="1" s="1"/>
  <c r="F530" i="1" s="1"/>
  <c r="A530" i="1"/>
  <c r="O529" i="1"/>
  <c r="H456" i="1"/>
  <c r="N456" i="1" s="1"/>
  <c r="P456" i="1" s="1"/>
  <c r="B456" i="1" s="1"/>
  <c r="G457" i="1"/>
  <c r="K457" i="1"/>
  <c r="L457" i="1" s="1"/>
  <c r="M457" i="1" s="1"/>
  <c r="J458" i="1"/>
  <c r="I574" i="1"/>
  <c r="C462" i="1"/>
  <c r="T530" i="1" l="1"/>
  <c r="S530" i="1"/>
  <c r="Q529" i="1"/>
  <c r="R529" i="1" s="1"/>
  <c r="D530" i="1"/>
  <c r="E530" i="1" s="1"/>
  <c r="F531" i="1" s="1"/>
  <c r="O530" i="1"/>
  <c r="A531" i="1"/>
  <c r="K458" i="1"/>
  <c r="L458" i="1" s="1"/>
  <c r="M458" i="1" s="1"/>
  <c r="J459" i="1"/>
  <c r="G458" i="1"/>
  <c r="H457" i="1"/>
  <c r="N457" i="1" s="1"/>
  <c r="P457" i="1" s="1"/>
  <c r="B457" i="1" s="1"/>
  <c r="C463" i="1"/>
  <c r="I575" i="1"/>
  <c r="D531" i="1" l="1"/>
  <c r="E531" i="1" s="1"/>
  <c r="F532" i="1" s="1"/>
  <c r="O531" i="1"/>
  <c r="A532" i="1"/>
  <c r="S531" i="1"/>
  <c r="T531" i="1"/>
  <c r="Q530" i="1"/>
  <c r="R530" i="1" s="1"/>
  <c r="H458" i="1"/>
  <c r="N458" i="1" s="1"/>
  <c r="P458" i="1" s="1"/>
  <c r="B458" i="1" s="1"/>
  <c r="G459" i="1"/>
  <c r="K459" i="1"/>
  <c r="L459" i="1" s="1"/>
  <c r="M459" i="1" s="1"/>
  <c r="J460" i="1"/>
  <c r="C464" i="1"/>
  <c r="I576" i="1"/>
  <c r="D532" i="1" l="1"/>
  <c r="E532" i="1" s="1"/>
  <c r="F533" i="1" s="1"/>
  <c r="A533" i="1"/>
  <c r="O532" i="1"/>
  <c r="Q531" i="1"/>
  <c r="R531" i="1" s="1"/>
  <c r="T532" i="1"/>
  <c r="S532" i="1"/>
  <c r="K460" i="1"/>
  <c r="L460" i="1" s="1"/>
  <c r="M460" i="1" s="1"/>
  <c r="J461" i="1"/>
  <c r="H459" i="1"/>
  <c r="N459" i="1" s="1"/>
  <c r="P459" i="1" s="1"/>
  <c r="B459" i="1" s="1"/>
  <c r="G460" i="1"/>
  <c r="I577" i="1"/>
  <c r="C465" i="1"/>
  <c r="S533" i="1" l="1"/>
  <c r="T533" i="1"/>
  <c r="Q532" i="1"/>
  <c r="R532" i="1" s="1"/>
  <c r="D533" i="1"/>
  <c r="E533" i="1" s="1"/>
  <c r="F534" i="1" s="1"/>
  <c r="O533" i="1"/>
  <c r="A534" i="1"/>
  <c r="H460" i="1"/>
  <c r="N460" i="1" s="1"/>
  <c r="P460" i="1" s="1"/>
  <c r="B460" i="1" s="1"/>
  <c r="G461" i="1"/>
  <c r="K461" i="1"/>
  <c r="L461" i="1" s="1"/>
  <c r="M461" i="1" s="1"/>
  <c r="J462" i="1"/>
  <c r="C466" i="1"/>
  <c r="I578" i="1"/>
  <c r="D534" i="1" l="1"/>
  <c r="E534" i="1" s="1"/>
  <c r="F535" i="1" s="1"/>
  <c r="O534" i="1"/>
  <c r="A535" i="1"/>
  <c r="T534" i="1"/>
  <c r="S534" i="1"/>
  <c r="Q533" i="1"/>
  <c r="R533" i="1" s="1"/>
  <c r="K462" i="1"/>
  <c r="L462" i="1" s="1"/>
  <c r="M462" i="1" s="1"/>
  <c r="J463" i="1"/>
  <c r="H461" i="1"/>
  <c r="N461" i="1" s="1"/>
  <c r="P461" i="1" s="1"/>
  <c r="B461" i="1" s="1"/>
  <c r="G462" i="1"/>
  <c r="I579" i="1"/>
  <c r="C467" i="1"/>
  <c r="D535" i="1" l="1"/>
  <c r="E535" i="1" s="1"/>
  <c r="F536" i="1" s="1"/>
  <c r="A536" i="1"/>
  <c r="O535" i="1"/>
  <c r="S535" i="1"/>
  <c r="T535" i="1"/>
  <c r="Q534" i="1"/>
  <c r="R534" i="1" s="1"/>
  <c r="H462" i="1"/>
  <c r="N462" i="1" s="1"/>
  <c r="P462" i="1" s="1"/>
  <c r="B462" i="1" s="1"/>
  <c r="G463" i="1"/>
  <c r="K463" i="1"/>
  <c r="L463" i="1" s="1"/>
  <c r="M463" i="1" s="1"/>
  <c r="J464" i="1"/>
  <c r="C468" i="1"/>
  <c r="I580" i="1"/>
  <c r="Q535" i="1" l="1"/>
  <c r="R535" i="1" s="1"/>
  <c r="S536" i="1"/>
  <c r="T536" i="1"/>
  <c r="D536" i="1"/>
  <c r="E536" i="1" s="1"/>
  <c r="F537" i="1" s="1"/>
  <c r="A537" i="1"/>
  <c r="O536" i="1"/>
  <c r="K464" i="1"/>
  <c r="L464" i="1" s="1"/>
  <c r="M464" i="1" s="1"/>
  <c r="J465" i="1"/>
  <c r="G464" i="1"/>
  <c r="H463" i="1"/>
  <c r="N463" i="1" s="1"/>
  <c r="P463" i="1" s="1"/>
  <c r="B463" i="1" s="1"/>
  <c r="I581" i="1"/>
  <c r="C469" i="1"/>
  <c r="S537" i="1" l="1"/>
  <c r="Q536" i="1"/>
  <c r="R536" i="1" s="1"/>
  <c r="T537" i="1"/>
  <c r="D537" i="1"/>
  <c r="E537" i="1" s="1"/>
  <c r="F538" i="1" s="1"/>
  <c r="O537" i="1"/>
  <c r="A538" i="1"/>
  <c r="H464" i="1"/>
  <c r="N464" i="1" s="1"/>
  <c r="P464" i="1" s="1"/>
  <c r="B464" i="1" s="1"/>
  <c r="G465" i="1"/>
  <c r="K465" i="1"/>
  <c r="L465" i="1" s="1"/>
  <c r="M465" i="1" s="1"/>
  <c r="J466" i="1"/>
  <c r="I582" i="1"/>
  <c r="C470" i="1"/>
  <c r="D538" i="1" l="1"/>
  <c r="E538" i="1" s="1"/>
  <c r="F539" i="1" s="1"/>
  <c r="O538" i="1"/>
  <c r="A539" i="1"/>
  <c r="Q537" i="1"/>
  <c r="R537" i="1" s="1"/>
  <c r="T538" i="1"/>
  <c r="S538" i="1"/>
  <c r="K466" i="1"/>
  <c r="L466" i="1" s="1"/>
  <c r="M466" i="1" s="1"/>
  <c r="J467" i="1"/>
  <c r="H465" i="1"/>
  <c r="N465" i="1" s="1"/>
  <c r="P465" i="1" s="1"/>
  <c r="B465" i="1" s="1"/>
  <c r="G466" i="1"/>
  <c r="C471" i="1"/>
  <c r="I583" i="1"/>
  <c r="D539" i="1" l="1"/>
  <c r="E539" i="1" s="1"/>
  <c r="F540" i="1" s="1"/>
  <c r="A540" i="1"/>
  <c r="O539" i="1"/>
  <c r="S539" i="1"/>
  <c r="T539" i="1"/>
  <c r="Q538" i="1"/>
  <c r="R538" i="1" s="1"/>
  <c r="H466" i="1"/>
  <c r="N466" i="1" s="1"/>
  <c r="P466" i="1" s="1"/>
  <c r="B466" i="1" s="1"/>
  <c r="G467" i="1"/>
  <c r="K467" i="1"/>
  <c r="L467" i="1" s="1"/>
  <c r="M467" i="1" s="1"/>
  <c r="J468" i="1"/>
  <c r="C472" i="1"/>
  <c r="I584" i="1"/>
  <c r="Q539" i="1" l="1"/>
  <c r="R539" i="1" s="1"/>
  <c r="S540" i="1"/>
  <c r="T540" i="1"/>
  <c r="D540" i="1"/>
  <c r="E540" i="1" s="1"/>
  <c r="F541" i="1" s="1"/>
  <c r="A541" i="1"/>
  <c r="O540" i="1"/>
  <c r="G468" i="1"/>
  <c r="H467" i="1"/>
  <c r="N467" i="1" s="1"/>
  <c r="P467" i="1" s="1"/>
  <c r="B467" i="1" s="1"/>
  <c r="K468" i="1"/>
  <c r="L468" i="1" s="1"/>
  <c r="M468" i="1" s="1"/>
  <c r="J469" i="1"/>
  <c r="C473" i="1"/>
  <c r="I585" i="1"/>
  <c r="T541" i="1" l="1"/>
  <c r="S541" i="1"/>
  <c r="Q540" i="1"/>
  <c r="R540" i="1" s="1"/>
  <c r="D541" i="1"/>
  <c r="E541" i="1" s="1"/>
  <c r="F542" i="1" s="1"/>
  <c r="A542" i="1"/>
  <c r="O541" i="1"/>
  <c r="K469" i="1"/>
  <c r="L469" i="1" s="1"/>
  <c r="M469" i="1" s="1"/>
  <c r="J470" i="1"/>
  <c r="H468" i="1"/>
  <c r="N468" i="1" s="1"/>
  <c r="P468" i="1" s="1"/>
  <c r="B468" i="1" s="1"/>
  <c r="G469" i="1"/>
  <c r="I586" i="1"/>
  <c r="C474" i="1"/>
  <c r="S542" i="1" l="1"/>
  <c r="Q541" i="1"/>
  <c r="R541" i="1" s="1"/>
  <c r="T542" i="1"/>
  <c r="D542" i="1"/>
  <c r="E542" i="1" s="1"/>
  <c r="F543" i="1" s="1"/>
  <c r="A543" i="1"/>
  <c r="O542" i="1"/>
  <c r="H469" i="1"/>
  <c r="N469" i="1" s="1"/>
  <c r="P469" i="1" s="1"/>
  <c r="B469" i="1" s="1"/>
  <c r="G470" i="1"/>
  <c r="K470" i="1"/>
  <c r="L470" i="1" s="1"/>
  <c r="M470" i="1" s="1"/>
  <c r="J471" i="1"/>
  <c r="I587" i="1"/>
  <c r="C475" i="1"/>
  <c r="S543" i="1" l="1"/>
  <c r="Q542" i="1"/>
  <c r="R542" i="1" s="1"/>
  <c r="T543" i="1"/>
  <c r="D543" i="1"/>
  <c r="E543" i="1" s="1"/>
  <c r="F544" i="1" s="1"/>
  <c r="O543" i="1"/>
  <c r="A544" i="1"/>
  <c r="K471" i="1"/>
  <c r="L471" i="1" s="1"/>
  <c r="M471" i="1" s="1"/>
  <c r="J472" i="1"/>
  <c r="H470" i="1"/>
  <c r="N470" i="1" s="1"/>
  <c r="P470" i="1" s="1"/>
  <c r="B470" i="1" s="1"/>
  <c r="G471" i="1"/>
  <c r="C476" i="1"/>
  <c r="I588" i="1"/>
  <c r="D544" i="1" l="1"/>
  <c r="E544" i="1" s="1"/>
  <c r="F545" i="1" s="1"/>
  <c r="A545" i="1"/>
  <c r="O544" i="1"/>
  <c r="T544" i="1"/>
  <c r="Q543" i="1"/>
  <c r="R543" i="1" s="1"/>
  <c r="S544" i="1"/>
  <c r="H471" i="1"/>
  <c r="N471" i="1" s="1"/>
  <c r="P471" i="1" s="1"/>
  <c r="B471" i="1" s="1"/>
  <c r="G472" i="1"/>
  <c r="K472" i="1"/>
  <c r="L472" i="1" s="1"/>
  <c r="M472" i="1" s="1"/>
  <c r="J473" i="1"/>
  <c r="I589" i="1"/>
  <c r="C477" i="1"/>
  <c r="T545" i="1" l="1"/>
  <c r="Q544" i="1"/>
  <c r="R544" i="1" s="1"/>
  <c r="S545" i="1"/>
  <c r="D545" i="1"/>
  <c r="E545" i="1" s="1"/>
  <c r="F546" i="1" s="1"/>
  <c r="A546" i="1"/>
  <c r="O545" i="1"/>
  <c r="K473" i="1"/>
  <c r="L473" i="1" s="1"/>
  <c r="M473" i="1" s="1"/>
  <c r="J474" i="1"/>
  <c r="H472" i="1"/>
  <c r="N472" i="1" s="1"/>
  <c r="P472" i="1" s="1"/>
  <c r="B472" i="1" s="1"/>
  <c r="G473" i="1"/>
  <c r="I590" i="1"/>
  <c r="C478" i="1"/>
  <c r="T546" i="1" l="1"/>
  <c r="Q545" i="1"/>
  <c r="R545" i="1" s="1"/>
  <c r="S546" i="1"/>
  <c r="D546" i="1"/>
  <c r="E546" i="1" s="1"/>
  <c r="F547" i="1" s="1"/>
  <c r="A547" i="1"/>
  <c r="O546" i="1"/>
  <c r="H473" i="1"/>
  <c r="N473" i="1" s="1"/>
  <c r="P473" i="1" s="1"/>
  <c r="B473" i="1" s="1"/>
  <c r="G474" i="1"/>
  <c r="K474" i="1"/>
  <c r="L474" i="1" s="1"/>
  <c r="M474" i="1" s="1"/>
  <c r="J475" i="1"/>
  <c r="C479" i="1"/>
  <c r="I591" i="1"/>
  <c r="S547" i="1" l="1"/>
  <c r="Q546" i="1"/>
  <c r="R546" i="1" s="1"/>
  <c r="T547" i="1"/>
  <c r="D547" i="1"/>
  <c r="E547" i="1" s="1"/>
  <c r="F548" i="1" s="1"/>
  <c r="O547" i="1"/>
  <c r="A548" i="1"/>
  <c r="K475" i="1"/>
  <c r="L475" i="1" s="1"/>
  <c r="M475" i="1" s="1"/>
  <c r="J476" i="1"/>
  <c r="H474" i="1"/>
  <c r="N474" i="1" s="1"/>
  <c r="P474" i="1" s="1"/>
  <c r="B474" i="1" s="1"/>
  <c r="G475" i="1"/>
  <c r="I592" i="1"/>
  <c r="C480" i="1"/>
  <c r="D548" i="1" l="1"/>
  <c r="E548" i="1" s="1"/>
  <c r="F549" i="1" s="1"/>
  <c r="O548" i="1"/>
  <c r="A549" i="1"/>
  <c r="S548" i="1"/>
  <c r="Q547" i="1"/>
  <c r="R547" i="1" s="1"/>
  <c r="T548" i="1"/>
  <c r="G476" i="1"/>
  <c r="H475" i="1"/>
  <c r="N475" i="1" s="1"/>
  <c r="P475" i="1" s="1"/>
  <c r="B475" i="1" s="1"/>
  <c r="K476" i="1"/>
  <c r="L476" i="1" s="1"/>
  <c r="M476" i="1" s="1"/>
  <c r="J477" i="1"/>
  <c r="C481" i="1"/>
  <c r="I593" i="1"/>
  <c r="D549" i="1" l="1"/>
  <c r="E549" i="1" s="1"/>
  <c r="F550" i="1" s="1"/>
  <c r="A550" i="1"/>
  <c r="O549" i="1"/>
  <c r="T549" i="1"/>
  <c r="Q548" i="1"/>
  <c r="R548" i="1" s="1"/>
  <c r="S549" i="1"/>
  <c r="K477" i="1"/>
  <c r="L477" i="1" s="1"/>
  <c r="M477" i="1" s="1"/>
  <c r="J478" i="1"/>
  <c r="H476" i="1"/>
  <c r="N476" i="1" s="1"/>
  <c r="P476" i="1" s="1"/>
  <c r="B476" i="1" s="1"/>
  <c r="G477" i="1"/>
  <c r="I594" i="1"/>
  <c r="C482" i="1"/>
  <c r="S550" i="1" l="1"/>
  <c r="Q549" i="1"/>
  <c r="R549" i="1" s="1"/>
  <c r="T550" i="1"/>
  <c r="D550" i="1"/>
  <c r="E550" i="1" s="1"/>
  <c r="F551" i="1" s="1"/>
  <c r="A551" i="1"/>
  <c r="O550" i="1"/>
  <c r="H477" i="1"/>
  <c r="N477" i="1" s="1"/>
  <c r="P477" i="1" s="1"/>
  <c r="B477" i="1" s="1"/>
  <c r="G478" i="1"/>
  <c r="K478" i="1"/>
  <c r="L478" i="1" s="1"/>
  <c r="M478" i="1" s="1"/>
  <c r="J479" i="1"/>
  <c r="C483" i="1"/>
  <c r="I595" i="1"/>
  <c r="T551" i="1" l="1"/>
  <c r="Q550" i="1"/>
  <c r="R550" i="1" s="1"/>
  <c r="S551" i="1"/>
  <c r="D551" i="1"/>
  <c r="E551" i="1" s="1"/>
  <c r="F552" i="1" s="1"/>
  <c r="A552" i="1"/>
  <c r="O551" i="1"/>
  <c r="K479" i="1"/>
  <c r="L479" i="1" s="1"/>
  <c r="M479" i="1" s="1"/>
  <c r="J480" i="1"/>
  <c r="H478" i="1"/>
  <c r="N478" i="1" s="1"/>
  <c r="P478" i="1" s="1"/>
  <c r="B478" i="1" s="1"/>
  <c r="G479" i="1"/>
  <c r="C484" i="1"/>
  <c r="I596" i="1"/>
  <c r="S552" i="1" l="1"/>
  <c r="Q551" i="1"/>
  <c r="R551" i="1" s="1"/>
  <c r="T552" i="1"/>
  <c r="D552" i="1"/>
  <c r="E552" i="1" s="1"/>
  <c r="F553" i="1" s="1"/>
  <c r="A553" i="1"/>
  <c r="O552" i="1"/>
  <c r="H479" i="1"/>
  <c r="N479" i="1" s="1"/>
  <c r="P479" i="1" s="1"/>
  <c r="B479" i="1" s="1"/>
  <c r="G480" i="1"/>
  <c r="K480" i="1"/>
  <c r="L480" i="1" s="1"/>
  <c r="M480" i="1" s="1"/>
  <c r="J481" i="1"/>
  <c r="I597" i="1"/>
  <c r="C485" i="1"/>
  <c r="D553" i="1" l="1"/>
  <c r="E553" i="1" s="1"/>
  <c r="F554" i="1" s="1"/>
  <c r="O553" i="1"/>
  <c r="A554" i="1"/>
  <c r="T553" i="1"/>
  <c r="S553" i="1"/>
  <c r="Q552" i="1"/>
  <c r="R552" i="1" s="1"/>
  <c r="K481" i="1"/>
  <c r="L481" i="1" s="1"/>
  <c r="M481" i="1" s="1"/>
  <c r="J482" i="1"/>
  <c r="G481" i="1"/>
  <c r="H480" i="1"/>
  <c r="N480" i="1" s="1"/>
  <c r="P480" i="1" s="1"/>
  <c r="B480" i="1" s="1"/>
  <c r="C486" i="1"/>
  <c r="I598" i="1"/>
  <c r="D554" i="1" l="1"/>
  <c r="E554" i="1" s="1"/>
  <c r="F555" i="1" s="1"/>
  <c r="A555" i="1"/>
  <c r="O554" i="1"/>
  <c r="T554" i="1"/>
  <c r="Q553" i="1"/>
  <c r="R553" i="1" s="1"/>
  <c r="S554" i="1"/>
  <c r="H481" i="1"/>
  <c r="N481" i="1" s="1"/>
  <c r="P481" i="1" s="1"/>
  <c r="B481" i="1" s="1"/>
  <c r="G482" i="1"/>
  <c r="K482" i="1"/>
  <c r="L482" i="1" s="1"/>
  <c r="M482" i="1" s="1"/>
  <c r="J483" i="1"/>
  <c r="I599" i="1"/>
  <c r="C487" i="1"/>
  <c r="T555" i="1" l="1"/>
  <c r="Q554" i="1"/>
  <c r="R554" i="1" s="1"/>
  <c r="S555" i="1"/>
  <c r="D555" i="1"/>
  <c r="E555" i="1" s="1"/>
  <c r="F556" i="1" s="1"/>
  <c r="A556" i="1"/>
  <c r="O555" i="1"/>
  <c r="K483" i="1"/>
  <c r="L483" i="1" s="1"/>
  <c r="M483" i="1" s="1"/>
  <c r="J484" i="1"/>
  <c r="H482" i="1"/>
  <c r="N482" i="1" s="1"/>
  <c r="P482" i="1" s="1"/>
  <c r="B482" i="1" s="1"/>
  <c r="G483" i="1"/>
  <c r="C488" i="1"/>
  <c r="I600" i="1"/>
  <c r="S556" i="1" l="1"/>
  <c r="Q555" i="1"/>
  <c r="R555" i="1" s="1"/>
  <c r="T556" i="1"/>
  <c r="D556" i="1"/>
  <c r="E556" i="1" s="1"/>
  <c r="F557" i="1" s="1"/>
  <c r="A557" i="1"/>
  <c r="O556" i="1"/>
  <c r="H483" i="1"/>
  <c r="N483" i="1" s="1"/>
  <c r="P483" i="1" s="1"/>
  <c r="B483" i="1" s="1"/>
  <c r="G484" i="1"/>
  <c r="K484" i="1"/>
  <c r="L484" i="1" s="1"/>
  <c r="M484" i="1" s="1"/>
  <c r="J485" i="1"/>
  <c r="C489" i="1"/>
  <c r="I601" i="1"/>
  <c r="S557" i="1" l="1"/>
  <c r="Q556" i="1"/>
  <c r="R556" i="1" s="1"/>
  <c r="T557" i="1"/>
  <c r="D557" i="1"/>
  <c r="E557" i="1" s="1"/>
  <c r="F558" i="1" s="1"/>
  <c r="A558" i="1"/>
  <c r="O557" i="1"/>
  <c r="K485" i="1"/>
  <c r="L485" i="1" s="1"/>
  <c r="M485" i="1" s="1"/>
  <c r="J486" i="1"/>
  <c r="H484" i="1"/>
  <c r="N484" i="1" s="1"/>
  <c r="P484" i="1" s="1"/>
  <c r="B484" i="1" s="1"/>
  <c r="G485" i="1"/>
  <c r="I602" i="1"/>
  <c r="C490" i="1"/>
  <c r="S558" i="1" l="1"/>
  <c r="Q557" i="1"/>
  <c r="R557" i="1" s="1"/>
  <c r="T558" i="1"/>
  <c r="D558" i="1"/>
  <c r="E558" i="1" s="1"/>
  <c r="F559" i="1" s="1"/>
  <c r="A559" i="1"/>
  <c r="O558" i="1"/>
  <c r="G486" i="1"/>
  <c r="H485" i="1"/>
  <c r="N485" i="1" s="1"/>
  <c r="P485" i="1" s="1"/>
  <c r="B485" i="1" s="1"/>
  <c r="K486" i="1"/>
  <c r="L486" i="1" s="1"/>
  <c r="M486" i="1" s="1"/>
  <c r="J487" i="1"/>
  <c r="I603" i="1"/>
  <c r="C491" i="1"/>
  <c r="S559" i="1" l="1"/>
  <c r="T559" i="1"/>
  <c r="Q558" i="1"/>
  <c r="R558" i="1" s="1"/>
  <c r="D559" i="1"/>
  <c r="E559" i="1" s="1"/>
  <c r="F560" i="1" s="1"/>
  <c r="O559" i="1"/>
  <c r="A560" i="1"/>
  <c r="K487" i="1"/>
  <c r="L487" i="1" s="1"/>
  <c r="M487" i="1" s="1"/>
  <c r="J488" i="1"/>
  <c r="H486" i="1"/>
  <c r="N486" i="1" s="1"/>
  <c r="P486" i="1" s="1"/>
  <c r="B486" i="1" s="1"/>
  <c r="G487" i="1"/>
  <c r="I604" i="1"/>
  <c r="C492" i="1"/>
  <c r="D560" i="1" l="1"/>
  <c r="E560" i="1" s="1"/>
  <c r="F561" i="1" s="1"/>
  <c r="A561" i="1"/>
  <c r="O560" i="1"/>
  <c r="S560" i="1"/>
  <c r="Q559" i="1"/>
  <c r="R559" i="1" s="1"/>
  <c r="T560" i="1"/>
  <c r="H487" i="1"/>
  <c r="N487" i="1" s="1"/>
  <c r="P487" i="1" s="1"/>
  <c r="B487" i="1" s="1"/>
  <c r="G488" i="1"/>
  <c r="K488" i="1"/>
  <c r="L488" i="1" s="1"/>
  <c r="M488" i="1" s="1"/>
  <c r="J489" i="1"/>
  <c r="C493" i="1"/>
  <c r="I605" i="1"/>
  <c r="S561" i="1" l="1"/>
  <c r="Q560" i="1"/>
  <c r="R560" i="1" s="1"/>
  <c r="T561" i="1"/>
  <c r="D561" i="1"/>
  <c r="E561" i="1" s="1"/>
  <c r="F562" i="1" s="1"/>
  <c r="O561" i="1"/>
  <c r="A562" i="1"/>
  <c r="K489" i="1"/>
  <c r="L489" i="1" s="1"/>
  <c r="M489" i="1" s="1"/>
  <c r="J490" i="1"/>
  <c r="H488" i="1"/>
  <c r="N488" i="1" s="1"/>
  <c r="P488" i="1" s="1"/>
  <c r="B488" i="1" s="1"/>
  <c r="G489" i="1"/>
  <c r="C494" i="1"/>
  <c r="I606" i="1"/>
  <c r="D562" i="1" l="1"/>
  <c r="E562" i="1" s="1"/>
  <c r="F563" i="1" s="1"/>
  <c r="A563" i="1"/>
  <c r="O562" i="1"/>
  <c r="T562" i="1"/>
  <c r="Q561" i="1"/>
  <c r="R561" i="1" s="1"/>
  <c r="S562" i="1"/>
  <c r="H489" i="1"/>
  <c r="N489" i="1" s="1"/>
  <c r="P489" i="1" s="1"/>
  <c r="B489" i="1" s="1"/>
  <c r="G490" i="1"/>
  <c r="K490" i="1"/>
  <c r="L490" i="1" s="1"/>
  <c r="M490" i="1" s="1"/>
  <c r="J491" i="1"/>
  <c r="I607" i="1"/>
  <c r="C495" i="1"/>
  <c r="S563" i="1" l="1"/>
  <c r="T563" i="1"/>
  <c r="Q562" i="1"/>
  <c r="R562" i="1" s="1"/>
  <c r="D563" i="1"/>
  <c r="E563" i="1" s="1"/>
  <c r="F564" i="1" s="1"/>
  <c r="O563" i="1"/>
  <c r="A564" i="1"/>
  <c r="K491" i="1"/>
  <c r="L491" i="1" s="1"/>
  <c r="M491" i="1" s="1"/>
  <c r="J492" i="1"/>
  <c r="G491" i="1"/>
  <c r="H490" i="1"/>
  <c r="N490" i="1" s="1"/>
  <c r="P490" i="1" s="1"/>
  <c r="B490" i="1" s="1"/>
  <c r="C496" i="1"/>
  <c r="I608" i="1"/>
  <c r="D564" i="1" l="1"/>
  <c r="E564" i="1" s="1"/>
  <c r="F565" i="1" s="1"/>
  <c r="A565" i="1"/>
  <c r="O564" i="1"/>
  <c r="T564" i="1"/>
  <c r="S564" i="1"/>
  <c r="Q563" i="1"/>
  <c r="R563" i="1" s="1"/>
  <c r="H491" i="1"/>
  <c r="N491" i="1" s="1"/>
  <c r="P491" i="1" s="1"/>
  <c r="B491" i="1" s="1"/>
  <c r="G492" i="1"/>
  <c r="K492" i="1"/>
  <c r="L492" i="1" s="1"/>
  <c r="M492" i="1" s="1"/>
  <c r="J493" i="1"/>
  <c r="I609" i="1"/>
  <c r="C497" i="1"/>
  <c r="S565" i="1" l="1"/>
  <c r="Q564" i="1"/>
  <c r="R564" i="1" s="1"/>
  <c r="T565" i="1"/>
  <c r="D565" i="1"/>
  <c r="E565" i="1" s="1"/>
  <c r="F566" i="1" s="1"/>
  <c r="O565" i="1"/>
  <c r="A566" i="1"/>
  <c r="K493" i="1"/>
  <c r="L493" i="1" s="1"/>
  <c r="M493" i="1" s="1"/>
  <c r="J494" i="1"/>
  <c r="H492" i="1"/>
  <c r="N492" i="1" s="1"/>
  <c r="P492" i="1" s="1"/>
  <c r="B492" i="1" s="1"/>
  <c r="G493" i="1"/>
  <c r="C498" i="1"/>
  <c r="I610" i="1"/>
  <c r="T566" i="1" l="1"/>
  <c r="S566" i="1"/>
  <c r="Q565" i="1"/>
  <c r="R565" i="1" s="1"/>
  <c r="D566" i="1"/>
  <c r="E566" i="1" s="1"/>
  <c r="F567" i="1" s="1"/>
  <c r="A567" i="1"/>
  <c r="O566" i="1"/>
  <c r="H493" i="1"/>
  <c r="N493" i="1" s="1"/>
  <c r="P493" i="1" s="1"/>
  <c r="B493" i="1" s="1"/>
  <c r="G494" i="1"/>
  <c r="K494" i="1"/>
  <c r="L494" i="1" s="1"/>
  <c r="M494" i="1" s="1"/>
  <c r="J495" i="1"/>
  <c r="I611" i="1"/>
  <c r="C499" i="1"/>
  <c r="S567" i="1" l="1"/>
  <c r="T567" i="1"/>
  <c r="Q566" i="1"/>
  <c r="R566" i="1" s="1"/>
  <c r="D567" i="1"/>
  <c r="E567" i="1" s="1"/>
  <c r="F568" i="1" s="1"/>
  <c r="A568" i="1"/>
  <c r="O567" i="1"/>
  <c r="K495" i="1"/>
  <c r="L495" i="1" s="1"/>
  <c r="M495" i="1" s="1"/>
  <c r="J496" i="1"/>
  <c r="G495" i="1"/>
  <c r="H494" i="1"/>
  <c r="N494" i="1" s="1"/>
  <c r="P494" i="1" s="1"/>
  <c r="B494" i="1" s="1"/>
  <c r="C500" i="1"/>
  <c r="I612" i="1"/>
  <c r="T568" i="1" l="1"/>
  <c r="Q567" i="1"/>
  <c r="R567" i="1" s="1"/>
  <c r="S568" i="1"/>
  <c r="D568" i="1"/>
  <c r="E568" i="1" s="1"/>
  <c r="F569" i="1" s="1"/>
  <c r="A569" i="1"/>
  <c r="O568" i="1"/>
  <c r="H495" i="1"/>
  <c r="N495" i="1" s="1"/>
  <c r="P495" i="1" s="1"/>
  <c r="B495" i="1" s="1"/>
  <c r="G496" i="1"/>
  <c r="K496" i="1"/>
  <c r="L496" i="1" s="1"/>
  <c r="M496" i="1" s="1"/>
  <c r="J497" i="1"/>
  <c r="C501" i="1"/>
  <c r="I613" i="1"/>
  <c r="T569" i="1" l="1"/>
  <c r="S569" i="1"/>
  <c r="Q568" i="1"/>
  <c r="R568" i="1" s="1"/>
  <c r="D569" i="1"/>
  <c r="E569" i="1" s="1"/>
  <c r="F570" i="1" s="1"/>
  <c r="O569" i="1"/>
  <c r="A570" i="1"/>
  <c r="K497" i="1"/>
  <c r="L497" i="1" s="1"/>
  <c r="M497" i="1" s="1"/>
  <c r="J498" i="1"/>
  <c r="G497" i="1"/>
  <c r="H496" i="1"/>
  <c r="N496" i="1" s="1"/>
  <c r="P496" i="1" s="1"/>
  <c r="B496" i="1" s="1"/>
  <c r="I614" i="1"/>
  <c r="C502" i="1"/>
  <c r="D570" i="1" l="1"/>
  <c r="E570" i="1" s="1"/>
  <c r="F571" i="1" s="1"/>
  <c r="A571" i="1"/>
  <c r="O570" i="1"/>
  <c r="T570" i="1"/>
  <c r="S570" i="1"/>
  <c r="Q569" i="1"/>
  <c r="R569" i="1" s="1"/>
  <c r="H497" i="1"/>
  <c r="N497" i="1" s="1"/>
  <c r="P497" i="1" s="1"/>
  <c r="B497" i="1" s="1"/>
  <c r="G498" i="1"/>
  <c r="K498" i="1"/>
  <c r="L498" i="1" s="1"/>
  <c r="M498" i="1" s="1"/>
  <c r="J499" i="1"/>
  <c r="C503" i="1"/>
  <c r="I615" i="1"/>
  <c r="S571" i="1" l="1"/>
  <c r="Q570" i="1"/>
  <c r="R570" i="1" s="1"/>
  <c r="T571" i="1"/>
  <c r="D571" i="1"/>
  <c r="E571" i="1" s="1"/>
  <c r="F572" i="1" s="1"/>
  <c r="O571" i="1"/>
  <c r="A572" i="1"/>
  <c r="K499" i="1"/>
  <c r="L499" i="1" s="1"/>
  <c r="M499" i="1" s="1"/>
  <c r="J500" i="1"/>
  <c r="H498" i="1"/>
  <c r="N498" i="1" s="1"/>
  <c r="P498" i="1" s="1"/>
  <c r="B498" i="1" s="1"/>
  <c r="G499" i="1"/>
  <c r="I616" i="1"/>
  <c r="C504" i="1"/>
  <c r="D572" i="1" l="1"/>
  <c r="E572" i="1" s="1"/>
  <c r="F573" i="1" s="1"/>
  <c r="O572" i="1"/>
  <c r="A573" i="1"/>
  <c r="T572" i="1"/>
  <c r="S572" i="1"/>
  <c r="Q571" i="1"/>
  <c r="R571" i="1" s="1"/>
  <c r="H499" i="1"/>
  <c r="N499" i="1" s="1"/>
  <c r="P499" i="1" s="1"/>
  <c r="B499" i="1" s="1"/>
  <c r="G500" i="1"/>
  <c r="K500" i="1"/>
  <c r="L500" i="1" s="1"/>
  <c r="M500" i="1" s="1"/>
  <c r="J501" i="1"/>
  <c r="I617" i="1"/>
  <c r="C505" i="1"/>
  <c r="D573" i="1" l="1"/>
  <c r="E573" i="1" s="1"/>
  <c r="F574" i="1" s="1"/>
  <c r="O573" i="1"/>
  <c r="A574" i="1"/>
  <c r="T573" i="1"/>
  <c r="Q572" i="1"/>
  <c r="R572" i="1" s="1"/>
  <c r="S573" i="1"/>
  <c r="K501" i="1"/>
  <c r="L501" i="1" s="1"/>
  <c r="M501" i="1" s="1"/>
  <c r="J502" i="1"/>
  <c r="G501" i="1"/>
  <c r="H500" i="1"/>
  <c r="N500" i="1" s="1"/>
  <c r="P500" i="1" s="1"/>
  <c r="B500" i="1" s="1"/>
  <c r="C506" i="1"/>
  <c r="I618" i="1"/>
  <c r="D574" i="1" l="1"/>
  <c r="E574" i="1" s="1"/>
  <c r="F575" i="1" s="1"/>
  <c r="A575" i="1"/>
  <c r="O574" i="1"/>
  <c r="T574" i="1"/>
  <c r="S574" i="1"/>
  <c r="Q573" i="1"/>
  <c r="R573" i="1" s="1"/>
  <c r="H501" i="1"/>
  <c r="N501" i="1" s="1"/>
  <c r="P501" i="1" s="1"/>
  <c r="B501" i="1" s="1"/>
  <c r="G502" i="1"/>
  <c r="K502" i="1"/>
  <c r="L502" i="1" s="1"/>
  <c r="M502" i="1" s="1"/>
  <c r="J503" i="1"/>
  <c r="C507" i="1"/>
  <c r="I619" i="1"/>
  <c r="S575" i="1" l="1"/>
  <c r="Q574" i="1"/>
  <c r="R574" i="1" s="1"/>
  <c r="T575" i="1"/>
  <c r="D575" i="1"/>
  <c r="E575" i="1" s="1"/>
  <c r="F576" i="1" s="1"/>
  <c r="A576" i="1"/>
  <c r="O575" i="1"/>
  <c r="K503" i="1"/>
  <c r="L503" i="1" s="1"/>
  <c r="M503" i="1" s="1"/>
  <c r="J504" i="1"/>
  <c r="G503" i="1"/>
  <c r="H502" i="1"/>
  <c r="N502" i="1" s="1"/>
  <c r="P502" i="1" s="1"/>
  <c r="B502" i="1" s="1"/>
  <c r="I620" i="1"/>
  <c r="C508" i="1"/>
  <c r="S576" i="1" l="1"/>
  <c r="Q575" i="1"/>
  <c r="R575" i="1" s="1"/>
  <c r="T576" i="1"/>
  <c r="D576" i="1"/>
  <c r="E576" i="1" s="1"/>
  <c r="F577" i="1" s="1"/>
  <c r="A577" i="1"/>
  <c r="O576" i="1"/>
  <c r="H503" i="1"/>
  <c r="N503" i="1" s="1"/>
  <c r="P503" i="1" s="1"/>
  <c r="B503" i="1" s="1"/>
  <c r="G504" i="1"/>
  <c r="K504" i="1"/>
  <c r="L504" i="1" s="1"/>
  <c r="M504" i="1" s="1"/>
  <c r="J505" i="1"/>
  <c r="C509" i="1"/>
  <c r="I621" i="1"/>
  <c r="T577" i="1" l="1"/>
  <c r="S577" i="1"/>
  <c r="Q576" i="1"/>
  <c r="R576" i="1" s="1"/>
  <c r="D577" i="1"/>
  <c r="E577" i="1" s="1"/>
  <c r="F578" i="1" s="1"/>
  <c r="A578" i="1"/>
  <c r="O577" i="1"/>
  <c r="K505" i="1"/>
  <c r="L505" i="1" s="1"/>
  <c r="M505" i="1" s="1"/>
  <c r="J506" i="1"/>
  <c r="G505" i="1"/>
  <c r="H504" i="1"/>
  <c r="N504" i="1" s="1"/>
  <c r="P504" i="1" s="1"/>
  <c r="B504" i="1" s="1"/>
  <c r="I622" i="1"/>
  <c r="C510" i="1"/>
  <c r="T578" i="1" l="1"/>
  <c r="S578" i="1"/>
  <c r="Q577" i="1"/>
  <c r="R577" i="1" s="1"/>
  <c r="D578" i="1"/>
  <c r="E578" i="1" s="1"/>
  <c r="F579" i="1" s="1"/>
  <c r="A579" i="1"/>
  <c r="O578" i="1"/>
  <c r="H505" i="1"/>
  <c r="N505" i="1" s="1"/>
  <c r="P505" i="1" s="1"/>
  <c r="B505" i="1" s="1"/>
  <c r="G506" i="1"/>
  <c r="K506" i="1"/>
  <c r="L506" i="1" s="1"/>
  <c r="M506" i="1" s="1"/>
  <c r="J507" i="1"/>
  <c r="I623" i="1"/>
  <c r="C511" i="1"/>
  <c r="S579" i="1" l="1"/>
  <c r="T579" i="1"/>
  <c r="Q578" i="1"/>
  <c r="R578" i="1" s="1"/>
  <c r="D579" i="1"/>
  <c r="E579" i="1" s="1"/>
  <c r="F580" i="1" s="1"/>
  <c r="A580" i="1"/>
  <c r="O579" i="1"/>
  <c r="K507" i="1"/>
  <c r="L507" i="1" s="1"/>
  <c r="M507" i="1" s="1"/>
  <c r="J508" i="1"/>
  <c r="G507" i="1"/>
  <c r="H506" i="1"/>
  <c r="N506" i="1" s="1"/>
  <c r="P506" i="1" s="1"/>
  <c r="B506" i="1" s="1"/>
  <c r="C512" i="1"/>
  <c r="I624" i="1"/>
  <c r="T580" i="1" l="1"/>
  <c r="Q579" i="1"/>
  <c r="R579" i="1" s="1"/>
  <c r="S580" i="1"/>
  <c r="D580" i="1"/>
  <c r="E580" i="1" s="1"/>
  <c r="F581" i="1" s="1"/>
  <c r="O580" i="1"/>
  <c r="A581" i="1"/>
  <c r="H507" i="1"/>
  <c r="N507" i="1" s="1"/>
  <c r="P507" i="1" s="1"/>
  <c r="B507" i="1" s="1"/>
  <c r="G508" i="1"/>
  <c r="K508" i="1"/>
  <c r="L508" i="1" s="1"/>
  <c r="M508" i="1" s="1"/>
  <c r="J509" i="1"/>
  <c r="C513" i="1"/>
  <c r="I625" i="1"/>
  <c r="D581" i="1" l="1"/>
  <c r="E581" i="1" s="1"/>
  <c r="F582" i="1" s="1"/>
  <c r="O581" i="1"/>
  <c r="A582" i="1"/>
  <c r="Q580" i="1"/>
  <c r="R580" i="1" s="1"/>
  <c r="T581" i="1"/>
  <c r="S581" i="1"/>
  <c r="K509" i="1"/>
  <c r="L509" i="1" s="1"/>
  <c r="M509" i="1" s="1"/>
  <c r="J510" i="1"/>
  <c r="G509" i="1"/>
  <c r="H508" i="1"/>
  <c r="N508" i="1" s="1"/>
  <c r="P508" i="1" s="1"/>
  <c r="B508" i="1" s="1"/>
  <c r="I626" i="1"/>
  <c r="C514" i="1"/>
  <c r="D582" i="1" l="1"/>
  <c r="E582" i="1" s="1"/>
  <c r="F583" i="1" s="1"/>
  <c r="A583" i="1"/>
  <c r="O582" i="1"/>
  <c r="T582" i="1"/>
  <c r="S582" i="1"/>
  <c r="Q581" i="1"/>
  <c r="R581" i="1" s="1"/>
  <c r="H509" i="1"/>
  <c r="N509" i="1" s="1"/>
  <c r="P509" i="1" s="1"/>
  <c r="B509" i="1" s="1"/>
  <c r="G510" i="1"/>
  <c r="K510" i="1"/>
  <c r="L510" i="1" s="1"/>
  <c r="M510" i="1" s="1"/>
  <c r="J511" i="1"/>
  <c r="C515" i="1"/>
  <c r="I627" i="1"/>
  <c r="Q582" i="1" l="1"/>
  <c r="R582" i="1" s="1"/>
  <c r="S583" i="1"/>
  <c r="T583" i="1"/>
  <c r="D583" i="1"/>
  <c r="E583" i="1" s="1"/>
  <c r="F584" i="1" s="1"/>
  <c r="A584" i="1"/>
  <c r="O583" i="1"/>
  <c r="K511" i="1"/>
  <c r="L511" i="1" s="1"/>
  <c r="M511" i="1" s="1"/>
  <c r="J512" i="1"/>
  <c r="G511" i="1"/>
  <c r="H510" i="1"/>
  <c r="N510" i="1" s="1"/>
  <c r="P510" i="1" s="1"/>
  <c r="B510" i="1" s="1"/>
  <c r="C516" i="1"/>
  <c r="I628" i="1"/>
  <c r="S584" i="1" l="1"/>
  <c r="Q583" i="1"/>
  <c r="R583" i="1" s="1"/>
  <c r="T584" i="1"/>
  <c r="D584" i="1"/>
  <c r="E584" i="1" s="1"/>
  <c r="F585" i="1" s="1"/>
  <c r="A585" i="1"/>
  <c r="O584" i="1"/>
  <c r="H511" i="1"/>
  <c r="N511" i="1" s="1"/>
  <c r="P511" i="1" s="1"/>
  <c r="B511" i="1" s="1"/>
  <c r="G512" i="1"/>
  <c r="K512" i="1"/>
  <c r="L512" i="1" s="1"/>
  <c r="M512" i="1" s="1"/>
  <c r="J513" i="1"/>
  <c r="C517" i="1"/>
  <c r="I629" i="1"/>
  <c r="D585" i="1" l="1"/>
  <c r="E585" i="1" s="1"/>
  <c r="F586" i="1" s="1"/>
  <c r="A586" i="1"/>
  <c r="O585" i="1"/>
  <c r="S585" i="1"/>
  <c r="Q584" i="1"/>
  <c r="R584" i="1" s="1"/>
  <c r="T585" i="1"/>
  <c r="G513" i="1"/>
  <c r="H512" i="1"/>
  <c r="N512" i="1" s="1"/>
  <c r="P512" i="1" s="1"/>
  <c r="B512" i="1" s="1"/>
  <c r="K513" i="1"/>
  <c r="L513" i="1" s="1"/>
  <c r="M513" i="1" s="1"/>
  <c r="J514" i="1"/>
  <c r="I630" i="1"/>
  <c r="C518" i="1"/>
  <c r="S586" i="1" l="1"/>
  <c r="T586" i="1"/>
  <c r="Q585" i="1"/>
  <c r="R585" i="1" s="1"/>
  <c r="D586" i="1"/>
  <c r="E586" i="1" s="1"/>
  <c r="F587" i="1" s="1"/>
  <c r="A587" i="1"/>
  <c r="O586" i="1"/>
  <c r="K514" i="1"/>
  <c r="L514" i="1" s="1"/>
  <c r="M514" i="1" s="1"/>
  <c r="J515" i="1"/>
  <c r="H513" i="1"/>
  <c r="N513" i="1" s="1"/>
  <c r="P513" i="1" s="1"/>
  <c r="B513" i="1" s="1"/>
  <c r="G514" i="1"/>
  <c r="I631" i="1"/>
  <c r="C519" i="1"/>
  <c r="T587" i="1" l="1"/>
  <c r="S587" i="1"/>
  <c r="Q586" i="1"/>
  <c r="R586" i="1" s="1"/>
  <c r="D587" i="1"/>
  <c r="E587" i="1" s="1"/>
  <c r="F588" i="1" s="1"/>
  <c r="O587" i="1"/>
  <c r="A588" i="1"/>
  <c r="H514" i="1"/>
  <c r="N514" i="1" s="1"/>
  <c r="P514" i="1" s="1"/>
  <c r="B514" i="1" s="1"/>
  <c r="G515" i="1"/>
  <c r="K515" i="1"/>
  <c r="L515" i="1" s="1"/>
  <c r="M515" i="1" s="1"/>
  <c r="J516" i="1"/>
  <c r="C520" i="1"/>
  <c r="I632" i="1"/>
  <c r="D588" i="1" l="1"/>
  <c r="E588" i="1" s="1"/>
  <c r="F589" i="1" s="1"/>
  <c r="O588" i="1"/>
  <c r="A589" i="1"/>
  <c r="S588" i="1"/>
  <c r="T588" i="1"/>
  <c r="Q587" i="1"/>
  <c r="R587" i="1" s="1"/>
  <c r="K516" i="1"/>
  <c r="L516" i="1" s="1"/>
  <c r="M516" i="1" s="1"/>
  <c r="J517" i="1"/>
  <c r="H515" i="1"/>
  <c r="N515" i="1" s="1"/>
  <c r="P515" i="1" s="1"/>
  <c r="B515" i="1" s="1"/>
  <c r="G516" i="1"/>
  <c r="C521" i="1"/>
  <c r="I633" i="1"/>
  <c r="D589" i="1" l="1"/>
  <c r="E589" i="1" s="1"/>
  <c r="F590" i="1" s="1"/>
  <c r="A590" i="1"/>
  <c r="O589" i="1"/>
  <c r="T589" i="1"/>
  <c r="S589" i="1"/>
  <c r="Q588" i="1"/>
  <c r="R588" i="1" s="1"/>
  <c r="H516" i="1"/>
  <c r="N516" i="1" s="1"/>
  <c r="P516" i="1" s="1"/>
  <c r="B516" i="1" s="1"/>
  <c r="G517" i="1"/>
  <c r="K517" i="1"/>
  <c r="L517" i="1" s="1"/>
  <c r="M517" i="1" s="1"/>
  <c r="J518" i="1"/>
  <c r="C522" i="1"/>
  <c r="I634" i="1"/>
  <c r="S590" i="1" l="1"/>
  <c r="Q589" i="1"/>
  <c r="R589" i="1" s="1"/>
  <c r="T590" i="1"/>
  <c r="D590" i="1"/>
  <c r="E590" i="1" s="1"/>
  <c r="F591" i="1" s="1"/>
  <c r="A591" i="1"/>
  <c r="O590" i="1"/>
  <c r="K518" i="1"/>
  <c r="L518" i="1" s="1"/>
  <c r="M518" i="1" s="1"/>
  <c r="J519" i="1"/>
  <c r="G518" i="1"/>
  <c r="H517" i="1"/>
  <c r="N517" i="1" s="1"/>
  <c r="P517" i="1" s="1"/>
  <c r="B517" i="1" s="1"/>
  <c r="I635" i="1"/>
  <c r="C523" i="1"/>
  <c r="T591" i="1" l="1"/>
  <c r="S591" i="1"/>
  <c r="Q590" i="1"/>
  <c r="R590" i="1" s="1"/>
  <c r="D591" i="1"/>
  <c r="E591" i="1" s="1"/>
  <c r="F592" i="1" s="1"/>
  <c r="A592" i="1"/>
  <c r="O591" i="1"/>
  <c r="H518" i="1"/>
  <c r="N518" i="1" s="1"/>
  <c r="P518" i="1" s="1"/>
  <c r="B518" i="1" s="1"/>
  <c r="G519" i="1"/>
  <c r="K519" i="1"/>
  <c r="L519" i="1" s="1"/>
  <c r="M519" i="1" s="1"/>
  <c r="J520" i="1"/>
  <c r="C524" i="1"/>
  <c r="I636" i="1"/>
  <c r="T592" i="1" l="1"/>
  <c r="Q591" i="1"/>
  <c r="R591" i="1" s="1"/>
  <c r="S592" i="1"/>
  <c r="D592" i="1"/>
  <c r="E592" i="1" s="1"/>
  <c r="F593" i="1" s="1"/>
  <c r="O592" i="1"/>
  <c r="A593" i="1"/>
  <c r="H519" i="1"/>
  <c r="N519" i="1" s="1"/>
  <c r="P519" i="1" s="1"/>
  <c r="B519" i="1" s="1"/>
  <c r="G520" i="1"/>
  <c r="K520" i="1"/>
  <c r="L520" i="1" s="1"/>
  <c r="M520" i="1" s="1"/>
  <c r="J521" i="1"/>
  <c r="I637" i="1"/>
  <c r="C525" i="1"/>
  <c r="D593" i="1" l="1"/>
  <c r="E593" i="1" s="1"/>
  <c r="F594" i="1" s="1"/>
  <c r="A594" i="1"/>
  <c r="O593" i="1"/>
  <c r="Q592" i="1"/>
  <c r="R592" i="1" s="1"/>
  <c r="T593" i="1"/>
  <c r="S593" i="1"/>
  <c r="K521" i="1"/>
  <c r="L521" i="1" s="1"/>
  <c r="M521" i="1" s="1"/>
  <c r="J522" i="1"/>
  <c r="G521" i="1"/>
  <c r="H520" i="1"/>
  <c r="N520" i="1" s="1"/>
  <c r="P520" i="1" s="1"/>
  <c r="B520" i="1" s="1"/>
  <c r="I638" i="1"/>
  <c r="C526" i="1"/>
  <c r="T594" i="1" l="1"/>
  <c r="S594" i="1"/>
  <c r="Q593" i="1"/>
  <c r="R593" i="1" s="1"/>
  <c r="D594" i="1"/>
  <c r="E594" i="1" s="1"/>
  <c r="F595" i="1" s="1"/>
  <c r="O594" i="1"/>
  <c r="A595" i="1"/>
  <c r="H521" i="1"/>
  <c r="N521" i="1" s="1"/>
  <c r="P521" i="1" s="1"/>
  <c r="B521" i="1" s="1"/>
  <c r="G522" i="1"/>
  <c r="K522" i="1"/>
  <c r="L522" i="1" s="1"/>
  <c r="M522" i="1" s="1"/>
  <c r="J523" i="1"/>
  <c r="C527" i="1"/>
  <c r="I639" i="1"/>
  <c r="D595" i="1" l="1"/>
  <c r="E595" i="1" s="1"/>
  <c r="F596" i="1" s="1"/>
  <c r="A596" i="1"/>
  <c r="O595" i="1"/>
  <c r="Q594" i="1"/>
  <c r="R594" i="1" s="1"/>
  <c r="T595" i="1"/>
  <c r="S595" i="1"/>
  <c r="K523" i="1"/>
  <c r="L523" i="1" s="1"/>
  <c r="M523" i="1" s="1"/>
  <c r="J524" i="1"/>
  <c r="H522" i="1"/>
  <c r="N522" i="1" s="1"/>
  <c r="P522" i="1" s="1"/>
  <c r="B522" i="1" s="1"/>
  <c r="G523" i="1"/>
  <c r="I640" i="1"/>
  <c r="C528" i="1"/>
  <c r="S596" i="1" l="1"/>
  <c r="Q595" i="1"/>
  <c r="R595" i="1" s="1"/>
  <c r="T596" i="1"/>
  <c r="D596" i="1"/>
  <c r="E596" i="1" s="1"/>
  <c r="F597" i="1" s="1"/>
  <c r="A597" i="1"/>
  <c r="O596" i="1"/>
  <c r="H523" i="1"/>
  <c r="N523" i="1" s="1"/>
  <c r="P523" i="1" s="1"/>
  <c r="B523" i="1" s="1"/>
  <c r="G524" i="1"/>
  <c r="K524" i="1"/>
  <c r="L524" i="1" s="1"/>
  <c r="M524" i="1" s="1"/>
  <c r="J525" i="1"/>
  <c r="I641" i="1"/>
  <c r="C529" i="1"/>
  <c r="T597" i="1" l="1"/>
  <c r="Q596" i="1"/>
  <c r="R596" i="1" s="1"/>
  <c r="S597" i="1"/>
  <c r="D597" i="1"/>
  <c r="E597" i="1" s="1"/>
  <c r="F598" i="1" s="1"/>
  <c r="A598" i="1"/>
  <c r="O597" i="1"/>
  <c r="K525" i="1"/>
  <c r="L525" i="1" s="1"/>
  <c r="M525" i="1" s="1"/>
  <c r="J526" i="1"/>
  <c r="H524" i="1"/>
  <c r="N524" i="1" s="1"/>
  <c r="P524" i="1" s="1"/>
  <c r="B524" i="1" s="1"/>
  <c r="G525" i="1"/>
  <c r="C530" i="1"/>
  <c r="I642" i="1"/>
  <c r="S598" i="1" l="1"/>
  <c r="Q597" i="1"/>
  <c r="R597" i="1" s="1"/>
  <c r="T598" i="1"/>
  <c r="D598" i="1"/>
  <c r="E598" i="1" s="1"/>
  <c r="F599" i="1" s="1"/>
  <c r="O598" i="1"/>
  <c r="A599" i="1"/>
  <c r="H525" i="1"/>
  <c r="N525" i="1" s="1"/>
  <c r="P525" i="1" s="1"/>
  <c r="B525" i="1" s="1"/>
  <c r="G526" i="1"/>
  <c r="K526" i="1"/>
  <c r="L526" i="1" s="1"/>
  <c r="M526" i="1" s="1"/>
  <c r="J527" i="1"/>
  <c r="I643" i="1"/>
  <c r="C531" i="1"/>
  <c r="D599" i="1" l="1"/>
  <c r="E599" i="1" s="1"/>
  <c r="F600" i="1" s="1"/>
  <c r="O599" i="1"/>
  <c r="A600" i="1"/>
  <c r="Q598" i="1"/>
  <c r="R598" i="1" s="1"/>
  <c r="T599" i="1"/>
  <c r="S599" i="1"/>
  <c r="K527" i="1"/>
  <c r="L527" i="1" s="1"/>
  <c r="M527" i="1" s="1"/>
  <c r="J528" i="1"/>
  <c r="G527" i="1"/>
  <c r="H526" i="1"/>
  <c r="N526" i="1" s="1"/>
  <c r="P526" i="1" s="1"/>
  <c r="B526" i="1" s="1"/>
  <c r="C532" i="1"/>
  <c r="I644" i="1"/>
  <c r="D600" i="1" l="1"/>
  <c r="E600" i="1" s="1"/>
  <c r="F601" i="1" s="1"/>
  <c r="A601" i="1"/>
  <c r="O600" i="1"/>
  <c r="S600" i="1"/>
  <c r="Q599" i="1"/>
  <c r="R599" i="1" s="1"/>
  <c r="T600" i="1"/>
  <c r="H527" i="1"/>
  <c r="N527" i="1" s="1"/>
  <c r="P527" i="1" s="1"/>
  <c r="B527" i="1" s="1"/>
  <c r="G528" i="1"/>
  <c r="K528" i="1"/>
  <c r="L528" i="1" s="1"/>
  <c r="M528" i="1" s="1"/>
  <c r="J529" i="1"/>
  <c r="I645" i="1"/>
  <c r="C533" i="1"/>
  <c r="T601" i="1" l="1"/>
  <c r="S601" i="1"/>
  <c r="Q600" i="1"/>
  <c r="R600" i="1" s="1"/>
  <c r="D601" i="1"/>
  <c r="E601" i="1" s="1"/>
  <c r="F602" i="1" s="1"/>
  <c r="A602" i="1"/>
  <c r="O601" i="1"/>
  <c r="K529" i="1"/>
  <c r="L529" i="1" s="1"/>
  <c r="M529" i="1" s="1"/>
  <c r="J530" i="1"/>
  <c r="H528" i="1"/>
  <c r="N528" i="1" s="1"/>
  <c r="P528" i="1" s="1"/>
  <c r="B528" i="1" s="1"/>
  <c r="G529" i="1"/>
  <c r="I646" i="1"/>
  <c r="C534" i="1"/>
  <c r="S602" i="1" l="1"/>
  <c r="Q601" i="1"/>
  <c r="R601" i="1" s="1"/>
  <c r="T602" i="1"/>
  <c r="D602" i="1"/>
  <c r="E602" i="1" s="1"/>
  <c r="F603" i="1" s="1"/>
  <c r="A603" i="1"/>
  <c r="O602" i="1"/>
  <c r="H529" i="1"/>
  <c r="N529" i="1" s="1"/>
  <c r="P529" i="1" s="1"/>
  <c r="B529" i="1" s="1"/>
  <c r="G530" i="1"/>
  <c r="K530" i="1"/>
  <c r="L530" i="1" s="1"/>
  <c r="M530" i="1" s="1"/>
  <c r="J531" i="1"/>
  <c r="I647" i="1"/>
  <c r="C535" i="1"/>
  <c r="S603" i="1" l="1"/>
  <c r="Q602" i="1"/>
  <c r="R602" i="1" s="1"/>
  <c r="T603" i="1"/>
  <c r="D603" i="1"/>
  <c r="E603" i="1" s="1"/>
  <c r="F604" i="1" s="1"/>
  <c r="A604" i="1"/>
  <c r="O603" i="1"/>
  <c r="K531" i="1"/>
  <c r="L531" i="1" s="1"/>
  <c r="M531" i="1" s="1"/>
  <c r="J532" i="1"/>
  <c r="G531" i="1"/>
  <c r="H530" i="1"/>
  <c r="N530" i="1" s="1"/>
  <c r="P530" i="1" s="1"/>
  <c r="B530" i="1" s="1"/>
  <c r="I648" i="1"/>
  <c r="C536" i="1"/>
  <c r="T604" i="1" l="1"/>
  <c r="S604" i="1"/>
  <c r="Q603" i="1"/>
  <c r="R603" i="1" s="1"/>
  <c r="D604" i="1"/>
  <c r="E604" i="1" s="1"/>
  <c r="F605" i="1" s="1"/>
  <c r="A605" i="1"/>
  <c r="O604" i="1"/>
  <c r="H531" i="1"/>
  <c r="N531" i="1" s="1"/>
  <c r="P531" i="1" s="1"/>
  <c r="B531" i="1" s="1"/>
  <c r="G532" i="1"/>
  <c r="K532" i="1"/>
  <c r="L532" i="1" s="1"/>
  <c r="M532" i="1" s="1"/>
  <c r="J533" i="1"/>
  <c r="I649" i="1"/>
  <c r="C537" i="1"/>
  <c r="S605" i="1" l="1"/>
  <c r="Q604" i="1"/>
  <c r="R604" i="1" s="1"/>
  <c r="T605" i="1"/>
  <c r="D605" i="1"/>
  <c r="E605" i="1" s="1"/>
  <c r="F606" i="1" s="1"/>
  <c r="A606" i="1"/>
  <c r="O605" i="1"/>
  <c r="K533" i="1"/>
  <c r="L533" i="1" s="1"/>
  <c r="M533" i="1" s="1"/>
  <c r="J534" i="1"/>
  <c r="G533" i="1"/>
  <c r="H532" i="1"/>
  <c r="N532" i="1" s="1"/>
  <c r="P532" i="1" s="1"/>
  <c r="B532" i="1" s="1"/>
  <c r="I650" i="1"/>
  <c r="C538" i="1"/>
  <c r="Q605" i="1" l="1"/>
  <c r="R605" i="1" s="1"/>
  <c r="T606" i="1"/>
  <c r="S606" i="1"/>
  <c r="D606" i="1"/>
  <c r="E606" i="1" s="1"/>
  <c r="F607" i="1" s="1"/>
  <c r="O606" i="1"/>
  <c r="A607" i="1"/>
  <c r="H533" i="1"/>
  <c r="N533" i="1" s="1"/>
  <c r="P533" i="1" s="1"/>
  <c r="B533" i="1" s="1"/>
  <c r="G534" i="1"/>
  <c r="K534" i="1"/>
  <c r="L534" i="1" s="1"/>
  <c r="M534" i="1" s="1"/>
  <c r="J535" i="1"/>
  <c r="I651" i="1"/>
  <c r="C539" i="1"/>
  <c r="D607" i="1" l="1"/>
  <c r="E607" i="1" s="1"/>
  <c r="F608" i="1" s="1"/>
  <c r="A608" i="1"/>
  <c r="O607" i="1"/>
  <c r="S607" i="1"/>
  <c r="Q606" i="1"/>
  <c r="R606" i="1" s="1"/>
  <c r="T607" i="1"/>
  <c r="G535" i="1"/>
  <c r="H534" i="1"/>
  <c r="N534" i="1" s="1"/>
  <c r="P534" i="1" s="1"/>
  <c r="B534" i="1" s="1"/>
  <c r="K535" i="1"/>
  <c r="L535" i="1" s="1"/>
  <c r="M535" i="1" s="1"/>
  <c r="J536" i="1"/>
  <c r="I652" i="1"/>
  <c r="C540" i="1"/>
  <c r="T608" i="1" l="1"/>
  <c r="Q607" i="1"/>
  <c r="R607" i="1" s="1"/>
  <c r="S608" i="1"/>
  <c r="D608" i="1"/>
  <c r="E608" i="1" s="1"/>
  <c r="F609" i="1" s="1"/>
  <c r="A609" i="1"/>
  <c r="O608" i="1"/>
  <c r="K536" i="1"/>
  <c r="L536" i="1" s="1"/>
  <c r="M536" i="1" s="1"/>
  <c r="J537" i="1"/>
  <c r="H535" i="1"/>
  <c r="N535" i="1" s="1"/>
  <c r="P535" i="1" s="1"/>
  <c r="B535" i="1" s="1"/>
  <c r="G536" i="1"/>
  <c r="I653" i="1"/>
  <c r="C541" i="1"/>
  <c r="S609" i="1" l="1"/>
  <c r="T609" i="1"/>
  <c r="Q608" i="1"/>
  <c r="R608" i="1" s="1"/>
  <c r="D609" i="1"/>
  <c r="E609" i="1" s="1"/>
  <c r="F610" i="1" s="1"/>
  <c r="A610" i="1"/>
  <c r="O609" i="1"/>
  <c r="G537" i="1"/>
  <c r="H536" i="1"/>
  <c r="N536" i="1" s="1"/>
  <c r="P536" i="1" s="1"/>
  <c r="B536" i="1" s="1"/>
  <c r="K537" i="1"/>
  <c r="L537" i="1" s="1"/>
  <c r="M537" i="1" s="1"/>
  <c r="J538" i="1"/>
  <c r="C542" i="1"/>
  <c r="I654" i="1"/>
  <c r="T610" i="1" l="1"/>
  <c r="S610" i="1"/>
  <c r="Q609" i="1"/>
  <c r="R609" i="1" s="1"/>
  <c r="D610" i="1"/>
  <c r="E610" i="1" s="1"/>
  <c r="F611" i="1" s="1"/>
  <c r="A611" i="1"/>
  <c r="O610" i="1"/>
  <c r="K538" i="1"/>
  <c r="L538" i="1" s="1"/>
  <c r="M538" i="1" s="1"/>
  <c r="J539" i="1"/>
  <c r="H537" i="1"/>
  <c r="N537" i="1" s="1"/>
  <c r="P537" i="1" s="1"/>
  <c r="B537" i="1" s="1"/>
  <c r="G538" i="1"/>
  <c r="I655" i="1"/>
  <c r="C543" i="1"/>
  <c r="S611" i="1" l="1"/>
  <c r="T611" i="1"/>
  <c r="Q610" i="1"/>
  <c r="R610" i="1" s="1"/>
  <c r="D611" i="1"/>
  <c r="E611" i="1" s="1"/>
  <c r="F612" i="1" s="1"/>
  <c r="A612" i="1"/>
  <c r="O611" i="1"/>
  <c r="G539" i="1"/>
  <c r="H538" i="1"/>
  <c r="N538" i="1" s="1"/>
  <c r="P538" i="1" s="1"/>
  <c r="B538" i="1" s="1"/>
  <c r="K539" i="1"/>
  <c r="L539" i="1" s="1"/>
  <c r="M539" i="1" s="1"/>
  <c r="J540" i="1"/>
  <c r="C544" i="1"/>
  <c r="I656" i="1"/>
  <c r="T612" i="1" l="1"/>
  <c r="S612" i="1"/>
  <c r="Q611" i="1"/>
  <c r="R611" i="1" s="1"/>
  <c r="D612" i="1"/>
  <c r="E612" i="1" s="1"/>
  <c r="F613" i="1" s="1"/>
  <c r="O612" i="1"/>
  <c r="A613" i="1"/>
  <c r="K540" i="1"/>
  <c r="L540" i="1" s="1"/>
  <c r="M540" i="1" s="1"/>
  <c r="J541" i="1"/>
  <c r="H539" i="1"/>
  <c r="N539" i="1" s="1"/>
  <c r="P539" i="1" s="1"/>
  <c r="B539" i="1" s="1"/>
  <c r="G540" i="1"/>
  <c r="I657" i="1"/>
  <c r="C545" i="1"/>
  <c r="D613" i="1" l="1"/>
  <c r="E613" i="1" s="1"/>
  <c r="F614" i="1" s="1"/>
  <c r="A614" i="1"/>
  <c r="O613" i="1"/>
  <c r="T613" i="1"/>
  <c r="Q612" i="1"/>
  <c r="R612" i="1" s="1"/>
  <c r="S613" i="1"/>
  <c r="H540" i="1"/>
  <c r="N540" i="1" s="1"/>
  <c r="P540" i="1" s="1"/>
  <c r="B540" i="1" s="1"/>
  <c r="G541" i="1"/>
  <c r="K541" i="1"/>
  <c r="L541" i="1" s="1"/>
  <c r="M541" i="1" s="1"/>
  <c r="J542" i="1"/>
  <c r="I658" i="1"/>
  <c r="C546" i="1"/>
  <c r="T614" i="1" l="1"/>
  <c r="Q613" i="1"/>
  <c r="R613" i="1" s="1"/>
  <c r="S614" i="1"/>
  <c r="D614" i="1"/>
  <c r="E614" i="1" s="1"/>
  <c r="F615" i="1" s="1"/>
  <c r="O614" i="1"/>
  <c r="A615" i="1"/>
  <c r="K542" i="1"/>
  <c r="L542" i="1" s="1"/>
  <c r="M542" i="1" s="1"/>
  <c r="J543" i="1"/>
  <c r="H541" i="1"/>
  <c r="N541" i="1" s="1"/>
  <c r="P541" i="1" s="1"/>
  <c r="B541" i="1" s="1"/>
  <c r="G542" i="1"/>
  <c r="I659" i="1"/>
  <c r="C547" i="1"/>
  <c r="D615" i="1" l="1"/>
  <c r="E615" i="1" s="1"/>
  <c r="F616" i="1" s="1"/>
  <c r="O615" i="1"/>
  <c r="A616" i="1"/>
  <c r="T615" i="1"/>
  <c r="S615" i="1"/>
  <c r="Q614" i="1"/>
  <c r="R614" i="1" s="1"/>
  <c r="H542" i="1"/>
  <c r="N542" i="1" s="1"/>
  <c r="P542" i="1" s="1"/>
  <c r="B542" i="1" s="1"/>
  <c r="G543" i="1"/>
  <c r="K543" i="1"/>
  <c r="L543" i="1" s="1"/>
  <c r="M543" i="1" s="1"/>
  <c r="J544" i="1"/>
  <c r="C548" i="1"/>
  <c r="I660" i="1"/>
  <c r="D616" i="1" l="1"/>
  <c r="E616" i="1" s="1"/>
  <c r="F617" i="1" s="1"/>
  <c r="A617" i="1"/>
  <c r="O616" i="1"/>
  <c r="Q615" i="1"/>
  <c r="R615" i="1" s="1"/>
  <c r="S616" i="1"/>
  <c r="T616" i="1"/>
  <c r="K544" i="1"/>
  <c r="L544" i="1" s="1"/>
  <c r="M544" i="1" s="1"/>
  <c r="J545" i="1"/>
  <c r="H543" i="1"/>
  <c r="N543" i="1" s="1"/>
  <c r="P543" i="1" s="1"/>
  <c r="B543" i="1" s="1"/>
  <c r="G544" i="1"/>
  <c r="C549" i="1"/>
  <c r="I661" i="1"/>
  <c r="T617" i="1" l="1"/>
  <c r="Q616" i="1"/>
  <c r="R616" i="1" s="1"/>
  <c r="S617" i="1"/>
  <c r="D617" i="1"/>
  <c r="E617" i="1" s="1"/>
  <c r="F618" i="1" s="1"/>
  <c r="A618" i="1"/>
  <c r="O617" i="1"/>
  <c r="H544" i="1"/>
  <c r="N544" i="1" s="1"/>
  <c r="P544" i="1" s="1"/>
  <c r="B544" i="1" s="1"/>
  <c r="G545" i="1"/>
  <c r="K545" i="1"/>
  <c r="L545" i="1" s="1"/>
  <c r="M545" i="1" s="1"/>
  <c r="J546" i="1"/>
  <c r="C550" i="1"/>
  <c r="I662" i="1"/>
  <c r="T618" i="1" l="1"/>
  <c r="Q617" i="1"/>
  <c r="R617" i="1" s="1"/>
  <c r="S618" i="1"/>
  <c r="D618" i="1"/>
  <c r="E618" i="1" s="1"/>
  <c r="F619" i="1" s="1"/>
  <c r="A619" i="1"/>
  <c r="O618" i="1"/>
  <c r="K546" i="1"/>
  <c r="L546" i="1" s="1"/>
  <c r="M546" i="1" s="1"/>
  <c r="J547" i="1"/>
  <c r="H545" i="1"/>
  <c r="N545" i="1" s="1"/>
  <c r="P545" i="1" s="1"/>
  <c r="B545" i="1" s="1"/>
  <c r="G546" i="1"/>
  <c r="I663" i="1"/>
  <c r="C551" i="1"/>
  <c r="T619" i="1" l="1"/>
  <c r="Q618" i="1"/>
  <c r="R618" i="1" s="1"/>
  <c r="S619" i="1"/>
  <c r="D619" i="1"/>
  <c r="E619" i="1" s="1"/>
  <c r="F620" i="1" s="1"/>
  <c r="A620" i="1"/>
  <c r="O619" i="1"/>
  <c r="H546" i="1"/>
  <c r="N546" i="1" s="1"/>
  <c r="P546" i="1" s="1"/>
  <c r="B546" i="1" s="1"/>
  <c r="G547" i="1"/>
  <c r="K547" i="1"/>
  <c r="L547" i="1" s="1"/>
  <c r="M547" i="1" s="1"/>
  <c r="J548" i="1"/>
  <c r="C552" i="1"/>
  <c r="I664" i="1"/>
  <c r="Q619" i="1" l="1"/>
  <c r="R619" i="1" s="1"/>
  <c r="S620" i="1"/>
  <c r="T620" i="1"/>
  <c r="D620" i="1"/>
  <c r="E620" i="1" s="1"/>
  <c r="F621" i="1" s="1"/>
  <c r="A621" i="1"/>
  <c r="O620" i="1"/>
  <c r="K548" i="1"/>
  <c r="L548" i="1" s="1"/>
  <c r="M548" i="1" s="1"/>
  <c r="J549" i="1"/>
  <c r="G548" i="1"/>
  <c r="H547" i="1"/>
  <c r="N547" i="1" s="1"/>
  <c r="P547" i="1" s="1"/>
  <c r="B547" i="1" s="1"/>
  <c r="C553" i="1"/>
  <c r="I665" i="1"/>
  <c r="T621" i="1" l="1"/>
  <c r="Q620" i="1"/>
  <c r="R620" i="1" s="1"/>
  <c r="S621" i="1"/>
  <c r="D621" i="1"/>
  <c r="E621" i="1" s="1"/>
  <c r="F622" i="1" s="1"/>
  <c r="A622" i="1"/>
  <c r="O621" i="1"/>
  <c r="H548" i="1"/>
  <c r="N548" i="1" s="1"/>
  <c r="P548" i="1" s="1"/>
  <c r="B548" i="1" s="1"/>
  <c r="G549" i="1"/>
  <c r="K549" i="1"/>
  <c r="L549" i="1" s="1"/>
  <c r="M549" i="1" s="1"/>
  <c r="J550" i="1"/>
  <c r="C554" i="1"/>
  <c r="I666" i="1"/>
  <c r="Q621" i="1" l="1"/>
  <c r="R621" i="1" s="1"/>
  <c r="S622" i="1"/>
  <c r="T622" i="1"/>
  <c r="D622" i="1"/>
  <c r="E622" i="1" s="1"/>
  <c r="F623" i="1" s="1"/>
  <c r="A623" i="1"/>
  <c r="O622" i="1"/>
  <c r="K550" i="1"/>
  <c r="L550" i="1" s="1"/>
  <c r="M550" i="1" s="1"/>
  <c r="J551" i="1"/>
  <c r="H549" i="1"/>
  <c r="N549" i="1" s="1"/>
  <c r="P549" i="1" s="1"/>
  <c r="B549" i="1" s="1"/>
  <c r="G550" i="1"/>
  <c r="C555" i="1"/>
  <c r="I667" i="1"/>
  <c r="T623" i="1" l="1"/>
  <c r="S623" i="1"/>
  <c r="Q622" i="1"/>
  <c r="R622" i="1" s="1"/>
  <c r="D623" i="1"/>
  <c r="E623" i="1" s="1"/>
  <c r="F624" i="1" s="1"/>
  <c r="A624" i="1"/>
  <c r="O623" i="1"/>
  <c r="H550" i="1"/>
  <c r="N550" i="1" s="1"/>
  <c r="P550" i="1" s="1"/>
  <c r="B550" i="1" s="1"/>
  <c r="G551" i="1"/>
  <c r="K551" i="1"/>
  <c r="L551" i="1" s="1"/>
  <c r="M551" i="1" s="1"/>
  <c r="J552" i="1"/>
  <c r="I668" i="1"/>
  <c r="C556" i="1"/>
  <c r="T624" i="1" l="1"/>
  <c r="S624" i="1"/>
  <c r="Q623" i="1"/>
  <c r="R623" i="1" s="1"/>
  <c r="D624" i="1"/>
  <c r="E624" i="1" s="1"/>
  <c r="F625" i="1" s="1"/>
  <c r="O624" i="1"/>
  <c r="A625" i="1"/>
  <c r="K552" i="1"/>
  <c r="L552" i="1" s="1"/>
  <c r="M552" i="1" s="1"/>
  <c r="J553" i="1"/>
  <c r="H551" i="1"/>
  <c r="N551" i="1" s="1"/>
  <c r="P551" i="1" s="1"/>
  <c r="B551" i="1" s="1"/>
  <c r="G552" i="1"/>
  <c r="C557" i="1"/>
  <c r="I669" i="1"/>
  <c r="T625" i="1" l="1"/>
  <c r="S625" i="1"/>
  <c r="Q624" i="1"/>
  <c r="R624" i="1" s="1"/>
  <c r="D625" i="1"/>
  <c r="E625" i="1" s="1"/>
  <c r="F626" i="1" s="1"/>
  <c r="A626" i="1"/>
  <c r="O625" i="1"/>
  <c r="H552" i="1"/>
  <c r="N552" i="1" s="1"/>
  <c r="P552" i="1" s="1"/>
  <c r="B552" i="1" s="1"/>
  <c r="G553" i="1"/>
  <c r="K553" i="1"/>
  <c r="L553" i="1" s="1"/>
  <c r="M553" i="1" s="1"/>
  <c r="J554" i="1"/>
  <c r="I670" i="1"/>
  <c r="C558" i="1"/>
  <c r="T626" i="1" l="1"/>
  <c r="S626" i="1"/>
  <c r="Q625" i="1"/>
  <c r="R625" i="1" s="1"/>
  <c r="D626" i="1"/>
  <c r="E626" i="1" s="1"/>
  <c r="F627" i="1" s="1"/>
  <c r="O626" i="1"/>
  <c r="A627" i="1"/>
  <c r="K554" i="1"/>
  <c r="L554" i="1" s="1"/>
  <c r="M554" i="1" s="1"/>
  <c r="J555" i="1"/>
  <c r="G554" i="1"/>
  <c r="H553" i="1"/>
  <c r="N553" i="1" s="1"/>
  <c r="P553" i="1" s="1"/>
  <c r="B553" i="1" s="1"/>
  <c r="C559" i="1"/>
  <c r="I671" i="1"/>
  <c r="D627" i="1" l="1"/>
  <c r="E627" i="1" s="1"/>
  <c r="F628" i="1" s="1"/>
  <c r="O627" i="1"/>
  <c r="A628" i="1"/>
  <c r="T627" i="1"/>
  <c r="S627" i="1"/>
  <c r="Q626" i="1"/>
  <c r="R626" i="1" s="1"/>
  <c r="H554" i="1"/>
  <c r="N554" i="1" s="1"/>
  <c r="P554" i="1" s="1"/>
  <c r="B554" i="1" s="1"/>
  <c r="G555" i="1"/>
  <c r="K555" i="1"/>
  <c r="L555" i="1" s="1"/>
  <c r="M555" i="1" s="1"/>
  <c r="J556" i="1"/>
  <c r="I672" i="1"/>
  <c r="C560" i="1"/>
  <c r="D628" i="1" l="1"/>
  <c r="E628" i="1" s="1"/>
  <c r="F629" i="1" s="1"/>
  <c r="A629" i="1"/>
  <c r="O628" i="1"/>
  <c r="T628" i="1"/>
  <c r="S628" i="1"/>
  <c r="Q627" i="1"/>
  <c r="R627" i="1" s="1"/>
  <c r="K556" i="1"/>
  <c r="L556" i="1" s="1"/>
  <c r="M556" i="1" s="1"/>
  <c r="J557" i="1"/>
  <c r="G556" i="1"/>
  <c r="H555" i="1"/>
  <c r="N555" i="1" s="1"/>
  <c r="P555" i="1" s="1"/>
  <c r="B555" i="1" s="1"/>
  <c r="C561" i="1"/>
  <c r="I673" i="1"/>
  <c r="T629" i="1" l="1"/>
  <c r="S629" i="1"/>
  <c r="Q628" i="1"/>
  <c r="R628" i="1" s="1"/>
  <c r="D629" i="1"/>
  <c r="E629" i="1" s="1"/>
  <c r="F630" i="1" s="1"/>
  <c r="A630" i="1"/>
  <c r="O629" i="1"/>
  <c r="H556" i="1"/>
  <c r="N556" i="1" s="1"/>
  <c r="P556" i="1" s="1"/>
  <c r="B556" i="1" s="1"/>
  <c r="G557" i="1"/>
  <c r="K557" i="1"/>
  <c r="L557" i="1" s="1"/>
  <c r="M557" i="1" s="1"/>
  <c r="J558" i="1"/>
  <c r="I674" i="1"/>
  <c r="C562" i="1"/>
  <c r="T630" i="1" l="1"/>
  <c r="Q629" i="1"/>
  <c r="R629" i="1" s="1"/>
  <c r="S630" i="1"/>
  <c r="D630" i="1"/>
  <c r="E630" i="1" s="1"/>
  <c r="F631" i="1" s="1"/>
  <c r="A631" i="1"/>
  <c r="O630" i="1"/>
  <c r="K558" i="1"/>
  <c r="L558" i="1" s="1"/>
  <c r="M558" i="1" s="1"/>
  <c r="J559" i="1"/>
  <c r="H557" i="1"/>
  <c r="N557" i="1" s="1"/>
  <c r="P557" i="1" s="1"/>
  <c r="B557" i="1" s="1"/>
  <c r="G558" i="1"/>
  <c r="C563" i="1"/>
  <c r="I675" i="1"/>
  <c r="T631" i="1" l="1"/>
  <c r="S631" i="1"/>
  <c r="Q630" i="1"/>
  <c r="R630" i="1" s="1"/>
  <c r="D631" i="1"/>
  <c r="E631" i="1" s="1"/>
  <c r="F632" i="1" s="1"/>
  <c r="A632" i="1"/>
  <c r="O631" i="1"/>
  <c r="G559" i="1"/>
  <c r="H558" i="1"/>
  <c r="N558" i="1" s="1"/>
  <c r="P558" i="1" s="1"/>
  <c r="K559" i="1"/>
  <c r="L559" i="1" s="1"/>
  <c r="M559" i="1" s="1"/>
  <c r="J560" i="1"/>
  <c r="I676" i="1"/>
  <c r="C564" i="1"/>
  <c r="Q631" i="1" l="1"/>
  <c r="R631" i="1" s="1"/>
  <c r="T632" i="1"/>
  <c r="S632" i="1"/>
  <c r="D632" i="1"/>
  <c r="E632" i="1" s="1"/>
  <c r="F633" i="1" s="1"/>
  <c r="A633" i="1"/>
  <c r="O632" i="1"/>
  <c r="B558" i="1"/>
  <c r="K560" i="1"/>
  <c r="L560" i="1" s="1"/>
  <c r="M560" i="1" s="1"/>
  <c r="J561" i="1"/>
  <c r="H559" i="1"/>
  <c r="N559" i="1" s="1"/>
  <c r="P559" i="1" s="1"/>
  <c r="B559" i="1" s="1"/>
  <c r="G560" i="1"/>
  <c r="C565" i="1"/>
  <c r="I677" i="1"/>
  <c r="S633" i="1" l="1"/>
  <c r="T633" i="1"/>
  <c r="Q632" i="1"/>
  <c r="R632" i="1" s="1"/>
  <c r="D633" i="1"/>
  <c r="E633" i="1" s="1"/>
  <c r="F634" i="1" s="1"/>
  <c r="A634" i="1"/>
  <c r="O633" i="1"/>
  <c r="H560" i="1"/>
  <c r="N560" i="1" s="1"/>
  <c r="P560" i="1" s="1"/>
  <c r="B560" i="1" s="1"/>
  <c r="G561" i="1"/>
  <c r="K561" i="1"/>
  <c r="L561" i="1" s="1"/>
  <c r="M561" i="1" s="1"/>
  <c r="J562" i="1"/>
  <c r="C566" i="1"/>
  <c r="I678" i="1"/>
  <c r="S634" i="1" l="1"/>
  <c r="Q633" i="1"/>
  <c r="R633" i="1" s="1"/>
  <c r="T634" i="1"/>
  <c r="D634" i="1"/>
  <c r="E634" i="1" s="1"/>
  <c r="F635" i="1" s="1"/>
  <c r="A635" i="1"/>
  <c r="O634" i="1"/>
  <c r="K562" i="1"/>
  <c r="L562" i="1" s="1"/>
  <c r="M562" i="1" s="1"/>
  <c r="J563" i="1"/>
  <c r="H561" i="1"/>
  <c r="N561" i="1" s="1"/>
  <c r="P561" i="1" s="1"/>
  <c r="B561" i="1" s="1"/>
  <c r="G562" i="1"/>
  <c r="I679" i="1"/>
  <c r="C567" i="1"/>
  <c r="T635" i="1" l="1"/>
  <c r="Q634" i="1"/>
  <c r="R634" i="1" s="1"/>
  <c r="S635" i="1"/>
  <c r="D635" i="1"/>
  <c r="E635" i="1" s="1"/>
  <c r="F636" i="1" s="1"/>
  <c r="A636" i="1"/>
  <c r="O635" i="1"/>
  <c r="G563" i="1"/>
  <c r="H562" i="1"/>
  <c r="N562" i="1" s="1"/>
  <c r="P562" i="1" s="1"/>
  <c r="B562" i="1" s="1"/>
  <c r="K563" i="1"/>
  <c r="L563" i="1" s="1"/>
  <c r="M563" i="1" s="1"/>
  <c r="J564" i="1"/>
  <c r="C568" i="1"/>
  <c r="I680" i="1"/>
  <c r="T636" i="1" l="1"/>
  <c r="S636" i="1"/>
  <c r="Q635" i="1"/>
  <c r="R635" i="1" s="1"/>
  <c r="D636" i="1"/>
  <c r="E636" i="1" s="1"/>
  <c r="F637" i="1" s="1"/>
  <c r="A637" i="1"/>
  <c r="O636" i="1"/>
  <c r="K564" i="1"/>
  <c r="L564" i="1" s="1"/>
  <c r="M564" i="1" s="1"/>
  <c r="J565" i="1"/>
  <c r="H563" i="1"/>
  <c r="N563" i="1" s="1"/>
  <c r="P563" i="1" s="1"/>
  <c r="B563" i="1" s="1"/>
  <c r="G564" i="1"/>
  <c r="C569" i="1"/>
  <c r="I681" i="1"/>
  <c r="T637" i="1" l="1"/>
  <c r="Q636" i="1"/>
  <c r="R636" i="1" s="1"/>
  <c r="S637" i="1"/>
  <c r="D637" i="1"/>
  <c r="E637" i="1" s="1"/>
  <c r="F638" i="1" s="1"/>
  <c r="A638" i="1"/>
  <c r="O637" i="1"/>
  <c r="H564" i="1"/>
  <c r="N564" i="1" s="1"/>
  <c r="P564" i="1" s="1"/>
  <c r="B564" i="1" s="1"/>
  <c r="G565" i="1"/>
  <c r="K565" i="1"/>
  <c r="L565" i="1" s="1"/>
  <c r="M565" i="1" s="1"/>
  <c r="J566" i="1"/>
  <c r="C570" i="1"/>
  <c r="I682" i="1"/>
  <c r="T638" i="1" l="1"/>
  <c r="S638" i="1"/>
  <c r="Q637" i="1"/>
  <c r="R637" i="1" s="1"/>
  <c r="D638" i="1"/>
  <c r="E638" i="1" s="1"/>
  <c r="F639" i="1" s="1"/>
  <c r="A639" i="1"/>
  <c r="O638" i="1"/>
  <c r="K566" i="1"/>
  <c r="L566" i="1" s="1"/>
  <c r="M566" i="1" s="1"/>
  <c r="J567" i="1"/>
  <c r="H565" i="1"/>
  <c r="N565" i="1" s="1"/>
  <c r="P565" i="1" s="1"/>
  <c r="B565" i="1" s="1"/>
  <c r="G566" i="1"/>
  <c r="I683" i="1"/>
  <c r="C571" i="1"/>
  <c r="S639" i="1" l="1"/>
  <c r="Q638" i="1"/>
  <c r="R638" i="1" s="1"/>
  <c r="T639" i="1"/>
  <c r="D639" i="1"/>
  <c r="E639" i="1" s="1"/>
  <c r="F640" i="1" s="1"/>
  <c r="A640" i="1"/>
  <c r="O639" i="1"/>
  <c r="G567" i="1"/>
  <c r="H566" i="1"/>
  <c r="N566" i="1" s="1"/>
  <c r="P566" i="1" s="1"/>
  <c r="B566" i="1" s="1"/>
  <c r="K567" i="1"/>
  <c r="L567" i="1" s="1"/>
  <c r="M567" i="1" s="1"/>
  <c r="J568" i="1"/>
  <c r="I684" i="1"/>
  <c r="C572" i="1"/>
  <c r="T640" i="1" l="1"/>
  <c r="S640" i="1"/>
  <c r="Q639" i="1"/>
  <c r="R639" i="1" s="1"/>
  <c r="D640" i="1"/>
  <c r="E640" i="1" s="1"/>
  <c r="F641" i="1" s="1"/>
  <c r="A641" i="1"/>
  <c r="O640" i="1"/>
  <c r="K568" i="1"/>
  <c r="L568" i="1" s="1"/>
  <c r="M568" i="1" s="1"/>
  <c r="J569" i="1"/>
  <c r="H567" i="1"/>
  <c r="N567" i="1" s="1"/>
  <c r="P567" i="1" s="1"/>
  <c r="B567" i="1" s="1"/>
  <c r="G568" i="1"/>
  <c r="C573" i="1"/>
  <c r="I685" i="1"/>
  <c r="Q640" i="1" l="1"/>
  <c r="R640" i="1" s="1"/>
  <c r="S641" i="1"/>
  <c r="T641" i="1"/>
  <c r="D641" i="1"/>
  <c r="E641" i="1" s="1"/>
  <c r="F642" i="1" s="1"/>
  <c r="A642" i="1"/>
  <c r="O641" i="1"/>
  <c r="H568" i="1"/>
  <c r="N568" i="1" s="1"/>
  <c r="P568" i="1" s="1"/>
  <c r="B568" i="1" s="1"/>
  <c r="G569" i="1"/>
  <c r="K569" i="1"/>
  <c r="L569" i="1" s="1"/>
  <c r="M569" i="1" s="1"/>
  <c r="J570" i="1"/>
  <c r="C574" i="1"/>
  <c r="I686" i="1"/>
  <c r="Q641" i="1" l="1"/>
  <c r="R641" i="1" s="1"/>
  <c r="S642" i="1"/>
  <c r="T642" i="1"/>
  <c r="D642" i="1"/>
  <c r="E642" i="1" s="1"/>
  <c r="F643" i="1" s="1"/>
  <c r="A643" i="1"/>
  <c r="O642" i="1"/>
  <c r="H569" i="1"/>
  <c r="N569" i="1" s="1"/>
  <c r="P569" i="1" s="1"/>
  <c r="B569" i="1" s="1"/>
  <c r="G570" i="1"/>
  <c r="K570" i="1"/>
  <c r="L570" i="1" s="1"/>
  <c r="M570" i="1" s="1"/>
  <c r="J571" i="1"/>
  <c r="I687" i="1"/>
  <c r="C575" i="1"/>
  <c r="T643" i="1" l="1"/>
  <c r="S643" i="1"/>
  <c r="Q642" i="1"/>
  <c r="R642" i="1" s="1"/>
  <c r="D643" i="1"/>
  <c r="E643" i="1" s="1"/>
  <c r="F644" i="1" s="1"/>
  <c r="A644" i="1"/>
  <c r="O643" i="1"/>
  <c r="K571" i="1"/>
  <c r="L571" i="1" s="1"/>
  <c r="M571" i="1" s="1"/>
  <c r="J572" i="1"/>
  <c r="H570" i="1"/>
  <c r="N570" i="1" s="1"/>
  <c r="P570" i="1" s="1"/>
  <c r="B570" i="1" s="1"/>
  <c r="G571" i="1"/>
  <c r="C576" i="1"/>
  <c r="I688" i="1"/>
  <c r="T644" i="1" l="1"/>
  <c r="S644" i="1"/>
  <c r="Q643" i="1"/>
  <c r="R643" i="1" s="1"/>
  <c r="D644" i="1"/>
  <c r="E644" i="1" s="1"/>
  <c r="F645" i="1" s="1"/>
  <c r="A645" i="1"/>
  <c r="O644" i="1"/>
  <c r="H571" i="1"/>
  <c r="N571" i="1" s="1"/>
  <c r="P571" i="1" s="1"/>
  <c r="B571" i="1" s="1"/>
  <c r="G572" i="1"/>
  <c r="K572" i="1"/>
  <c r="L572" i="1" s="1"/>
  <c r="M572" i="1" s="1"/>
  <c r="J573" i="1"/>
  <c r="I689" i="1"/>
  <c r="C577" i="1"/>
  <c r="T645" i="1" l="1"/>
  <c r="S645" i="1"/>
  <c r="Q644" i="1"/>
  <c r="R644" i="1" s="1"/>
  <c r="D645" i="1"/>
  <c r="E645" i="1" s="1"/>
  <c r="F646" i="1" s="1"/>
  <c r="O645" i="1"/>
  <c r="A646" i="1"/>
  <c r="H572" i="1"/>
  <c r="N572" i="1" s="1"/>
  <c r="P572" i="1" s="1"/>
  <c r="B572" i="1" s="1"/>
  <c r="G573" i="1"/>
  <c r="K573" i="1"/>
  <c r="L573" i="1" s="1"/>
  <c r="M573" i="1" s="1"/>
  <c r="J574" i="1"/>
  <c r="I690" i="1"/>
  <c r="C578" i="1"/>
  <c r="D646" i="1" l="1"/>
  <c r="E646" i="1" s="1"/>
  <c r="F647" i="1" s="1"/>
  <c r="A647" i="1"/>
  <c r="O646" i="1"/>
  <c r="T646" i="1"/>
  <c r="S646" i="1"/>
  <c r="Q645" i="1"/>
  <c r="R645" i="1" s="1"/>
  <c r="G574" i="1"/>
  <c r="H573" i="1"/>
  <c r="N573" i="1" s="1"/>
  <c r="P573" i="1" s="1"/>
  <c r="B573" i="1" s="1"/>
  <c r="K574" i="1"/>
  <c r="L574" i="1" s="1"/>
  <c r="M574" i="1" s="1"/>
  <c r="J575" i="1"/>
  <c r="I691" i="1"/>
  <c r="C579" i="1"/>
  <c r="S647" i="1" l="1"/>
  <c r="T647" i="1"/>
  <c r="Q646" i="1"/>
  <c r="R646" i="1" s="1"/>
  <c r="D647" i="1"/>
  <c r="E647" i="1" s="1"/>
  <c r="F648" i="1" s="1"/>
  <c r="A648" i="1"/>
  <c r="O647" i="1"/>
  <c r="K575" i="1"/>
  <c r="L575" i="1" s="1"/>
  <c r="M575" i="1" s="1"/>
  <c r="J576" i="1"/>
  <c r="H574" i="1"/>
  <c r="N574" i="1" s="1"/>
  <c r="P574" i="1" s="1"/>
  <c r="B574" i="1" s="1"/>
  <c r="G575" i="1"/>
  <c r="C580" i="1"/>
  <c r="I692" i="1"/>
  <c r="T648" i="1" l="1"/>
  <c r="Q647" i="1"/>
  <c r="R647" i="1" s="1"/>
  <c r="S648" i="1"/>
  <c r="D648" i="1"/>
  <c r="E648" i="1" s="1"/>
  <c r="F649" i="1" s="1"/>
  <c r="A649" i="1"/>
  <c r="O648" i="1"/>
  <c r="G576" i="1"/>
  <c r="H575" i="1"/>
  <c r="N575" i="1" s="1"/>
  <c r="P575" i="1" s="1"/>
  <c r="B575" i="1" s="1"/>
  <c r="K576" i="1"/>
  <c r="L576" i="1" s="1"/>
  <c r="M576" i="1" s="1"/>
  <c r="J577" i="1"/>
  <c r="I693" i="1"/>
  <c r="C581" i="1"/>
  <c r="Q648" i="1" l="1"/>
  <c r="R648" i="1" s="1"/>
  <c r="T649" i="1"/>
  <c r="S649" i="1"/>
  <c r="D649" i="1"/>
  <c r="E649" i="1" s="1"/>
  <c r="F650" i="1" s="1"/>
  <c r="A650" i="1"/>
  <c r="O649" i="1"/>
  <c r="K577" i="1"/>
  <c r="L577" i="1" s="1"/>
  <c r="M577" i="1" s="1"/>
  <c r="J578" i="1"/>
  <c r="H576" i="1"/>
  <c r="N576" i="1" s="1"/>
  <c r="P576" i="1" s="1"/>
  <c r="B576" i="1" s="1"/>
  <c r="G577" i="1"/>
  <c r="C582" i="1"/>
  <c r="I694" i="1"/>
  <c r="Q649" i="1" l="1"/>
  <c r="R649" i="1" s="1"/>
  <c r="T650" i="1"/>
  <c r="S650" i="1"/>
  <c r="D650" i="1"/>
  <c r="E650" i="1" s="1"/>
  <c r="F651" i="1" s="1"/>
  <c r="A651" i="1"/>
  <c r="O650" i="1"/>
  <c r="H577" i="1"/>
  <c r="N577" i="1" s="1"/>
  <c r="P577" i="1" s="1"/>
  <c r="B577" i="1" s="1"/>
  <c r="G578" i="1"/>
  <c r="K578" i="1"/>
  <c r="L578" i="1" s="1"/>
  <c r="M578" i="1" s="1"/>
  <c r="J579" i="1"/>
  <c r="I695" i="1"/>
  <c r="C583" i="1"/>
  <c r="T651" i="1" l="1"/>
  <c r="Q650" i="1"/>
  <c r="R650" i="1" s="1"/>
  <c r="S651" i="1"/>
  <c r="D651" i="1"/>
  <c r="E651" i="1" s="1"/>
  <c r="F652" i="1" s="1"/>
  <c r="A652" i="1"/>
  <c r="O651" i="1"/>
  <c r="K579" i="1"/>
  <c r="L579" i="1" s="1"/>
  <c r="M579" i="1" s="1"/>
  <c r="J580" i="1"/>
  <c r="H578" i="1"/>
  <c r="N578" i="1" s="1"/>
  <c r="P578" i="1" s="1"/>
  <c r="B578" i="1" s="1"/>
  <c r="G579" i="1"/>
  <c r="C584" i="1"/>
  <c r="I696" i="1"/>
  <c r="T652" i="1" l="1"/>
  <c r="S652" i="1"/>
  <c r="Q651" i="1"/>
  <c r="R651" i="1" s="1"/>
  <c r="D652" i="1"/>
  <c r="E652" i="1" s="1"/>
  <c r="F653" i="1" s="1"/>
  <c r="O652" i="1"/>
  <c r="A653" i="1"/>
  <c r="H579" i="1"/>
  <c r="N579" i="1" s="1"/>
  <c r="P579" i="1" s="1"/>
  <c r="B579" i="1" s="1"/>
  <c r="G580" i="1"/>
  <c r="K580" i="1"/>
  <c r="L580" i="1" s="1"/>
  <c r="M580" i="1" s="1"/>
  <c r="J581" i="1"/>
  <c r="I697" i="1"/>
  <c r="C585" i="1"/>
  <c r="D653" i="1" l="1"/>
  <c r="E653" i="1" s="1"/>
  <c r="F654" i="1" s="1"/>
  <c r="O653" i="1"/>
  <c r="A654" i="1"/>
  <c r="Q652" i="1"/>
  <c r="R652" i="1" s="1"/>
  <c r="T653" i="1"/>
  <c r="S653" i="1"/>
  <c r="K581" i="1"/>
  <c r="L581" i="1" s="1"/>
  <c r="M581" i="1" s="1"/>
  <c r="J582" i="1"/>
  <c r="H580" i="1"/>
  <c r="N580" i="1" s="1"/>
  <c r="P580" i="1" s="1"/>
  <c r="B580" i="1" s="1"/>
  <c r="G581" i="1"/>
  <c r="C586" i="1"/>
  <c r="I698" i="1"/>
  <c r="D654" i="1" l="1"/>
  <c r="E654" i="1" s="1"/>
  <c r="F655" i="1" s="1"/>
  <c r="A655" i="1"/>
  <c r="O654" i="1"/>
  <c r="T654" i="1"/>
  <c r="S654" i="1"/>
  <c r="Q653" i="1"/>
  <c r="R653" i="1" s="1"/>
  <c r="G582" i="1"/>
  <c r="H581" i="1"/>
  <c r="N581" i="1" s="1"/>
  <c r="P581" i="1" s="1"/>
  <c r="B581" i="1" s="1"/>
  <c r="K582" i="1"/>
  <c r="L582" i="1" s="1"/>
  <c r="M582" i="1" s="1"/>
  <c r="J583" i="1"/>
  <c r="I699" i="1"/>
  <c r="C587" i="1"/>
  <c r="T655" i="1" l="1"/>
  <c r="Q654" i="1"/>
  <c r="R654" i="1" s="1"/>
  <c r="S655" i="1"/>
  <c r="D655" i="1"/>
  <c r="E655" i="1" s="1"/>
  <c r="F656" i="1" s="1"/>
  <c r="A656" i="1"/>
  <c r="O655" i="1"/>
  <c r="K583" i="1"/>
  <c r="L583" i="1" s="1"/>
  <c r="M583" i="1" s="1"/>
  <c r="J584" i="1"/>
  <c r="H582" i="1"/>
  <c r="N582" i="1" s="1"/>
  <c r="P582" i="1" s="1"/>
  <c r="B582" i="1" s="1"/>
  <c r="G583" i="1"/>
  <c r="C588" i="1"/>
  <c r="I700" i="1"/>
  <c r="T656" i="1" l="1"/>
  <c r="S656" i="1"/>
  <c r="Q655" i="1"/>
  <c r="R655" i="1" s="1"/>
  <c r="D656" i="1"/>
  <c r="E656" i="1" s="1"/>
  <c r="F657" i="1" s="1"/>
  <c r="O656" i="1"/>
  <c r="A657" i="1"/>
  <c r="H583" i="1"/>
  <c r="N583" i="1" s="1"/>
  <c r="P583" i="1" s="1"/>
  <c r="B583" i="1" s="1"/>
  <c r="G584" i="1"/>
  <c r="K584" i="1"/>
  <c r="L584" i="1" s="1"/>
  <c r="M584" i="1" s="1"/>
  <c r="J585" i="1"/>
  <c r="I701" i="1"/>
  <c r="C589" i="1"/>
  <c r="D657" i="1" l="1"/>
  <c r="E657" i="1" s="1"/>
  <c r="F658" i="1" s="1"/>
  <c r="O657" i="1"/>
  <c r="A658" i="1"/>
  <c r="S657" i="1"/>
  <c r="Q656" i="1"/>
  <c r="R656" i="1" s="1"/>
  <c r="T657" i="1"/>
  <c r="K585" i="1"/>
  <c r="L585" i="1" s="1"/>
  <c r="M585" i="1" s="1"/>
  <c r="J586" i="1"/>
  <c r="H584" i="1"/>
  <c r="N584" i="1" s="1"/>
  <c r="P584" i="1" s="1"/>
  <c r="B584" i="1" s="1"/>
  <c r="G585" i="1"/>
  <c r="I702" i="1"/>
  <c r="C590" i="1"/>
  <c r="D658" i="1" l="1"/>
  <c r="E658" i="1" s="1"/>
  <c r="F659" i="1" s="1"/>
  <c r="A659" i="1"/>
  <c r="O658" i="1"/>
  <c r="S658" i="1"/>
  <c r="Q657" i="1"/>
  <c r="R657" i="1" s="1"/>
  <c r="T658" i="1"/>
  <c r="G586" i="1"/>
  <c r="H585" i="1"/>
  <c r="N585" i="1" s="1"/>
  <c r="P585" i="1" s="1"/>
  <c r="B585" i="1" s="1"/>
  <c r="K586" i="1"/>
  <c r="L586" i="1" s="1"/>
  <c r="M586" i="1" s="1"/>
  <c r="J587" i="1"/>
  <c r="I703" i="1"/>
  <c r="C591" i="1"/>
  <c r="S659" i="1" l="1"/>
  <c r="Q658" i="1"/>
  <c r="R658" i="1" s="1"/>
  <c r="T659" i="1"/>
  <c r="D659" i="1"/>
  <c r="E659" i="1" s="1"/>
  <c r="F660" i="1" s="1"/>
  <c r="A660" i="1"/>
  <c r="O659" i="1"/>
  <c r="K587" i="1"/>
  <c r="L587" i="1" s="1"/>
  <c r="M587" i="1" s="1"/>
  <c r="J588" i="1"/>
  <c r="H586" i="1"/>
  <c r="N586" i="1" s="1"/>
  <c r="P586" i="1" s="1"/>
  <c r="B586" i="1" s="1"/>
  <c r="G587" i="1"/>
  <c r="I704" i="1"/>
  <c r="C592" i="1"/>
  <c r="T660" i="1" l="1"/>
  <c r="S660" i="1"/>
  <c r="Q659" i="1"/>
  <c r="R659" i="1" s="1"/>
  <c r="D660" i="1"/>
  <c r="E660" i="1" s="1"/>
  <c r="F661" i="1" s="1"/>
  <c r="O660" i="1"/>
  <c r="A661" i="1"/>
  <c r="H587" i="1"/>
  <c r="N587" i="1" s="1"/>
  <c r="P587" i="1" s="1"/>
  <c r="B587" i="1" s="1"/>
  <c r="G588" i="1"/>
  <c r="K588" i="1"/>
  <c r="L588" i="1" s="1"/>
  <c r="M588" i="1" s="1"/>
  <c r="J589" i="1"/>
  <c r="C593" i="1"/>
  <c r="I705" i="1"/>
  <c r="D661" i="1" l="1"/>
  <c r="E661" i="1" s="1"/>
  <c r="F662" i="1" s="1"/>
  <c r="A662" i="1"/>
  <c r="O661" i="1"/>
  <c r="S661" i="1"/>
  <c r="Q660" i="1"/>
  <c r="R660" i="1" s="1"/>
  <c r="T661" i="1"/>
  <c r="K589" i="1"/>
  <c r="L589" i="1" s="1"/>
  <c r="M589" i="1" s="1"/>
  <c r="J590" i="1"/>
  <c r="H588" i="1"/>
  <c r="N588" i="1" s="1"/>
  <c r="P588" i="1" s="1"/>
  <c r="B588" i="1" s="1"/>
  <c r="G589" i="1"/>
  <c r="C594" i="1"/>
  <c r="I706" i="1"/>
  <c r="T662" i="1" l="1"/>
  <c r="S662" i="1"/>
  <c r="Q661" i="1"/>
  <c r="R661" i="1" s="1"/>
  <c r="D662" i="1"/>
  <c r="E662" i="1" s="1"/>
  <c r="F663" i="1" s="1"/>
  <c r="A663" i="1"/>
  <c r="O662" i="1"/>
  <c r="H589" i="1"/>
  <c r="N589" i="1" s="1"/>
  <c r="P589" i="1" s="1"/>
  <c r="B589" i="1" s="1"/>
  <c r="G590" i="1"/>
  <c r="K590" i="1"/>
  <c r="L590" i="1" s="1"/>
  <c r="M590" i="1" s="1"/>
  <c r="J591" i="1"/>
  <c r="C595" i="1"/>
  <c r="I707" i="1"/>
  <c r="T663" i="1" l="1"/>
  <c r="Q662" i="1"/>
  <c r="R662" i="1" s="1"/>
  <c r="S663" i="1"/>
  <c r="D663" i="1"/>
  <c r="E663" i="1" s="1"/>
  <c r="F664" i="1" s="1"/>
  <c r="A664" i="1"/>
  <c r="O663" i="1"/>
  <c r="K591" i="1"/>
  <c r="L591" i="1" s="1"/>
  <c r="M591" i="1" s="1"/>
  <c r="J592" i="1"/>
  <c r="G591" i="1"/>
  <c r="H590" i="1"/>
  <c r="N590" i="1" s="1"/>
  <c r="P590" i="1" s="1"/>
  <c r="B590" i="1" s="1"/>
  <c r="I708" i="1"/>
  <c r="C596" i="1"/>
  <c r="Q663" i="1" l="1"/>
  <c r="R663" i="1" s="1"/>
  <c r="T664" i="1"/>
  <c r="S664" i="1"/>
  <c r="D664" i="1"/>
  <c r="E664" i="1" s="1"/>
  <c r="F665" i="1" s="1"/>
  <c r="O664" i="1"/>
  <c r="A665" i="1"/>
  <c r="H591" i="1"/>
  <c r="N591" i="1" s="1"/>
  <c r="P591" i="1" s="1"/>
  <c r="B591" i="1" s="1"/>
  <c r="G592" i="1"/>
  <c r="K592" i="1"/>
  <c r="L592" i="1" s="1"/>
  <c r="M592" i="1" s="1"/>
  <c r="J593" i="1"/>
  <c r="C597" i="1"/>
  <c r="I709" i="1"/>
  <c r="D665" i="1" l="1"/>
  <c r="E665" i="1" s="1"/>
  <c r="F666" i="1" s="1"/>
  <c r="A666" i="1"/>
  <c r="O665" i="1"/>
  <c r="T665" i="1"/>
  <c r="S665" i="1"/>
  <c r="Q664" i="1"/>
  <c r="R664" i="1" s="1"/>
  <c r="K593" i="1"/>
  <c r="L593" i="1" s="1"/>
  <c r="M593" i="1" s="1"/>
  <c r="J594" i="1"/>
  <c r="G593" i="1"/>
  <c r="H592" i="1"/>
  <c r="N592" i="1" s="1"/>
  <c r="P592" i="1" s="1"/>
  <c r="B592" i="1" s="1"/>
  <c r="I710" i="1"/>
  <c r="C598" i="1"/>
  <c r="S666" i="1" l="1"/>
  <c r="T666" i="1"/>
  <c r="Q665" i="1"/>
  <c r="R665" i="1" s="1"/>
  <c r="D666" i="1"/>
  <c r="E666" i="1" s="1"/>
  <c r="F667" i="1" s="1"/>
  <c r="A667" i="1"/>
  <c r="O666" i="1"/>
  <c r="H593" i="1"/>
  <c r="N593" i="1" s="1"/>
  <c r="P593" i="1" s="1"/>
  <c r="B593" i="1" s="1"/>
  <c r="G594" i="1"/>
  <c r="K594" i="1"/>
  <c r="L594" i="1" s="1"/>
  <c r="M594" i="1" s="1"/>
  <c r="J595" i="1"/>
  <c r="C599" i="1"/>
  <c r="I711" i="1"/>
  <c r="S667" i="1" l="1"/>
  <c r="T667" i="1"/>
  <c r="Q666" i="1"/>
  <c r="R666" i="1" s="1"/>
  <c r="D667" i="1"/>
  <c r="E667" i="1" s="1"/>
  <c r="F668" i="1" s="1"/>
  <c r="O667" i="1"/>
  <c r="A668" i="1"/>
  <c r="K595" i="1"/>
  <c r="L595" i="1" s="1"/>
  <c r="M595" i="1" s="1"/>
  <c r="J596" i="1"/>
  <c r="H594" i="1"/>
  <c r="N594" i="1" s="1"/>
  <c r="P594" i="1" s="1"/>
  <c r="B594" i="1" s="1"/>
  <c r="G595" i="1"/>
  <c r="I712" i="1"/>
  <c r="C600" i="1"/>
  <c r="D668" i="1" l="1"/>
  <c r="E668" i="1" s="1"/>
  <c r="F669" i="1" s="1"/>
  <c r="A669" i="1"/>
  <c r="O668" i="1"/>
  <c r="S668" i="1"/>
  <c r="T668" i="1"/>
  <c r="Q667" i="1"/>
  <c r="R667" i="1" s="1"/>
  <c r="H595" i="1"/>
  <c r="N595" i="1" s="1"/>
  <c r="P595" i="1" s="1"/>
  <c r="B595" i="1" s="1"/>
  <c r="G596" i="1"/>
  <c r="K596" i="1"/>
  <c r="L596" i="1" s="1"/>
  <c r="M596" i="1" s="1"/>
  <c r="J597" i="1"/>
  <c r="C601" i="1"/>
  <c r="I713" i="1"/>
  <c r="T669" i="1" l="1"/>
  <c r="S669" i="1"/>
  <c r="Q668" i="1"/>
  <c r="R668" i="1" s="1"/>
  <c r="D669" i="1"/>
  <c r="E669" i="1" s="1"/>
  <c r="F670" i="1" s="1"/>
  <c r="O669" i="1"/>
  <c r="A670" i="1"/>
  <c r="K597" i="1"/>
  <c r="L597" i="1" s="1"/>
  <c r="M597" i="1" s="1"/>
  <c r="J598" i="1"/>
  <c r="H596" i="1"/>
  <c r="N596" i="1" s="1"/>
  <c r="P596" i="1" s="1"/>
  <c r="B596" i="1" s="1"/>
  <c r="G597" i="1"/>
  <c r="C602" i="1"/>
  <c r="I714" i="1"/>
  <c r="D670" i="1" l="1"/>
  <c r="E670" i="1" s="1"/>
  <c r="F671" i="1" s="1"/>
  <c r="A671" i="1"/>
  <c r="O670" i="1"/>
  <c r="T670" i="1"/>
  <c r="S670" i="1"/>
  <c r="Q669" i="1"/>
  <c r="R669" i="1" s="1"/>
  <c r="G598" i="1"/>
  <c r="H597" i="1"/>
  <c r="N597" i="1" s="1"/>
  <c r="P597" i="1" s="1"/>
  <c r="B597" i="1" s="1"/>
  <c r="K598" i="1"/>
  <c r="L598" i="1" s="1"/>
  <c r="M598" i="1" s="1"/>
  <c r="J599" i="1"/>
  <c r="C603" i="1"/>
  <c r="I715" i="1"/>
  <c r="T671" i="1" l="1"/>
  <c r="Q670" i="1"/>
  <c r="R670" i="1" s="1"/>
  <c r="S671" i="1"/>
  <c r="D671" i="1"/>
  <c r="E671" i="1" s="1"/>
  <c r="F672" i="1" s="1"/>
  <c r="O671" i="1"/>
  <c r="A672" i="1"/>
  <c r="K599" i="1"/>
  <c r="L599" i="1" s="1"/>
  <c r="M599" i="1" s="1"/>
  <c r="J600" i="1"/>
  <c r="H598" i="1"/>
  <c r="N598" i="1" s="1"/>
  <c r="P598" i="1" s="1"/>
  <c r="B598" i="1" s="1"/>
  <c r="G599" i="1"/>
  <c r="I716" i="1"/>
  <c r="C604" i="1"/>
  <c r="D672" i="1" l="1"/>
  <c r="E672" i="1" s="1"/>
  <c r="F673" i="1" s="1"/>
  <c r="A673" i="1"/>
  <c r="O672" i="1"/>
  <c r="S672" i="1"/>
  <c r="T672" i="1"/>
  <c r="Q671" i="1"/>
  <c r="R671" i="1" s="1"/>
  <c r="G600" i="1"/>
  <c r="H599" i="1"/>
  <c r="N599" i="1" s="1"/>
  <c r="P599" i="1" s="1"/>
  <c r="B599" i="1" s="1"/>
  <c r="K600" i="1"/>
  <c r="L600" i="1" s="1"/>
  <c r="M600" i="1" s="1"/>
  <c r="J601" i="1"/>
  <c r="C605" i="1"/>
  <c r="I717" i="1"/>
  <c r="T673" i="1" l="1"/>
  <c r="S673" i="1"/>
  <c r="Q672" i="1"/>
  <c r="R672" i="1" s="1"/>
  <c r="D673" i="1"/>
  <c r="E673" i="1" s="1"/>
  <c r="F674" i="1" s="1"/>
  <c r="A674" i="1"/>
  <c r="O673" i="1"/>
  <c r="K601" i="1"/>
  <c r="L601" i="1" s="1"/>
  <c r="M601" i="1" s="1"/>
  <c r="J602" i="1"/>
  <c r="H600" i="1"/>
  <c r="N600" i="1" s="1"/>
  <c r="P600" i="1" s="1"/>
  <c r="B600" i="1" s="1"/>
  <c r="G601" i="1"/>
  <c r="I718" i="1"/>
  <c r="C606" i="1"/>
  <c r="T674" i="1" l="1"/>
  <c r="S674" i="1"/>
  <c r="Q673" i="1"/>
  <c r="R673" i="1" s="1"/>
  <c r="D674" i="1"/>
  <c r="E674" i="1" s="1"/>
  <c r="F675" i="1" s="1"/>
  <c r="O674" i="1"/>
  <c r="A675" i="1"/>
  <c r="G602" i="1"/>
  <c r="H601" i="1"/>
  <c r="N601" i="1" s="1"/>
  <c r="P601" i="1" s="1"/>
  <c r="B601" i="1" s="1"/>
  <c r="K602" i="1"/>
  <c r="L602" i="1" s="1"/>
  <c r="M602" i="1" s="1"/>
  <c r="J603" i="1"/>
  <c r="I719" i="1"/>
  <c r="C607" i="1"/>
  <c r="D675" i="1" l="1"/>
  <c r="E675" i="1" s="1"/>
  <c r="F676" i="1" s="1"/>
  <c r="A676" i="1"/>
  <c r="O675" i="1"/>
  <c r="Q674" i="1"/>
  <c r="R674" i="1" s="1"/>
  <c r="T675" i="1"/>
  <c r="S675" i="1"/>
  <c r="K603" i="1"/>
  <c r="L603" i="1" s="1"/>
  <c r="M603" i="1" s="1"/>
  <c r="J604" i="1"/>
  <c r="H602" i="1"/>
  <c r="N602" i="1" s="1"/>
  <c r="P602" i="1" s="1"/>
  <c r="B602" i="1" s="1"/>
  <c r="G603" i="1"/>
  <c r="I720" i="1"/>
  <c r="C608" i="1"/>
  <c r="S676" i="1" l="1"/>
  <c r="Q675" i="1"/>
  <c r="R675" i="1" s="1"/>
  <c r="T676" i="1"/>
  <c r="D676" i="1"/>
  <c r="E676" i="1" s="1"/>
  <c r="F677" i="1" s="1"/>
  <c r="O676" i="1"/>
  <c r="A677" i="1"/>
  <c r="G604" i="1"/>
  <c r="H603" i="1"/>
  <c r="N603" i="1" s="1"/>
  <c r="P603" i="1" s="1"/>
  <c r="B603" i="1" s="1"/>
  <c r="K604" i="1"/>
  <c r="L604" i="1" s="1"/>
  <c r="M604" i="1" s="1"/>
  <c r="J605" i="1"/>
  <c r="I721" i="1"/>
  <c r="C609" i="1"/>
  <c r="D677" i="1" l="1"/>
  <c r="E677" i="1" s="1"/>
  <c r="F678" i="1" s="1"/>
  <c r="A678" i="1"/>
  <c r="O677" i="1"/>
  <c r="T677" i="1"/>
  <c r="S677" i="1"/>
  <c r="Q676" i="1"/>
  <c r="R676" i="1" s="1"/>
  <c r="K605" i="1"/>
  <c r="L605" i="1" s="1"/>
  <c r="M605" i="1" s="1"/>
  <c r="J606" i="1"/>
  <c r="H604" i="1"/>
  <c r="N604" i="1" s="1"/>
  <c r="P604" i="1" s="1"/>
  <c r="B604" i="1" s="1"/>
  <c r="G605" i="1"/>
  <c r="I722" i="1"/>
  <c r="C610" i="1"/>
  <c r="T678" i="1" l="1"/>
  <c r="S678" i="1"/>
  <c r="Q677" i="1"/>
  <c r="R677" i="1" s="1"/>
  <c r="D678" i="1"/>
  <c r="E678" i="1" s="1"/>
  <c r="F679" i="1" s="1"/>
  <c r="O678" i="1"/>
  <c r="A679" i="1"/>
  <c r="H605" i="1"/>
  <c r="N605" i="1" s="1"/>
  <c r="P605" i="1" s="1"/>
  <c r="B605" i="1" s="1"/>
  <c r="G606" i="1"/>
  <c r="K606" i="1"/>
  <c r="L606" i="1" s="1"/>
  <c r="M606" i="1" s="1"/>
  <c r="J607" i="1"/>
  <c r="I723" i="1"/>
  <c r="C611" i="1"/>
  <c r="D679" i="1" l="1"/>
  <c r="E679" i="1" s="1"/>
  <c r="F680" i="1" s="1"/>
  <c r="A680" i="1"/>
  <c r="O679" i="1"/>
  <c r="T679" i="1"/>
  <c r="S679" i="1"/>
  <c r="Q678" i="1"/>
  <c r="R678" i="1" s="1"/>
  <c r="K607" i="1"/>
  <c r="L607" i="1" s="1"/>
  <c r="M607" i="1" s="1"/>
  <c r="J608" i="1"/>
  <c r="G607" i="1"/>
  <c r="H606" i="1"/>
  <c r="N606" i="1" s="1"/>
  <c r="P606" i="1" s="1"/>
  <c r="B606" i="1" s="1"/>
  <c r="C612" i="1"/>
  <c r="I724" i="1"/>
  <c r="T680" i="1" l="1"/>
  <c r="Q679" i="1"/>
  <c r="R679" i="1" s="1"/>
  <c r="S680" i="1"/>
  <c r="D680" i="1"/>
  <c r="E680" i="1" s="1"/>
  <c r="F681" i="1" s="1"/>
  <c r="A681" i="1"/>
  <c r="O680" i="1"/>
  <c r="H607" i="1"/>
  <c r="N607" i="1" s="1"/>
  <c r="P607" i="1" s="1"/>
  <c r="B607" i="1" s="1"/>
  <c r="G608" i="1"/>
  <c r="K608" i="1"/>
  <c r="L608" i="1" s="1"/>
  <c r="M608" i="1" s="1"/>
  <c r="J609" i="1"/>
  <c r="I725" i="1"/>
  <c r="C613" i="1"/>
  <c r="T681" i="1" l="1"/>
  <c r="S681" i="1"/>
  <c r="Q680" i="1"/>
  <c r="R680" i="1" s="1"/>
  <c r="D681" i="1"/>
  <c r="E681" i="1" s="1"/>
  <c r="F682" i="1" s="1"/>
  <c r="A682" i="1"/>
  <c r="O681" i="1"/>
  <c r="K609" i="1"/>
  <c r="L609" i="1" s="1"/>
  <c r="M609" i="1" s="1"/>
  <c r="J610" i="1"/>
  <c r="H608" i="1"/>
  <c r="N608" i="1" s="1"/>
  <c r="P608" i="1" s="1"/>
  <c r="B608" i="1" s="1"/>
  <c r="G609" i="1"/>
  <c r="I726" i="1"/>
  <c r="C614" i="1"/>
  <c r="T682" i="1" l="1"/>
  <c r="S682" i="1"/>
  <c r="Q681" i="1"/>
  <c r="R681" i="1" s="1"/>
  <c r="D682" i="1"/>
  <c r="E682" i="1" s="1"/>
  <c r="F683" i="1" s="1"/>
  <c r="A683" i="1"/>
  <c r="O682" i="1"/>
  <c r="G610" i="1"/>
  <c r="H609" i="1"/>
  <c r="N609" i="1" s="1"/>
  <c r="P609" i="1" s="1"/>
  <c r="B609" i="1" s="1"/>
  <c r="K610" i="1"/>
  <c r="L610" i="1" s="1"/>
  <c r="M610" i="1" s="1"/>
  <c r="J611" i="1"/>
  <c r="I727" i="1"/>
  <c r="C615" i="1"/>
  <c r="Q682" i="1" l="1"/>
  <c r="R682" i="1" s="1"/>
  <c r="S683" i="1"/>
  <c r="T683" i="1"/>
  <c r="D683" i="1"/>
  <c r="E683" i="1" s="1"/>
  <c r="F684" i="1" s="1"/>
  <c r="A684" i="1"/>
  <c r="O683" i="1"/>
  <c r="H610" i="1"/>
  <c r="N610" i="1" s="1"/>
  <c r="P610" i="1" s="1"/>
  <c r="B610" i="1" s="1"/>
  <c r="G611" i="1"/>
  <c r="K611" i="1"/>
  <c r="L611" i="1" s="1"/>
  <c r="M611" i="1" s="1"/>
  <c r="J612" i="1"/>
  <c r="C616" i="1"/>
  <c r="I728" i="1"/>
  <c r="S684" i="1" l="1"/>
  <c r="Q683" i="1"/>
  <c r="R683" i="1" s="1"/>
  <c r="T684" i="1"/>
  <c r="D684" i="1"/>
  <c r="E684" i="1" s="1"/>
  <c r="F685" i="1" s="1"/>
  <c r="A685" i="1"/>
  <c r="O684" i="1"/>
  <c r="K612" i="1"/>
  <c r="L612" i="1" s="1"/>
  <c r="M612" i="1" s="1"/>
  <c r="J613" i="1"/>
  <c r="H611" i="1"/>
  <c r="N611" i="1" s="1"/>
  <c r="P611" i="1" s="1"/>
  <c r="B611" i="1" s="1"/>
  <c r="G612" i="1"/>
  <c r="C617" i="1"/>
  <c r="I729" i="1"/>
  <c r="T685" i="1" l="1"/>
  <c r="S685" i="1"/>
  <c r="Q684" i="1"/>
  <c r="R684" i="1" s="1"/>
  <c r="D685" i="1"/>
  <c r="E685" i="1" s="1"/>
  <c r="F686" i="1" s="1"/>
  <c r="A686" i="1"/>
  <c r="O685" i="1"/>
  <c r="G613" i="1"/>
  <c r="H612" i="1"/>
  <c r="N612" i="1" s="1"/>
  <c r="P612" i="1" s="1"/>
  <c r="B612" i="1" s="1"/>
  <c r="K613" i="1"/>
  <c r="L613" i="1" s="1"/>
  <c r="M613" i="1" s="1"/>
  <c r="J614" i="1"/>
  <c r="I730" i="1"/>
  <c r="C618" i="1"/>
  <c r="T686" i="1" l="1"/>
  <c r="S686" i="1"/>
  <c r="Q685" i="1"/>
  <c r="R685" i="1" s="1"/>
  <c r="D686" i="1"/>
  <c r="E686" i="1" s="1"/>
  <c r="F687" i="1" s="1"/>
  <c r="A687" i="1"/>
  <c r="O686" i="1"/>
  <c r="K614" i="1"/>
  <c r="L614" i="1" s="1"/>
  <c r="M614" i="1" s="1"/>
  <c r="J615" i="1"/>
  <c r="H613" i="1"/>
  <c r="N613" i="1" s="1"/>
  <c r="P613" i="1" s="1"/>
  <c r="B613" i="1" s="1"/>
  <c r="G614" i="1"/>
  <c r="I731" i="1"/>
  <c r="C619" i="1"/>
  <c r="T687" i="1" l="1"/>
  <c r="S687" i="1"/>
  <c r="Q686" i="1"/>
  <c r="R686" i="1" s="1"/>
  <c r="D687" i="1"/>
  <c r="E687" i="1" s="1"/>
  <c r="F688" i="1" s="1"/>
  <c r="A688" i="1"/>
  <c r="O687" i="1"/>
  <c r="G615" i="1"/>
  <c r="H614" i="1"/>
  <c r="N614" i="1" s="1"/>
  <c r="P614" i="1" s="1"/>
  <c r="B614" i="1" s="1"/>
  <c r="K615" i="1"/>
  <c r="L615" i="1" s="1"/>
  <c r="M615" i="1" s="1"/>
  <c r="J616" i="1"/>
  <c r="I732" i="1"/>
  <c r="C620" i="1"/>
  <c r="S688" i="1" l="1"/>
  <c r="T688" i="1"/>
  <c r="Q687" i="1"/>
  <c r="R687" i="1" s="1"/>
  <c r="D688" i="1"/>
  <c r="E688" i="1" s="1"/>
  <c r="F689" i="1" s="1"/>
  <c r="A689" i="1"/>
  <c r="O688" i="1"/>
  <c r="K616" i="1"/>
  <c r="L616" i="1" s="1"/>
  <c r="M616" i="1" s="1"/>
  <c r="J617" i="1"/>
  <c r="H615" i="1"/>
  <c r="N615" i="1" s="1"/>
  <c r="P615" i="1" s="1"/>
  <c r="B615" i="1" s="1"/>
  <c r="G616" i="1"/>
  <c r="C621" i="1"/>
  <c r="I733" i="1"/>
  <c r="T689" i="1" l="1"/>
  <c r="S689" i="1"/>
  <c r="Q688" i="1"/>
  <c r="R688" i="1" s="1"/>
  <c r="D689" i="1"/>
  <c r="E689" i="1" s="1"/>
  <c r="F690" i="1" s="1"/>
  <c r="A690" i="1"/>
  <c r="O689" i="1"/>
  <c r="H616" i="1"/>
  <c r="N616" i="1" s="1"/>
  <c r="P616" i="1" s="1"/>
  <c r="B616" i="1" s="1"/>
  <c r="G617" i="1"/>
  <c r="K617" i="1"/>
  <c r="L617" i="1" s="1"/>
  <c r="M617" i="1" s="1"/>
  <c r="J618" i="1"/>
  <c r="C622" i="1"/>
  <c r="I734" i="1"/>
  <c r="T690" i="1" l="1"/>
  <c r="S690" i="1"/>
  <c r="Q689" i="1"/>
  <c r="R689" i="1" s="1"/>
  <c r="D690" i="1"/>
  <c r="E690" i="1" s="1"/>
  <c r="F691" i="1" s="1"/>
  <c r="A691" i="1"/>
  <c r="O690" i="1"/>
  <c r="K618" i="1"/>
  <c r="L618" i="1" s="1"/>
  <c r="M618" i="1" s="1"/>
  <c r="J619" i="1"/>
  <c r="G618" i="1"/>
  <c r="H617" i="1"/>
  <c r="N617" i="1" s="1"/>
  <c r="P617" i="1" s="1"/>
  <c r="B617" i="1" s="1"/>
  <c r="I735" i="1"/>
  <c r="C623" i="1"/>
  <c r="T691" i="1" l="1"/>
  <c r="S691" i="1"/>
  <c r="Q690" i="1"/>
  <c r="R690" i="1" s="1"/>
  <c r="D691" i="1"/>
  <c r="E691" i="1" s="1"/>
  <c r="F692" i="1" s="1"/>
  <c r="A692" i="1"/>
  <c r="O691" i="1"/>
  <c r="H618" i="1"/>
  <c r="N618" i="1" s="1"/>
  <c r="P618" i="1" s="1"/>
  <c r="B618" i="1" s="1"/>
  <c r="G619" i="1"/>
  <c r="K619" i="1"/>
  <c r="L619" i="1" s="1"/>
  <c r="M619" i="1" s="1"/>
  <c r="J620" i="1"/>
  <c r="C624" i="1"/>
  <c r="I736" i="1"/>
  <c r="T692" i="1" l="1"/>
  <c r="Q691" i="1"/>
  <c r="R691" i="1" s="1"/>
  <c r="S692" i="1"/>
  <c r="D692" i="1"/>
  <c r="E692" i="1" s="1"/>
  <c r="F693" i="1" s="1"/>
  <c r="A693" i="1"/>
  <c r="O692" i="1"/>
  <c r="K620" i="1"/>
  <c r="L620" i="1" s="1"/>
  <c r="M620" i="1" s="1"/>
  <c r="J621" i="1"/>
  <c r="H619" i="1"/>
  <c r="N619" i="1" s="1"/>
  <c r="P619" i="1" s="1"/>
  <c r="B619" i="1" s="1"/>
  <c r="G620" i="1"/>
  <c r="C625" i="1"/>
  <c r="I737" i="1"/>
  <c r="S693" i="1" l="1"/>
  <c r="Q692" i="1"/>
  <c r="R692" i="1" s="1"/>
  <c r="T693" i="1"/>
  <c r="D693" i="1"/>
  <c r="E693" i="1" s="1"/>
  <c r="F694" i="1" s="1"/>
  <c r="A694" i="1"/>
  <c r="O693" i="1"/>
  <c r="H620" i="1"/>
  <c r="N620" i="1" s="1"/>
  <c r="P620" i="1" s="1"/>
  <c r="B620" i="1" s="1"/>
  <c r="G621" i="1"/>
  <c r="K621" i="1"/>
  <c r="L621" i="1" s="1"/>
  <c r="M621" i="1" s="1"/>
  <c r="J622" i="1"/>
  <c r="I738" i="1"/>
  <c r="C626" i="1"/>
  <c r="Q693" i="1" l="1"/>
  <c r="R693" i="1" s="1"/>
  <c r="T694" i="1"/>
  <c r="S694" i="1"/>
  <c r="D694" i="1"/>
  <c r="E694" i="1" s="1"/>
  <c r="F695" i="1" s="1"/>
  <c r="O694" i="1"/>
  <c r="A695" i="1"/>
  <c r="K622" i="1"/>
  <c r="L622" i="1" s="1"/>
  <c r="M622" i="1" s="1"/>
  <c r="J623" i="1"/>
  <c r="H621" i="1"/>
  <c r="N621" i="1" s="1"/>
  <c r="P621" i="1" s="1"/>
  <c r="B621" i="1" s="1"/>
  <c r="G622" i="1"/>
  <c r="I739" i="1"/>
  <c r="C627" i="1"/>
  <c r="D695" i="1" l="1"/>
  <c r="E695" i="1" s="1"/>
  <c r="F696" i="1" s="1"/>
  <c r="A696" i="1"/>
  <c r="O695" i="1"/>
  <c r="T695" i="1"/>
  <c r="S695" i="1"/>
  <c r="Q694" i="1"/>
  <c r="R694" i="1" s="1"/>
  <c r="H622" i="1"/>
  <c r="N622" i="1" s="1"/>
  <c r="P622" i="1" s="1"/>
  <c r="B622" i="1" s="1"/>
  <c r="G623" i="1"/>
  <c r="K623" i="1"/>
  <c r="L623" i="1" s="1"/>
  <c r="M623" i="1" s="1"/>
  <c r="J624" i="1"/>
  <c r="C628" i="1"/>
  <c r="I740" i="1"/>
  <c r="Q695" i="1" l="1"/>
  <c r="R695" i="1" s="1"/>
  <c r="S696" i="1"/>
  <c r="T696" i="1"/>
  <c r="D696" i="1"/>
  <c r="E696" i="1" s="1"/>
  <c r="F697" i="1" s="1"/>
  <c r="A697" i="1"/>
  <c r="O696" i="1"/>
  <c r="K624" i="1"/>
  <c r="L624" i="1" s="1"/>
  <c r="M624" i="1" s="1"/>
  <c r="J625" i="1"/>
  <c r="G624" i="1"/>
  <c r="H623" i="1"/>
  <c r="N623" i="1" s="1"/>
  <c r="P623" i="1" s="1"/>
  <c r="B623" i="1" s="1"/>
  <c r="I741" i="1"/>
  <c r="C629" i="1"/>
  <c r="S697" i="1" l="1"/>
  <c r="Q696" i="1"/>
  <c r="R696" i="1" s="1"/>
  <c r="T697" i="1"/>
  <c r="D697" i="1"/>
  <c r="E697" i="1" s="1"/>
  <c r="F698" i="1" s="1"/>
  <c r="A698" i="1"/>
  <c r="O697" i="1"/>
  <c r="H624" i="1"/>
  <c r="N624" i="1" s="1"/>
  <c r="P624" i="1" s="1"/>
  <c r="B624" i="1" s="1"/>
  <c r="G625" i="1"/>
  <c r="K625" i="1"/>
  <c r="L625" i="1" s="1"/>
  <c r="M625" i="1" s="1"/>
  <c r="J626" i="1"/>
  <c r="C630" i="1"/>
  <c r="I742" i="1"/>
  <c r="S698" i="1" l="1"/>
  <c r="Q697" i="1"/>
  <c r="R697" i="1" s="1"/>
  <c r="T698" i="1"/>
  <c r="D698" i="1"/>
  <c r="E698" i="1" s="1"/>
  <c r="F699" i="1" s="1"/>
  <c r="A699" i="1"/>
  <c r="O698" i="1"/>
  <c r="H625" i="1"/>
  <c r="N625" i="1" s="1"/>
  <c r="P625" i="1" s="1"/>
  <c r="B625" i="1" s="1"/>
  <c r="G626" i="1"/>
  <c r="K626" i="1"/>
  <c r="L626" i="1" s="1"/>
  <c r="M626" i="1" s="1"/>
  <c r="J627" i="1"/>
  <c r="I743" i="1"/>
  <c r="C631" i="1"/>
  <c r="S699" i="1" l="1"/>
  <c r="T699" i="1"/>
  <c r="Q698" i="1"/>
  <c r="R698" i="1" s="1"/>
  <c r="D699" i="1"/>
  <c r="E699" i="1" s="1"/>
  <c r="F700" i="1" s="1"/>
  <c r="O699" i="1"/>
  <c r="A700" i="1"/>
  <c r="K627" i="1"/>
  <c r="L627" i="1" s="1"/>
  <c r="M627" i="1" s="1"/>
  <c r="J628" i="1"/>
  <c r="G627" i="1"/>
  <c r="H626" i="1"/>
  <c r="N626" i="1" s="1"/>
  <c r="P626" i="1" s="1"/>
  <c r="B626" i="1" s="1"/>
  <c r="C632" i="1"/>
  <c r="I744" i="1"/>
  <c r="D700" i="1" l="1"/>
  <c r="E700" i="1" s="1"/>
  <c r="F701" i="1" s="1"/>
  <c r="A701" i="1"/>
  <c r="O700" i="1"/>
  <c r="Q699" i="1"/>
  <c r="R699" i="1" s="1"/>
  <c r="T700" i="1"/>
  <c r="S700" i="1"/>
  <c r="H627" i="1"/>
  <c r="N627" i="1" s="1"/>
  <c r="P627" i="1" s="1"/>
  <c r="B627" i="1" s="1"/>
  <c r="G628" i="1"/>
  <c r="K628" i="1"/>
  <c r="L628" i="1" s="1"/>
  <c r="M628" i="1" s="1"/>
  <c r="J629" i="1"/>
  <c r="I745" i="1"/>
  <c r="C633" i="1"/>
  <c r="T701" i="1" l="1"/>
  <c r="Q700" i="1"/>
  <c r="R700" i="1" s="1"/>
  <c r="S701" i="1"/>
  <c r="D701" i="1"/>
  <c r="E701" i="1" s="1"/>
  <c r="F702" i="1" s="1"/>
  <c r="A702" i="1"/>
  <c r="O701" i="1"/>
  <c r="K629" i="1"/>
  <c r="L629" i="1" s="1"/>
  <c r="M629" i="1" s="1"/>
  <c r="J630" i="1"/>
  <c r="H628" i="1"/>
  <c r="N628" i="1" s="1"/>
  <c r="P628" i="1" s="1"/>
  <c r="B628" i="1" s="1"/>
  <c r="G629" i="1"/>
  <c r="C634" i="1"/>
  <c r="I746" i="1"/>
  <c r="D702" i="1" l="1"/>
  <c r="E702" i="1" s="1"/>
  <c r="F703" i="1" s="1"/>
  <c r="O702" i="1"/>
  <c r="A703" i="1"/>
  <c r="Q701" i="1"/>
  <c r="R701" i="1" s="1"/>
  <c r="T702" i="1"/>
  <c r="S702" i="1"/>
  <c r="G630" i="1"/>
  <c r="H629" i="1"/>
  <c r="N629" i="1" s="1"/>
  <c r="P629" i="1" s="1"/>
  <c r="B629" i="1" s="1"/>
  <c r="K630" i="1"/>
  <c r="L630" i="1" s="1"/>
  <c r="M630" i="1" s="1"/>
  <c r="J631" i="1"/>
  <c r="C635" i="1"/>
  <c r="I747" i="1"/>
  <c r="D703" i="1" l="1"/>
  <c r="E703" i="1" s="1"/>
  <c r="F704" i="1" s="1"/>
  <c r="A704" i="1"/>
  <c r="O703" i="1"/>
  <c r="T703" i="1"/>
  <c r="S703" i="1"/>
  <c r="Q702" i="1"/>
  <c r="R702" i="1" s="1"/>
  <c r="K631" i="1"/>
  <c r="L631" i="1" s="1"/>
  <c r="M631" i="1" s="1"/>
  <c r="J632" i="1"/>
  <c r="G631" i="1"/>
  <c r="H630" i="1"/>
  <c r="N630" i="1" s="1"/>
  <c r="P630" i="1" s="1"/>
  <c r="B630" i="1" s="1"/>
  <c r="I748" i="1"/>
  <c r="C636" i="1"/>
  <c r="Q703" i="1" l="1"/>
  <c r="R703" i="1" s="1"/>
  <c r="S704" i="1"/>
  <c r="T704" i="1"/>
  <c r="D704" i="1"/>
  <c r="E704" i="1" s="1"/>
  <c r="F705" i="1" s="1"/>
  <c r="A705" i="1"/>
  <c r="O704" i="1"/>
  <c r="H631" i="1"/>
  <c r="N631" i="1" s="1"/>
  <c r="P631" i="1" s="1"/>
  <c r="B631" i="1" s="1"/>
  <c r="G632" i="1"/>
  <c r="K632" i="1"/>
  <c r="L632" i="1" s="1"/>
  <c r="M632" i="1" s="1"/>
  <c r="J633" i="1"/>
  <c r="C637" i="1"/>
  <c r="I749" i="1"/>
  <c r="Q704" i="1" l="1"/>
  <c r="R704" i="1" s="1"/>
  <c r="S705" i="1"/>
  <c r="T705" i="1"/>
  <c r="D705" i="1"/>
  <c r="E705" i="1" s="1"/>
  <c r="F706" i="1" s="1"/>
  <c r="A706" i="1"/>
  <c r="O705" i="1"/>
  <c r="K633" i="1"/>
  <c r="L633" i="1" s="1"/>
  <c r="M633" i="1" s="1"/>
  <c r="J634" i="1"/>
  <c r="G633" i="1"/>
  <c r="H632" i="1"/>
  <c r="N632" i="1" s="1"/>
  <c r="P632" i="1" s="1"/>
  <c r="B632" i="1" s="1"/>
  <c r="I750" i="1"/>
  <c r="C638" i="1"/>
  <c r="Q705" i="1" l="1"/>
  <c r="R705" i="1" s="1"/>
  <c r="T706" i="1"/>
  <c r="S706" i="1"/>
  <c r="D706" i="1"/>
  <c r="E706" i="1" s="1"/>
  <c r="F707" i="1" s="1"/>
  <c r="A707" i="1"/>
  <c r="O706" i="1"/>
  <c r="H633" i="1"/>
  <c r="N633" i="1" s="1"/>
  <c r="P633" i="1" s="1"/>
  <c r="B633" i="1" s="1"/>
  <c r="G634" i="1"/>
  <c r="K634" i="1"/>
  <c r="L634" i="1" s="1"/>
  <c r="M634" i="1" s="1"/>
  <c r="J635" i="1"/>
  <c r="C639" i="1"/>
  <c r="I751" i="1"/>
  <c r="Q706" i="1" l="1"/>
  <c r="R706" i="1" s="1"/>
  <c r="T707" i="1"/>
  <c r="S707" i="1"/>
  <c r="D707" i="1"/>
  <c r="E707" i="1" s="1"/>
  <c r="F708" i="1" s="1"/>
  <c r="O707" i="1"/>
  <c r="A708" i="1"/>
  <c r="K635" i="1"/>
  <c r="L635" i="1" s="1"/>
  <c r="M635" i="1" s="1"/>
  <c r="J636" i="1"/>
  <c r="G635" i="1"/>
  <c r="H634" i="1"/>
  <c r="N634" i="1" s="1"/>
  <c r="P634" i="1" s="1"/>
  <c r="B634" i="1" s="1"/>
  <c r="I752" i="1"/>
  <c r="C640" i="1"/>
  <c r="Q707" i="1" l="1"/>
  <c r="R707" i="1" s="1"/>
  <c r="T708" i="1"/>
  <c r="S708" i="1"/>
  <c r="D708" i="1"/>
  <c r="E708" i="1" s="1"/>
  <c r="F709" i="1" s="1"/>
  <c r="A709" i="1"/>
  <c r="O708" i="1"/>
  <c r="H635" i="1"/>
  <c r="N635" i="1" s="1"/>
  <c r="P635" i="1" s="1"/>
  <c r="B635" i="1" s="1"/>
  <c r="G636" i="1"/>
  <c r="K636" i="1"/>
  <c r="L636" i="1" s="1"/>
  <c r="M636" i="1" s="1"/>
  <c r="J637" i="1"/>
  <c r="I753" i="1"/>
  <c r="C641" i="1"/>
  <c r="Q708" i="1" l="1"/>
  <c r="R708" i="1" s="1"/>
  <c r="T709" i="1"/>
  <c r="S709" i="1"/>
  <c r="D709" i="1"/>
  <c r="E709" i="1" s="1"/>
  <c r="F710" i="1" s="1"/>
  <c r="O709" i="1"/>
  <c r="A710" i="1"/>
  <c r="K637" i="1"/>
  <c r="L637" i="1" s="1"/>
  <c r="M637" i="1" s="1"/>
  <c r="J638" i="1"/>
  <c r="H636" i="1"/>
  <c r="N636" i="1" s="1"/>
  <c r="P636" i="1" s="1"/>
  <c r="B636" i="1" s="1"/>
  <c r="G637" i="1"/>
  <c r="I754" i="1"/>
  <c r="C642" i="1"/>
  <c r="D710" i="1" l="1"/>
  <c r="E710" i="1" s="1"/>
  <c r="F711" i="1" s="1"/>
  <c r="O710" i="1"/>
  <c r="A711" i="1"/>
  <c r="Q709" i="1"/>
  <c r="R709" i="1" s="1"/>
  <c r="T710" i="1"/>
  <c r="S710" i="1"/>
  <c r="H637" i="1"/>
  <c r="N637" i="1" s="1"/>
  <c r="P637" i="1" s="1"/>
  <c r="B637" i="1" s="1"/>
  <c r="G638" i="1"/>
  <c r="K638" i="1"/>
  <c r="L638" i="1" s="1"/>
  <c r="M638" i="1" s="1"/>
  <c r="J639" i="1"/>
  <c r="C643" i="1"/>
  <c r="I755" i="1"/>
  <c r="D711" i="1" l="1"/>
  <c r="E711" i="1" s="1"/>
  <c r="F712" i="1" s="1"/>
  <c r="O711" i="1"/>
  <c r="A712" i="1"/>
  <c r="T711" i="1"/>
  <c r="Q710" i="1"/>
  <c r="R710" i="1" s="1"/>
  <c r="S711" i="1"/>
  <c r="K639" i="1"/>
  <c r="L639" i="1" s="1"/>
  <c r="M639" i="1" s="1"/>
  <c r="J640" i="1"/>
  <c r="G639" i="1"/>
  <c r="H638" i="1"/>
  <c r="N638" i="1" s="1"/>
  <c r="P638" i="1" s="1"/>
  <c r="B638" i="1" s="1"/>
  <c r="I756" i="1"/>
  <c r="C644" i="1"/>
  <c r="D712" i="1" l="1"/>
  <c r="E712" i="1" s="1"/>
  <c r="F713" i="1" s="1"/>
  <c r="O712" i="1"/>
  <c r="A713" i="1"/>
  <c r="Q711" i="1"/>
  <c r="R711" i="1" s="1"/>
  <c r="T712" i="1"/>
  <c r="S712" i="1"/>
  <c r="H639" i="1"/>
  <c r="N639" i="1" s="1"/>
  <c r="P639" i="1" s="1"/>
  <c r="B639" i="1" s="1"/>
  <c r="G640" i="1"/>
  <c r="K640" i="1"/>
  <c r="L640" i="1" s="1"/>
  <c r="M640" i="1" s="1"/>
  <c r="J641" i="1"/>
  <c r="C645" i="1"/>
  <c r="I757" i="1"/>
  <c r="D713" i="1" l="1"/>
  <c r="E713" i="1" s="1"/>
  <c r="F714" i="1" s="1"/>
  <c r="A714" i="1"/>
  <c r="O713" i="1"/>
  <c r="Q712" i="1"/>
  <c r="R712" i="1" s="1"/>
  <c r="T713" i="1"/>
  <c r="S713" i="1"/>
  <c r="H640" i="1"/>
  <c r="N640" i="1" s="1"/>
  <c r="P640" i="1" s="1"/>
  <c r="B640" i="1" s="1"/>
  <c r="G641" i="1"/>
  <c r="K641" i="1"/>
  <c r="L641" i="1" s="1"/>
  <c r="M641" i="1" s="1"/>
  <c r="J642" i="1"/>
  <c r="I758" i="1"/>
  <c r="C646" i="1"/>
  <c r="Q713" i="1" l="1"/>
  <c r="R713" i="1" s="1"/>
  <c r="T714" i="1"/>
  <c r="S714" i="1"/>
  <c r="D714" i="1"/>
  <c r="E714" i="1" s="1"/>
  <c r="F715" i="1" s="1"/>
  <c r="A715" i="1"/>
  <c r="O714" i="1"/>
  <c r="H641" i="1"/>
  <c r="N641" i="1" s="1"/>
  <c r="P641" i="1" s="1"/>
  <c r="B641" i="1" s="1"/>
  <c r="G642" i="1"/>
  <c r="K642" i="1"/>
  <c r="L642" i="1" s="1"/>
  <c r="M642" i="1" s="1"/>
  <c r="J643" i="1"/>
  <c r="I759" i="1"/>
  <c r="C647" i="1"/>
  <c r="Q714" i="1" l="1"/>
  <c r="R714" i="1" s="1"/>
  <c r="T715" i="1"/>
  <c r="S715" i="1"/>
  <c r="D715" i="1"/>
  <c r="E715" i="1" s="1"/>
  <c r="F716" i="1" s="1"/>
  <c r="A716" i="1"/>
  <c r="O715" i="1"/>
  <c r="K643" i="1"/>
  <c r="L643" i="1" s="1"/>
  <c r="M643" i="1" s="1"/>
  <c r="J644" i="1"/>
  <c r="G643" i="1"/>
  <c r="H642" i="1"/>
  <c r="N642" i="1" s="1"/>
  <c r="P642" i="1" s="1"/>
  <c r="B642" i="1" s="1"/>
  <c r="C648" i="1"/>
  <c r="I760" i="1"/>
  <c r="T716" i="1" l="1"/>
  <c r="S716" i="1"/>
  <c r="Q715" i="1"/>
  <c r="R715" i="1" s="1"/>
  <c r="D716" i="1"/>
  <c r="E716" i="1" s="1"/>
  <c r="F717" i="1" s="1"/>
  <c r="A717" i="1"/>
  <c r="O716" i="1"/>
  <c r="H643" i="1"/>
  <c r="N643" i="1" s="1"/>
  <c r="P643" i="1" s="1"/>
  <c r="B643" i="1" s="1"/>
  <c r="G644" i="1"/>
  <c r="K644" i="1"/>
  <c r="L644" i="1" s="1"/>
  <c r="M644" i="1" s="1"/>
  <c r="J645" i="1"/>
  <c r="I761" i="1"/>
  <c r="C649" i="1"/>
  <c r="Q716" i="1" l="1"/>
  <c r="R716" i="1" s="1"/>
  <c r="T717" i="1"/>
  <c r="S717" i="1"/>
  <c r="D717" i="1"/>
  <c r="E717" i="1" s="1"/>
  <c r="F718" i="1" s="1"/>
  <c r="A718" i="1"/>
  <c r="O717" i="1"/>
  <c r="K645" i="1"/>
  <c r="L645" i="1" s="1"/>
  <c r="M645" i="1" s="1"/>
  <c r="J646" i="1"/>
  <c r="G645" i="1"/>
  <c r="H644" i="1"/>
  <c r="N644" i="1" s="1"/>
  <c r="P644" i="1" s="1"/>
  <c r="B644" i="1" s="1"/>
  <c r="C650" i="1"/>
  <c r="I762" i="1"/>
  <c r="Q717" i="1" l="1"/>
  <c r="R717" i="1" s="1"/>
  <c r="S718" i="1"/>
  <c r="T718" i="1"/>
  <c r="D718" i="1"/>
  <c r="E718" i="1" s="1"/>
  <c r="F719" i="1" s="1"/>
  <c r="A719" i="1"/>
  <c r="O718" i="1"/>
  <c r="H645" i="1"/>
  <c r="N645" i="1" s="1"/>
  <c r="P645" i="1" s="1"/>
  <c r="B645" i="1" s="1"/>
  <c r="G646" i="1"/>
  <c r="K646" i="1"/>
  <c r="L646" i="1" s="1"/>
  <c r="M646" i="1" s="1"/>
  <c r="J647" i="1"/>
  <c r="I763" i="1"/>
  <c r="C651" i="1"/>
  <c r="Q718" i="1" l="1"/>
  <c r="R718" i="1" s="1"/>
  <c r="T719" i="1"/>
  <c r="S719" i="1"/>
  <c r="D719" i="1"/>
  <c r="E719" i="1" s="1"/>
  <c r="F720" i="1" s="1"/>
  <c r="A720" i="1"/>
  <c r="O719" i="1"/>
  <c r="K647" i="1"/>
  <c r="L647" i="1" s="1"/>
  <c r="M647" i="1" s="1"/>
  <c r="J648" i="1"/>
  <c r="H646" i="1"/>
  <c r="N646" i="1" s="1"/>
  <c r="P646" i="1" s="1"/>
  <c r="B646" i="1" s="1"/>
  <c r="G647" i="1"/>
  <c r="C652" i="1"/>
  <c r="I764" i="1"/>
  <c r="Q719" i="1" l="1"/>
  <c r="R719" i="1" s="1"/>
  <c r="T720" i="1"/>
  <c r="S720" i="1"/>
  <c r="D720" i="1"/>
  <c r="E720" i="1" s="1"/>
  <c r="F721" i="1" s="1"/>
  <c r="A721" i="1"/>
  <c r="O720" i="1"/>
  <c r="G648" i="1"/>
  <c r="H647" i="1"/>
  <c r="N647" i="1" s="1"/>
  <c r="P647" i="1" s="1"/>
  <c r="B647" i="1" s="1"/>
  <c r="K648" i="1"/>
  <c r="L648" i="1" s="1"/>
  <c r="M648" i="1" s="1"/>
  <c r="J649" i="1"/>
  <c r="I765" i="1"/>
  <c r="C653" i="1"/>
  <c r="Q720" i="1" l="1"/>
  <c r="R720" i="1" s="1"/>
  <c r="S721" i="1"/>
  <c r="T721" i="1"/>
  <c r="D721" i="1"/>
  <c r="E721" i="1" s="1"/>
  <c r="F722" i="1" s="1"/>
  <c r="O721" i="1"/>
  <c r="A722" i="1"/>
  <c r="K649" i="1"/>
  <c r="L649" i="1" s="1"/>
  <c r="M649" i="1" s="1"/>
  <c r="J650" i="1"/>
  <c r="H648" i="1"/>
  <c r="N648" i="1" s="1"/>
  <c r="P648" i="1" s="1"/>
  <c r="B648" i="1" s="1"/>
  <c r="G649" i="1"/>
  <c r="C654" i="1"/>
  <c r="I766" i="1"/>
  <c r="D722" i="1" l="1"/>
  <c r="E722" i="1" s="1"/>
  <c r="F723" i="1" s="1"/>
  <c r="A723" i="1"/>
  <c r="O722" i="1"/>
  <c r="Q721" i="1"/>
  <c r="R721" i="1" s="1"/>
  <c r="T722" i="1"/>
  <c r="S722" i="1"/>
  <c r="H649" i="1"/>
  <c r="N649" i="1" s="1"/>
  <c r="P649" i="1" s="1"/>
  <c r="B649" i="1" s="1"/>
  <c r="G650" i="1"/>
  <c r="K650" i="1"/>
  <c r="L650" i="1" s="1"/>
  <c r="M650" i="1" s="1"/>
  <c r="J651" i="1"/>
  <c r="I767" i="1"/>
  <c r="C655" i="1"/>
  <c r="T723" i="1" l="1"/>
  <c r="Q722" i="1"/>
  <c r="R722" i="1" s="1"/>
  <c r="S723" i="1"/>
  <c r="D723" i="1"/>
  <c r="E723" i="1" s="1"/>
  <c r="F724" i="1" s="1"/>
  <c r="A724" i="1"/>
  <c r="O723" i="1"/>
  <c r="K651" i="1"/>
  <c r="L651" i="1" s="1"/>
  <c r="M651" i="1" s="1"/>
  <c r="J652" i="1"/>
  <c r="H650" i="1"/>
  <c r="N650" i="1" s="1"/>
  <c r="P650" i="1" s="1"/>
  <c r="B650" i="1" s="1"/>
  <c r="G651" i="1"/>
  <c r="C656" i="1"/>
  <c r="I768" i="1"/>
  <c r="Q723" i="1" l="1"/>
  <c r="R723" i="1" s="1"/>
  <c r="S724" i="1"/>
  <c r="T724" i="1"/>
  <c r="D724" i="1"/>
  <c r="E724" i="1" s="1"/>
  <c r="F725" i="1" s="1"/>
  <c r="O724" i="1"/>
  <c r="A725" i="1"/>
  <c r="G652" i="1"/>
  <c r="H651" i="1"/>
  <c r="N651" i="1" s="1"/>
  <c r="P651" i="1" s="1"/>
  <c r="B651" i="1" s="1"/>
  <c r="K652" i="1"/>
  <c r="L652" i="1" s="1"/>
  <c r="M652" i="1" s="1"/>
  <c r="J653" i="1"/>
  <c r="I769" i="1"/>
  <c r="C657" i="1"/>
  <c r="D725" i="1" l="1"/>
  <c r="E725" i="1" s="1"/>
  <c r="F726" i="1" s="1"/>
  <c r="A726" i="1"/>
  <c r="O725" i="1"/>
  <c r="Q724" i="1"/>
  <c r="R724" i="1" s="1"/>
  <c r="S725" i="1"/>
  <c r="T725" i="1"/>
  <c r="K653" i="1"/>
  <c r="L653" i="1" s="1"/>
  <c r="M653" i="1" s="1"/>
  <c r="J654" i="1"/>
  <c r="H652" i="1"/>
  <c r="N652" i="1" s="1"/>
  <c r="P652" i="1" s="1"/>
  <c r="B652" i="1" s="1"/>
  <c r="G653" i="1"/>
  <c r="C658" i="1"/>
  <c r="I770" i="1"/>
  <c r="Q725" i="1" l="1"/>
  <c r="R725" i="1" s="1"/>
  <c r="S726" i="1"/>
  <c r="T726" i="1"/>
  <c r="D726" i="1"/>
  <c r="E726" i="1" s="1"/>
  <c r="F727" i="1" s="1"/>
  <c r="A727" i="1"/>
  <c r="O726" i="1"/>
  <c r="H653" i="1"/>
  <c r="N653" i="1" s="1"/>
  <c r="P653" i="1" s="1"/>
  <c r="B653" i="1" s="1"/>
  <c r="G654" i="1"/>
  <c r="K654" i="1"/>
  <c r="L654" i="1" s="1"/>
  <c r="M654" i="1" s="1"/>
  <c r="J655" i="1"/>
  <c r="I771" i="1"/>
  <c r="C659" i="1"/>
  <c r="S727" i="1" l="1"/>
  <c r="T727" i="1"/>
  <c r="Q726" i="1"/>
  <c r="R726" i="1" s="1"/>
  <c r="D727" i="1"/>
  <c r="E727" i="1" s="1"/>
  <c r="F728" i="1" s="1"/>
  <c r="A728" i="1"/>
  <c r="O727" i="1"/>
  <c r="K655" i="1"/>
  <c r="L655" i="1" s="1"/>
  <c r="M655" i="1" s="1"/>
  <c r="J656" i="1"/>
  <c r="H654" i="1"/>
  <c r="N654" i="1" s="1"/>
  <c r="P654" i="1" s="1"/>
  <c r="B654" i="1" s="1"/>
  <c r="G655" i="1"/>
  <c r="C660" i="1"/>
  <c r="I772" i="1"/>
  <c r="D728" i="1" l="1"/>
  <c r="E728" i="1" s="1"/>
  <c r="F729" i="1" s="1"/>
  <c r="A729" i="1"/>
  <c r="O728" i="1"/>
  <c r="Q727" i="1"/>
  <c r="R727" i="1" s="1"/>
  <c r="T728" i="1"/>
  <c r="S728" i="1"/>
  <c r="G656" i="1"/>
  <c r="H655" i="1"/>
  <c r="N655" i="1" s="1"/>
  <c r="P655" i="1" s="1"/>
  <c r="B655" i="1" s="1"/>
  <c r="K656" i="1"/>
  <c r="L656" i="1" s="1"/>
  <c r="M656" i="1" s="1"/>
  <c r="J657" i="1"/>
  <c r="C661" i="1"/>
  <c r="I773" i="1"/>
  <c r="Q728" i="1" l="1"/>
  <c r="R728" i="1" s="1"/>
  <c r="S729" i="1"/>
  <c r="T729" i="1"/>
  <c r="D729" i="1"/>
  <c r="E729" i="1" s="1"/>
  <c r="F730" i="1" s="1"/>
  <c r="A730" i="1"/>
  <c r="O729" i="1"/>
  <c r="K657" i="1"/>
  <c r="L657" i="1" s="1"/>
  <c r="M657" i="1" s="1"/>
  <c r="J658" i="1"/>
  <c r="H656" i="1"/>
  <c r="N656" i="1" s="1"/>
  <c r="P656" i="1" s="1"/>
  <c r="B656" i="1" s="1"/>
  <c r="G657" i="1"/>
  <c r="C662" i="1"/>
  <c r="I774" i="1"/>
  <c r="S730" i="1" l="1"/>
  <c r="Q729" i="1"/>
  <c r="R729" i="1" s="1"/>
  <c r="T730" i="1"/>
  <c r="D730" i="1"/>
  <c r="E730" i="1" s="1"/>
  <c r="F731" i="1" s="1"/>
  <c r="A731" i="1"/>
  <c r="O730" i="1"/>
  <c r="G658" i="1"/>
  <c r="H657" i="1"/>
  <c r="N657" i="1" s="1"/>
  <c r="P657" i="1" s="1"/>
  <c r="B657" i="1" s="1"/>
  <c r="K658" i="1"/>
  <c r="L658" i="1" s="1"/>
  <c r="M658" i="1" s="1"/>
  <c r="J659" i="1"/>
  <c r="C663" i="1"/>
  <c r="I775" i="1"/>
  <c r="Q730" i="1" l="1"/>
  <c r="R730" i="1" s="1"/>
  <c r="T731" i="1"/>
  <c r="S731" i="1"/>
  <c r="D731" i="1"/>
  <c r="E731" i="1" s="1"/>
  <c r="F732" i="1" s="1"/>
  <c r="O731" i="1"/>
  <c r="A732" i="1"/>
  <c r="H658" i="1"/>
  <c r="N658" i="1" s="1"/>
  <c r="P658" i="1" s="1"/>
  <c r="B658" i="1" s="1"/>
  <c r="G659" i="1"/>
  <c r="K659" i="1"/>
  <c r="L659" i="1" s="1"/>
  <c r="M659" i="1" s="1"/>
  <c r="J660" i="1"/>
  <c r="C664" i="1"/>
  <c r="I776" i="1"/>
  <c r="D732" i="1" l="1"/>
  <c r="E732" i="1" s="1"/>
  <c r="F733" i="1" s="1"/>
  <c r="A733" i="1"/>
  <c r="O732" i="1"/>
  <c r="Q731" i="1"/>
  <c r="R731" i="1" s="1"/>
  <c r="T732" i="1"/>
  <c r="S732" i="1"/>
  <c r="K660" i="1"/>
  <c r="L660" i="1" s="1"/>
  <c r="M660" i="1" s="1"/>
  <c r="J661" i="1"/>
  <c r="G660" i="1"/>
  <c r="H659" i="1"/>
  <c r="N659" i="1" s="1"/>
  <c r="P659" i="1" s="1"/>
  <c r="B659" i="1" s="1"/>
  <c r="C665" i="1"/>
  <c r="I777" i="1"/>
  <c r="S733" i="1" l="1"/>
  <c r="Q732" i="1"/>
  <c r="R732" i="1" s="1"/>
  <c r="T733" i="1"/>
  <c r="D733" i="1"/>
  <c r="E733" i="1" s="1"/>
  <c r="F734" i="1" s="1"/>
  <c r="A734" i="1"/>
  <c r="O733" i="1"/>
  <c r="G661" i="1"/>
  <c r="H660" i="1"/>
  <c r="N660" i="1" s="1"/>
  <c r="P660" i="1" s="1"/>
  <c r="B660" i="1" s="1"/>
  <c r="K661" i="1"/>
  <c r="L661" i="1" s="1"/>
  <c r="M661" i="1" s="1"/>
  <c r="J662" i="1"/>
  <c r="C666" i="1"/>
  <c r="I778" i="1"/>
  <c r="Q733" i="1" l="1"/>
  <c r="R733" i="1" s="1"/>
  <c r="T734" i="1"/>
  <c r="S734" i="1"/>
  <c r="D734" i="1"/>
  <c r="E734" i="1" s="1"/>
  <c r="F735" i="1" s="1"/>
  <c r="A735" i="1"/>
  <c r="O734" i="1"/>
  <c r="K662" i="1"/>
  <c r="L662" i="1" s="1"/>
  <c r="M662" i="1" s="1"/>
  <c r="J663" i="1"/>
  <c r="G662" i="1"/>
  <c r="H661" i="1"/>
  <c r="N661" i="1" s="1"/>
  <c r="P661" i="1" s="1"/>
  <c r="B661" i="1" s="1"/>
  <c r="I779" i="1"/>
  <c r="C667" i="1"/>
  <c r="Q734" i="1" l="1"/>
  <c r="R734" i="1" s="1"/>
  <c r="T735" i="1"/>
  <c r="S735" i="1"/>
  <c r="D735" i="1"/>
  <c r="E735" i="1" s="1"/>
  <c r="F736" i="1" s="1"/>
  <c r="A736" i="1"/>
  <c r="O735" i="1"/>
  <c r="H662" i="1"/>
  <c r="N662" i="1" s="1"/>
  <c r="P662" i="1" s="1"/>
  <c r="B662" i="1" s="1"/>
  <c r="G663" i="1"/>
  <c r="K663" i="1"/>
  <c r="L663" i="1" s="1"/>
  <c r="M663" i="1" s="1"/>
  <c r="J664" i="1"/>
  <c r="C668" i="1"/>
  <c r="I780" i="1"/>
  <c r="T736" i="1" l="1"/>
  <c r="S736" i="1"/>
  <c r="Q735" i="1"/>
  <c r="R735" i="1" s="1"/>
  <c r="D736" i="1"/>
  <c r="E736" i="1" s="1"/>
  <c r="F737" i="1" s="1"/>
  <c r="O736" i="1"/>
  <c r="A737" i="1"/>
  <c r="K664" i="1"/>
  <c r="L664" i="1" s="1"/>
  <c r="M664" i="1" s="1"/>
  <c r="J665" i="1"/>
  <c r="G664" i="1"/>
  <c r="H663" i="1"/>
  <c r="N663" i="1" s="1"/>
  <c r="P663" i="1" s="1"/>
  <c r="B663" i="1" s="1"/>
  <c r="C669" i="1"/>
  <c r="I781" i="1"/>
  <c r="D737" i="1" l="1"/>
  <c r="E737" i="1" s="1"/>
  <c r="F738" i="1" s="1"/>
  <c r="A738" i="1"/>
  <c r="O737" i="1"/>
  <c r="T737" i="1"/>
  <c r="S737" i="1"/>
  <c r="Q736" i="1"/>
  <c r="R736" i="1" s="1"/>
  <c r="H664" i="1"/>
  <c r="N664" i="1" s="1"/>
  <c r="P664" i="1" s="1"/>
  <c r="B664" i="1" s="1"/>
  <c r="G665" i="1"/>
  <c r="K665" i="1"/>
  <c r="L665" i="1" s="1"/>
  <c r="M665" i="1" s="1"/>
  <c r="J666" i="1"/>
  <c r="I782" i="1"/>
  <c r="C670" i="1"/>
  <c r="T738" i="1" l="1"/>
  <c r="Q737" i="1"/>
  <c r="S738" i="1"/>
  <c r="D738" i="1"/>
  <c r="E738" i="1" s="1"/>
  <c r="F739" i="1" s="1"/>
  <c r="A739" i="1"/>
  <c r="O738" i="1"/>
  <c r="K666" i="1"/>
  <c r="L666" i="1" s="1"/>
  <c r="M666" i="1" s="1"/>
  <c r="J667" i="1"/>
  <c r="G666" i="1"/>
  <c r="H665" i="1"/>
  <c r="N665" i="1" s="1"/>
  <c r="P665" i="1" s="1"/>
  <c r="B665" i="1" s="1"/>
  <c r="C671" i="1"/>
  <c r="I783" i="1"/>
  <c r="Q738" i="1" l="1"/>
  <c r="T739" i="1"/>
  <c r="S739" i="1"/>
  <c r="D739" i="1"/>
  <c r="E739" i="1" s="1"/>
  <c r="F740" i="1" s="1"/>
  <c r="A740" i="1"/>
  <c r="O739" i="1"/>
  <c r="H666" i="1"/>
  <c r="N666" i="1" s="1"/>
  <c r="P666" i="1" s="1"/>
  <c r="B666" i="1" s="1"/>
  <c r="G667" i="1"/>
  <c r="K667" i="1"/>
  <c r="L667" i="1" s="1"/>
  <c r="M667" i="1" s="1"/>
  <c r="J668" i="1"/>
  <c r="I784" i="1"/>
  <c r="C672" i="1"/>
  <c r="Q739" i="1" l="1"/>
  <c r="T740" i="1"/>
  <c r="S740" i="1"/>
  <c r="D740" i="1"/>
  <c r="E740" i="1" s="1"/>
  <c r="F741" i="1" s="1"/>
  <c r="A741" i="1"/>
  <c r="O740" i="1"/>
  <c r="K668" i="1"/>
  <c r="L668" i="1" s="1"/>
  <c r="M668" i="1" s="1"/>
  <c r="J669" i="1"/>
  <c r="G668" i="1"/>
  <c r="H667" i="1"/>
  <c r="N667" i="1" s="1"/>
  <c r="P667" i="1" s="1"/>
  <c r="B667" i="1" s="1"/>
  <c r="I785" i="1"/>
  <c r="C673" i="1"/>
  <c r="Q740" i="1" l="1"/>
  <c r="R740" i="1" s="1"/>
  <c r="T741" i="1"/>
  <c r="S741" i="1"/>
  <c r="D741" i="1"/>
  <c r="E741" i="1" s="1"/>
  <c r="F742" i="1" s="1"/>
  <c r="A742" i="1"/>
  <c r="O741" i="1"/>
  <c r="G669" i="1"/>
  <c r="H668" i="1"/>
  <c r="N668" i="1" s="1"/>
  <c r="P668" i="1" s="1"/>
  <c r="B668" i="1" s="1"/>
  <c r="K669" i="1"/>
  <c r="L669" i="1" s="1"/>
  <c r="M669" i="1" s="1"/>
  <c r="J670" i="1"/>
  <c r="I786" i="1"/>
  <c r="C674" i="1"/>
  <c r="S742" i="1" l="1"/>
  <c r="Q741" i="1"/>
  <c r="R741" i="1" s="1"/>
  <c r="T742" i="1"/>
  <c r="D742" i="1"/>
  <c r="E742" i="1" s="1"/>
  <c r="F743" i="1" s="1"/>
  <c r="O742" i="1"/>
  <c r="A743" i="1"/>
  <c r="K670" i="1"/>
  <c r="L670" i="1" s="1"/>
  <c r="M670" i="1" s="1"/>
  <c r="J671" i="1"/>
  <c r="H669" i="1"/>
  <c r="N669" i="1" s="1"/>
  <c r="P669" i="1" s="1"/>
  <c r="B669" i="1" s="1"/>
  <c r="G670" i="1"/>
  <c r="C675" i="1"/>
  <c r="I787" i="1"/>
  <c r="D743" i="1" l="1"/>
  <c r="E743" i="1" s="1"/>
  <c r="F744" i="1" s="1"/>
  <c r="A744" i="1"/>
  <c r="O743" i="1"/>
  <c r="T743" i="1"/>
  <c r="S743" i="1"/>
  <c r="Q742" i="1"/>
  <c r="R742" i="1" s="1"/>
  <c r="H670" i="1"/>
  <c r="N670" i="1" s="1"/>
  <c r="P670" i="1" s="1"/>
  <c r="B670" i="1" s="1"/>
  <c r="G671" i="1"/>
  <c r="K671" i="1"/>
  <c r="L671" i="1" s="1"/>
  <c r="M671" i="1" s="1"/>
  <c r="J672" i="1"/>
  <c r="C676" i="1"/>
  <c r="I788" i="1"/>
  <c r="Q743" i="1" l="1"/>
  <c r="T744" i="1"/>
  <c r="S744" i="1"/>
  <c r="D744" i="1"/>
  <c r="E744" i="1" s="1"/>
  <c r="F745" i="1" s="1"/>
  <c r="A745" i="1"/>
  <c r="O744" i="1"/>
  <c r="K672" i="1"/>
  <c r="L672" i="1" s="1"/>
  <c r="M672" i="1" s="1"/>
  <c r="J673" i="1"/>
  <c r="H671" i="1"/>
  <c r="N671" i="1" s="1"/>
  <c r="P671" i="1" s="1"/>
  <c r="B671" i="1" s="1"/>
  <c r="G672" i="1"/>
  <c r="C677" i="1"/>
  <c r="I789" i="1"/>
  <c r="Q744" i="1" l="1"/>
  <c r="R744" i="1" s="1"/>
  <c r="S745" i="1"/>
  <c r="T745" i="1"/>
  <c r="D745" i="1"/>
  <c r="E745" i="1" s="1"/>
  <c r="F746" i="1" s="1"/>
  <c r="A746" i="1"/>
  <c r="O745" i="1"/>
  <c r="H672" i="1"/>
  <c r="N672" i="1" s="1"/>
  <c r="P672" i="1" s="1"/>
  <c r="B672" i="1" s="1"/>
  <c r="G673" i="1"/>
  <c r="K673" i="1"/>
  <c r="L673" i="1" s="1"/>
  <c r="M673" i="1" s="1"/>
  <c r="J674" i="1"/>
  <c r="C678" i="1"/>
  <c r="I790" i="1"/>
  <c r="Q745" i="1" l="1"/>
  <c r="R745" i="1" s="1"/>
  <c r="T746" i="1"/>
  <c r="S746" i="1"/>
  <c r="D746" i="1"/>
  <c r="E746" i="1" s="1"/>
  <c r="F747" i="1" s="1"/>
  <c r="A747" i="1"/>
  <c r="O746" i="1"/>
  <c r="K674" i="1"/>
  <c r="L674" i="1" s="1"/>
  <c r="M674" i="1" s="1"/>
  <c r="J675" i="1"/>
  <c r="H673" i="1"/>
  <c r="N673" i="1" s="1"/>
  <c r="P673" i="1" s="1"/>
  <c r="B673" i="1" s="1"/>
  <c r="G674" i="1"/>
  <c r="C679" i="1"/>
  <c r="I791" i="1"/>
  <c r="Q746" i="1" l="1"/>
  <c r="R746" i="1" s="1"/>
  <c r="S747" i="1"/>
  <c r="T747" i="1"/>
  <c r="D747" i="1"/>
  <c r="E747" i="1" s="1"/>
  <c r="F748" i="1" s="1"/>
  <c r="A748" i="1"/>
  <c r="O747" i="1"/>
  <c r="G675" i="1"/>
  <c r="H674" i="1"/>
  <c r="N674" i="1" s="1"/>
  <c r="P674" i="1" s="1"/>
  <c r="B674" i="1" s="1"/>
  <c r="K675" i="1"/>
  <c r="L675" i="1" s="1"/>
  <c r="M675" i="1" s="1"/>
  <c r="J676" i="1"/>
  <c r="C680" i="1"/>
  <c r="I792" i="1"/>
  <c r="Q747" i="1" l="1"/>
  <c r="R747" i="1" s="1"/>
  <c r="T748" i="1"/>
  <c r="S748" i="1"/>
  <c r="D748" i="1"/>
  <c r="E748" i="1" s="1"/>
  <c r="F749" i="1" s="1"/>
  <c r="O748" i="1"/>
  <c r="A749" i="1"/>
  <c r="K676" i="1"/>
  <c r="L676" i="1" s="1"/>
  <c r="M676" i="1" s="1"/>
  <c r="J677" i="1"/>
  <c r="H675" i="1"/>
  <c r="N675" i="1" s="1"/>
  <c r="P675" i="1" s="1"/>
  <c r="B675" i="1" s="1"/>
  <c r="G676" i="1"/>
  <c r="I793" i="1"/>
  <c r="C681" i="1"/>
  <c r="D749" i="1" l="1"/>
  <c r="E749" i="1" s="1"/>
  <c r="F750" i="1" s="1"/>
  <c r="A750" i="1"/>
  <c r="O749" i="1"/>
  <c r="Q748" i="1"/>
  <c r="R748" i="1" s="1"/>
  <c r="T749" i="1"/>
  <c r="S749" i="1"/>
  <c r="H676" i="1"/>
  <c r="N676" i="1" s="1"/>
  <c r="P676" i="1" s="1"/>
  <c r="B676" i="1" s="1"/>
  <c r="G677" i="1"/>
  <c r="K677" i="1"/>
  <c r="L677" i="1" s="1"/>
  <c r="M677" i="1" s="1"/>
  <c r="J678" i="1"/>
  <c r="C682" i="1"/>
  <c r="I794" i="1"/>
  <c r="Q749" i="1" l="1"/>
  <c r="R749" i="1" s="1"/>
  <c r="S750" i="1"/>
  <c r="T750" i="1"/>
  <c r="D750" i="1"/>
  <c r="E750" i="1" s="1"/>
  <c r="F751" i="1" s="1"/>
  <c r="O750" i="1"/>
  <c r="A751" i="1"/>
  <c r="K678" i="1"/>
  <c r="L678" i="1" s="1"/>
  <c r="M678" i="1" s="1"/>
  <c r="J679" i="1"/>
  <c r="H677" i="1"/>
  <c r="N677" i="1" s="1"/>
  <c r="P677" i="1" s="1"/>
  <c r="B677" i="1" s="1"/>
  <c r="G678" i="1"/>
  <c r="C683" i="1"/>
  <c r="I795" i="1"/>
  <c r="D751" i="1" l="1"/>
  <c r="E751" i="1" s="1"/>
  <c r="F752" i="1" s="1"/>
  <c r="A752" i="1"/>
  <c r="O751" i="1"/>
  <c r="S751" i="1"/>
  <c r="Q750" i="1"/>
  <c r="R750" i="1" s="1"/>
  <c r="T751" i="1"/>
  <c r="H678" i="1"/>
  <c r="N678" i="1" s="1"/>
  <c r="P678" i="1" s="1"/>
  <c r="B678" i="1" s="1"/>
  <c r="G679" i="1"/>
  <c r="K679" i="1"/>
  <c r="L679" i="1" s="1"/>
  <c r="M679" i="1" s="1"/>
  <c r="J680" i="1"/>
  <c r="I796" i="1"/>
  <c r="C684" i="1"/>
  <c r="T752" i="1" l="1"/>
  <c r="S752" i="1"/>
  <c r="Q751" i="1"/>
  <c r="R751" i="1" s="1"/>
  <c r="D752" i="1"/>
  <c r="E752" i="1" s="1"/>
  <c r="F753" i="1" s="1"/>
  <c r="O752" i="1"/>
  <c r="A753" i="1"/>
  <c r="K680" i="1"/>
  <c r="L680" i="1" s="1"/>
  <c r="M680" i="1" s="1"/>
  <c r="J681" i="1"/>
  <c r="G680" i="1"/>
  <c r="H679" i="1"/>
  <c r="N679" i="1" s="1"/>
  <c r="P679" i="1" s="1"/>
  <c r="B679" i="1" s="1"/>
  <c r="I797" i="1"/>
  <c r="C685" i="1"/>
  <c r="D753" i="1" l="1"/>
  <c r="E753" i="1" s="1"/>
  <c r="F754" i="1" s="1"/>
  <c r="A754" i="1"/>
  <c r="O753" i="1"/>
  <c r="Q752" i="1"/>
  <c r="R752" i="1" s="1"/>
  <c r="T753" i="1"/>
  <c r="S753" i="1"/>
  <c r="H680" i="1"/>
  <c r="N680" i="1" s="1"/>
  <c r="P680" i="1" s="1"/>
  <c r="B680" i="1" s="1"/>
  <c r="G681" i="1"/>
  <c r="K681" i="1"/>
  <c r="L681" i="1" s="1"/>
  <c r="M681" i="1" s="1"/>
  <c r="J682" i="1"/>
  <c r="I798" i="1"/>
  <c r="C686" i="1"/>
  <c r="S754" i="1" l="1"/>
  <c r="Q753" i="1"/>
  <c r="R753" i="1" s="1"/>
  <c r="T754" i="1"/>
  <c r="D754" i="1"/>
  <c r="E754" i="1" s="1"/>
  <c r="F755" i="1" s="1"/>
  <c r="A755" i="1"/>
  <c r="O754" i="1"/>
  <c r="K682" i="1"/>
  <c r="L682" i="1" s="1"/>
  <c r="M682" i="1" s="1"/>
  <c r="J683" i="1"/>
  <c r="H681" i="1"/>
  <c r="N681" i="1" s="1"/>
  <c r="P681" i="1" s="1"/>
  <c r="B681" i="1" s="1"/>
  <c r="G682" i="1"/>
  <c r="I799" i="1"/>
  <c r="C687" i="1"/>
  <c r="Q754" i="1" l="1"/>
  <c r="R754" i="1" s="1"/>
  <c r="S755" i="1"/>
  <c r="T755" i="1"/>
  <c r="D755" i="1"/>
  <c r="E755" i="1" s="1"/>
  <c r="F756" i="1" s="1"/>
  <c r="A756" i="1"/>
  <c r="O755" i="1"/>
  <c r="H682" i="1"/>
  <c r="N682" i="1" s="1"/>
  <c r="P682" i="1" s="1"/>
  <c r="B682" i="1" s="1"/>
  <c r="G683" i="1"/>
  <c r="K683" i="1"/>
  <c r="L683" i="1" s="1"/>
  <c r="M683" i="1" s="1"/>
  <c r="J684" i="1"/>
  <c r="C688" i="1"/>
  <c r="I800" i="1"/>
  <c r="T756" i="1" l="1"/>
  <c r="Q755" i="1"/>
  <c r="R755" i="1" s="1"/>
  <c r="S756" i="1"/>
  <c r="D756" i="1"/>
  <c r="E756" i="1" s="1"/>
  <c r="F757" i="1" s="1"/>
  <c r="O756" i="1"/>
  <c r="A757" i="1"/>
  <c r="K684" i="1"/>
  <c r="L684" i="1" s="1"/>
  <c r="M684" i="1" s="1"/>
  <c r="J685" i="1"/>
  <c r="H683" i="1"/>
  <c r="N683" i="1" s="1"/>
  <c r="P683" i="1" s="1"/>
  <c r="B683" i="1" s="1"/>
  <c r="G684" i="1"/>
  <c r="C689" i="1"/>
  <c r="I801" i="1"/>
  <c r="D757" i="1" l="1"/>
  <c r="E757" i="1" s="1"/>
  <c r="F758" i="1" s="1"/>
  <c r="A758" i="1"/>
  <c r="O757" i="1"/>
  <c r="S757" i="1"/>
  <c r="Q756" i="1"/>
  <c r="R756" i="1" s="1"/>
  <c r="T757" i="1"/>
  <c r="H684" i="1"/>
  <c r="N684" i="1" s="1"/>
  <c r="P684" i="1" s="1"/>
  <c r="B684" i="1" s="1"/>
  <c r="G685" i="1"/>
  <c r="K685" i="1"/>
  <c r="L685" i="1" s="1"/>
  <c r="M685" i="1" s="1"/>
  <c r="J686" i="1"/>
  <c r="I802" i="1"/>
  <c r="C690" i="1"/>
  <c r="S758" i="1" l="1"/>
  <c r="Q757" i="1"/>
  <c r="R757" i="1" s="1"/>
  <c r="T758" i="1"/>
  <c r="D758" i="1"/>
  <c r="E758" i="1" s="1"/>
  <c r="F759" i="1" s="1"/>
  <c r="A759" i="1"/>
  <c r="O758" i="1"/>
  <c r="K686" i="1"/>
  <c r="L686" i="1" s="1"/>
  <c r="M686" i="1" s="1"/>
  <c r="J687" i="1"/>
  <c r="G686" i="1"/>
  <c r="H685" i="1"/>
  <c r="N685" i="1" s="1"/>
  <c r="P685" i="1" s="1"/>
  <c r="B685" i="1" s="1"/>
  <c r="I803" i="1"/>
  <c r="C691" i="1"/>
  <c r="Q758" i="1" l="1"/>
  <c r="R758" i="1" s="1"/>
  <c r="S759" i="1"/>
  <c r="T759" i="1"/>
  <c r="D759" i="1"/>
  <c r="E759" i="1" s="1"/>
  <c r="F760" i="1" s="1"/>
  <c r="A760" i="1"/>
  <c r="O759" i="1"/>
  <c r="H686" i="1"/>
  <c r="N686" i="1" s="1"/>
  <c r="P686" i="1" s="1"/>
  <c r="B686" i="1" s="1"/>
  <c r="G687" i="1"/>
  <c r="K687" i="1"/>
  <c r="L687" i="1" s="1"/>
  <c r="M687" i="1" s="1"/>
  <c r="J688" i="1"/>
  <c r="C692" i="1"/>
  <c r="I804" i="1"/>
  <c r="Q759" i="1" l="1"/>
  <c r="R759" i="1" s="1"/>
  <c r="S760" i="1"/>
  <c r="T760" i="1"/>
  <c r="D760" i="1"/>
  <c r="E760" i="1" s="1"/>
  <c r="F761" i="1" s="1"/>
  <c r="O760" i="1"/>
  <c r="A761" i="1"/>
  <c r="K688" i="1"/>
  <c r="L688" i="1" s="1"/>
  <c r="M688" i="1" s="1"/>
  <c r="J689" i="1"/>
  <c r="H687" i="1"/>
  <c r="N687" i="1" s="1"/>
  <c r="P687" i="1" s="1"/>
  <c r="B687" i="1" s="1"/>
  <c r="G688" i="1"/>
  <c r="I805" i="1"/>
  <c r="C693" i="1"/>
  <c r="D761" i="1" l="1"/>
  <c r="E761" i="1" s="1"/>
  <c r="F762" i="1" s="1"/>
  <c r="A762" i="1"/>
  <c r="O761" i="1"/>
  <c r="Q760" i="1"/>
  <c r="R760" i="1" s="1"/>
  <c r="T761" i="1"/>
  <c r="S761" i="1"/>
  <c r="H688" i="1"/>
  <c r="N688" i="1" s="1"/>
  <c r="P688" i="1" s="1"/>
  <c r="B688" i="1" s="1"/>
  <c r="G689" i="1"/>
  <c r="K689" i="1"/>
  <c r="L689" i="1" s="1"/>
  <c r="M689" i="1" s="1"/>
  <c r="J690" i="1"/>
  <c r="C694" i="1"/>
  <c r="I806" i="1"/>
  <c r="Q761" i="1" l="1"/>
  <c r="R761" i="1" s="1"/>
  <c r="T762" i="1"/>
  <c r="S762" i="1"/>
  <c r="D762" i="1"/>
  <c r="E762" i="1" s="1"/>
  <c r="F763" i="1" s="1"/>
  <c r="A763" i="1"/>
  <c r="O762" i="1"/>
  <c r="K690" i="1"/>
  <c r="L690" i="1" s="1"/>
  <c r="M690" i="1" s="1"/>
  <c r="J691" i="1"/>
  <c r="H689" i="1"/>
  <c r="N689" i="1" s="1"/>
  <c r="P689" i="1" s="1"/>
  <c r="B689" i="1" s="1"/>
  <c r="G690" i="1"/>
  <c r="C695" i="1"/>
  <c r="I807" i="1"/>
  <c r="T763" i="1" l="1"/>
  <c r="Q762" i="1"/>
  <c r="R762" i="1" s="1"/>
  <c r="S763" i="1"/>
  <c r="D763" i="1"/>
  <c r="E763" i="1" s="1"/>
  <c r="F764" i="1" s="1"/>
  <c r="A764" i="1"/>
  <c r="O763" i="1"/>
  <c r="G691" i="1"/>
  <c r="H690" i="1"/>
  <c r="N690" i="1" s="1"/>
  <c r="P690" i="1" s="1"/>
  <c r="B690" i="1" s="1"/>
  <c r="K691" i="1"/>
  <c r="L691" i="1" s="1"/>
  <c r="M691" i="1" s="1"/>
  <c r="J692" i="1"/>
  <c r="I808" i="1"/>
  <c r="C696" i="1"/>
  <c r="D764" i="1" l="1"/>
  <c r="E764" i="1" s="1"/>
  <c r="F765" i="1" s="1"/>
  <c r="O764" i="1"/>
  <c r="A765" i="1"/>
  <c r="T764" i="1"/>
  <c r="S764" i="1"/>
  <c r="Q763" i="1"/>
  <c r="R763" i="1" s="1"/>
  <c r="K692" i="1"/>
  <c r="L692" i="1" s="1"/>
  <c r="M692" i="1" s="1"/>
  <c r="J693" i="1"/>
  <c r="H691" i="1"/>
  <c r="N691" i="1" s="1"/>
  <c r="P691" i="1" s="1"/>
  <c r="B691" i="1" s="1"/>
  <c r="G692" i="1"/>
  <c r="C697" i="1"/>
  <c r="I809" i="1"/>
  <c r="D765" i="1" l="1"/>
  <c r="E765" i="1" s="1"/>
  <c r="F766" i="1" s="1"/>
  <c r="A766" i="1"/>
  <c r="O765" i="1"/>
  <c r="Q764" i="1"/>
  <c r="R764" i="1" s="1"/>
  <c r="T765" i="1"/>
  <c r="S765" i="1"/>
  <c r="H692" i="1"/>
  <c r="N692" i="1" s="1"/>
  <c r="P692" i="1" s="1"/>
  <c r="B692" i="1" s="1"/>
  <c r="G693" i="1"/>
  <c r="K693" i="1"/>
  <c r="L693" i="1" s="1"/>
  <c r="M693" i="1" s="1"/>
  <c r="J694" i="1"/>
  <c r="C698" i="1"/>
  <c r="I810" i="1"/>
  <c r="Q765" i="1" l="1"/>
  <c r="R765" i="1" s="1"/>
  <c r="T766" i="1"/>
  <c r="S766" i="1"/>
  <c r="D766" i="1"/>
  <c r="E766" i="1" s="1"/>
  <c r="F767" i="1" s="1"/>
  <c r="O766" i="1"/>
  <c r="A767" i="1"/>
  <c r="H693" i="1"/>
  <c r="N693" i="1" s="1"/>
  <c r="P693" i="1" s="1"/>
  <c r="B693" i="1" s="1"/>
  <c r="G694" i="1"/>
  <c r="K694" i="1"/>
  <c r="L694" i="1" s="1"/>
  <c r="M694" i="1" s="1"/>
  <c r="J695" i="1"/>
  <c r="C699" i="1"/>
  <c r="I811" i="1"/>
  <c r="D767" i="1" l="1"/>
  <c r="E767" i="1" s="1"/>
  <c r="F768" i="1" s="1"/>
  <c r="A768" i="1"/>
  <c r="O767" i="1"/>
  <c r="Q766" i="1"/>
  <c r="R766" i="1" s="1"/>
  <c r="T767" i="1"/>
  <c r="S767" i="1"/>
  <c r="K695" i="1"/>
  <c r="L695" i="1" s="1"/>
  <c r="M695" i="1" s="1"/>
  <c r="J696" i="1"/>
  <c r="G695" i="1"/>
  <c r="H694" i="1"/>
  <c r="N694" i="1" s="1"/>
  <c r="P694" i="1" s="1"/>
  <c r="B694" i="1" s="1"/>
  <c r="I812" i="1"/>
  <c r="C700" i="1"/>
  <c r="Q767" i="1" l="1"/>
  <c r="R767" i="1" s="1"/>
  <c r="S768" i="1"/>
  <c r="T768" i="1"/>
  <c r="D768" i="1"/>
  <c r="E768" i="1" s="1"/>
  <c r="F769" i="1" s="1"/>
  <c r="A769" i="1"/>
  <c r="O768" i="1"/>
  <c r="H695" i="1"/>
  <c r="N695" i="1" s="1"/>
  <c r="P695" i="1" s="1"/>
  <c r="B695" i="1" s="1"/>
  <c r="G696" i="1"/>
  <c r="K696" i="1"/>
  <c r="L696" i="1" s="1"/>
  <c r="M696" i="1" s="1"/>
  <c r="J697" i="1"/>
  <c r="I813" i="1"/>
  <c r="C701" i="1"/>
  <c r="Q768" i="1" l="1"/>
  <c r="R768" i="1" s="1"/>
  <c r="T769" i="1"/>
  <c r="S769" i="1"/>
  <c r="D769" i="1"/>
  <c r="E769" i="1" s="1"/>
  <c r="F770" i="1" s="1"/>
  <c r="A770" i="1"/>
  <c r="O769" i="1"/>
  <c r="K697" i="1"/>
  <c r="L697" i="1" s="1"/>
  <c r="M697" i="1" s="1"/>
  <c r="J698" i="1"/>
  <c r="H696" i="1"/>
  <c r="N696" i="1" s="1"/>
  <c r="P696" i="1" s="1"/>
  <c r="B696" i="1" s="1"/>
  <c r="G697" i="1"/>
  <c r="C702" i="1"/>
  <c r="I814" i="1"/>
  <c r="Q769" i="1" l="1"/>
  <c r="R769" i="1" s="1"/>
  <c r="S770" i="1"/>
  <c r="T770" i="1"/>
  <c r="D770" i="1"/>
  <c r="E770" i="1" s="1"/>
  <c r="F771" i="1" s="1"/>
  <c r="A771" i="1"/>
  <c r="O770" i="1"/>
  <c r="H697" i="1"/>
  <c r="N697" i="1" s="1"/>
  <c r="P697" i="1" s="1"/>
  <c r="B697" i="1" s="1"/>
  <c r="G698" i="1"/>
  <c r="K698" i="1"/>
  <c r="L698" i="1" s="1"/>
  <c r="M698" i="1" s="1"/>
  <c r="J699" i="1"/>
  <c r="C703" i="1"/>
  <c r="I815" i="1"/>
  <c r="Q770" i="1" l="1"/>
  <c r="R770" i="1" s="1"/>
  <c r="S771" i="1"/>
  <c r="T771" i="1"/>
  <c r="D771" i="1"/>
  <c r="E771" i="1" s="1"/>
  <c r="F772" i="1" s="1"/>
  <c r="O771" i="1"/>
  <c r="A772" i="1"/>
  <c r="K699" i="1"/>
  <c r="L699" i="1" s="1"/>
  <c r="M699" i="1" s="1"/>
  <c r="J700" i="1"/>
  <c r="H698" i="1"/>
  <c r="N698" i="1" s="1"/>
  <c r="P698" i="1" s="1"/>
  <c r="B698" i="1" s="1"/>
  <c r="G699" i="1"/>
  <c r="I816" i="1"/>
  <c r="C704" i="1"/>
  <c r="D772" i="1" l="1"/>
  <c r="E772" i="1" s="1"/>
  <c r="F773" i="1" s="1"/>
  <c r="O772" i="1"/>
  <c r="A773" i="1"/>
  <c r="Q771" i="1"/>
  <c r="R771" i="1" s="1"/>
  <c r="T772" i="1"/>
  <c r="S772" i="1"/>
  <c r="H699" i="1"/>
  <c r="N699" i="1" s="1"/>
  <c r="P699" i="1" s="1"/>
  <c r="B699" i="1" s="1"/>
  <c r="G700" i="1"/>
  <c r="K700" i="1"/>
  <c r="L700" i="1" s="1"/>
  <c r="M700" i="1" s="1"/>
  <c r="J701" i="1"/>
  <c r="C705" i="1"/>
  <c r="I817" i="1"/>
  <c r="D773" i="1" l="1"/>
  <c r="E773" i="1" s="1"/>
  <c r="F774" i="1" s="1"/>
  <c r="A774" i="1"/>
  <c r="O773" i="1"/>
  <c r="Q772" i="1"/>
  <c r="R772" i="1" s="1"/>
  <c r="T773" i="1"/>
  <c r="S773" i="1"/>
  <c r="K701" i="1"/>
  <c r="L701" i="1" s="1"/>
  <c r="M701" i="1" s="1"/>
  <c r="J702" i="1"/>
  <c r="H700" i="1"/>
  <c r="N700" i="1" s="1"/>
  <c r="P700" i="1" s="1"/>
  <c r="B700" i="1" s="1"/>
  <c r="G701" i="1"/>
  <c r="C706" i="1"/>
  <c r="I818" i="1"/>
  <c r="Q773" i="1" l="1"/>
  <c r="R773" i="1" s="1"/>
  <c r="T774" i="1"/>
  <c r="S774" i="1"/>
  <c r="D774" i="1"/>
  <c r="E774" i="1" s="1"/>
  <c r="F775" i="1" s="1"/>
  <c r="A775" i="1"/>
  <c r="O774" i="1"/>
  <c r="H701" i="1"/>
  <c r="N701" i="1" s="1"/>
  <c r="P701" i="1" s="1"/>
  <c r="B701" i="1" s="1"/>
  <c r="G702" i="1"/>
  <c r="K702" i="1"/>
  <c r="L702" i="1" s="1"/>
  <c r="M702" i="1" s="1"/>
  <c r="J703" i="1"/>
  <c r="I819" i="1"/>
  <c r="C707" i="1"/>
  <c r="Q774" i="1" l="1"/>
  <c r="R774" i="1" s="1"/>
  <c r="T775" i="1"/>
  <c r="S775" i="1"/>
  <c r="D775" i="1"/>
  <c r="E775" i="1" s="1"/>
  <c r="F776" i="1" s="1"/>
  <c r="A776" i="1"/>
  <c r="O775" i="1"/>
  <c r="K703" i="1"/>
  <c r="L703" i="1" s="1"/>
  <c r="M703" i="1" s="1"/>
  <c r="J704" i="1"/>
  <c r="H702" i="1"/>
  <c r="N702" i="1" s="1"/>
  <c r="P702" i="1" s="1"/>
  <c r="B702" i="1" s="1"/>
  <c r="G703" i="1"/>
  <c r="C708" i="1"/>
  <c r="I820" i="1"/>
  <c r="Q775" i="1" l="1"/>
  <c r="R775" i="1" s="1"/>
  <c r="S776" i="1"/>
  <c r="T776" i="1"/>
  <c r="D776" i="1"/>
  <c r="E776" i="1" s="1"/>
  <c r="F777" i="1" s="1"/>
  <c r="O776" i="1"/>
  <c r="A777" i="1"/>
  <c r="G704" i="1"/>
  <c r="H703" i="1"/>
  <c r="N703" i="1" s="1"/>
  <c r="P703" i="1" s="1"/>
  <c r="B703" i="1" s="1"/>
  <c r="K704" i="1"/>
  <c r="L704" i="1" s="1"/>
  <c r="M704" i="1" s="1"/>
  <c r="J705" i="1"/>
  <c r="I821" i="1"/>
  <c r="C709" i="1"/>
  <c r="D777" i="1" l="1"/>
  <c r="E777" i="1" s="1"/>
  <c r="F778" i="1" s="1"/>
  <c r="A778" i="1"/>
  <c r="O777" i="1"/>
  <c r="Q776" i="1"/>
  <c r="R776" i="1" s="1"/>
  <c r="T777" i="1"/>
  <c r="S777" i="1"/>
  <c r="K705" i="1"/>
  <c r="L705" i="1" s="1"/>
  <c r="M705" i="1" s="1"/>
  <c r="J706" i="1"/>
  <c r="H704" i="1"/>
  <c r="N704" i="1" s="1"/>
  <c r="P704" i="1" s="1"/>
  <c r="B704" i="1" s="1"/>
  <c r="G705" i="1"/>
  <c r="C710" i="1"/>
  <c r="I822" i="1"/>
  <c r="Q777" i="1" l="1"/>
  <c r="R777" i="1" s="1"/>
  <c r="T778" i="1"/>
  <c r="S778" i="1"/>
  <c r="D778" i="1"/>
  <c r="E778" i="1" s="1"/>
  <c r="F779" i="1" s="1"/>
  <c r="A779" i="1"/>
  <c r="O778" i="1"/>
  <c r="H705" i="1"/>
  <c r="N705" i="1" s="1"/>
  <c r="P705" i="1" s="1"/>
  <c r="B705" i="1" s="1"/>
  <c r="G706" i="1"/>
  <c r="K706" i="1"/>
  <c r="L706" i="1" s="1"/>
  <c r="M706" i="1" s="1"/>
  <c r="J707" i="1"/>
  <c r="C711" i="1"/>
  <c r="I823" i="1"/>
  <c r="Q778" i="1" l="1"/>
  <c r="R778" i="1" s="1"/>
  <c r="T779" i="1"/>
  <c r="S779" i="1"/>
  <c r="D779" i="1"/>
  <c r="E779" i="1" s="1"/>
  <c r="F780" i="1" s="1"/>
  <c r="A780" i="1"/>
  <c r="O779" i="1"/>
  <c r="K707" i="1"/>
  <c r="L707" i="1" s="1"/>
  <c r="M707" i="1" s="1"/>
  <c r="J708" i="1"/>
  <c r="H706" i="1"/>
  <c r="N706" i="1" s="1"/>
  <c r="P706" i="1" s="1"/>
  <c r="B706" i="1" s="1"/>
  <c r="G707" i="1"/>
  <c r="C712" i="1"/>
  <c r="I824" i="1"/>
  <c r="Q779" i="1" l="1"/>
  <c r="R779" i="1" s="1"/>
  <c r="T780" i="1"/>
  <c r="S780" i="1"/>
  <c r="D780" i="1"/>
  <c r="E780" i="1" s="1"/>
  <c r="F781" i="1" s="1"/>
  <c r="O780" i="1"/>
  <c r="A781" i="1"/>
  <c r="G708" i="1"/>
  <c r="H707" i="1"/>
  <c r="N707" i="1" s="1"/>
  <c r="P707" i="1" s="1"/>
  <c r="B707" i="1" s="1"/>
  <c r="K708" i="1"/>
  <c r="L708" i="1" s="1"/>
  <c r="M708" i="1" s="1"/>
  <c r="J709" i="1"/>
  <c r="C713" i="1"/>
  <c r="I825" i="1"/>
  <c r="D781" i="1" l="1"/>
  <c r="E781" i="1" s="1"/>
  <c r="F782" i="1" s="1"/>
  <c r="A782" i="1"/>
  <c r="O781" i="1"/>
  <c r="Q780" i="1"/>
  <c r="R780" i="1" s="1"/>
  <c r="S781" i="1"/>
  <c r="T781" i="1"/>
  <c r="K709" i="1"/>
  <c r="L709" i="1" s="1"/>
  <c r="M709" i="1" s="1"/>
  <c r="J710" i="1"/>
  <c r="H708" i="1"/>
  <c r="N708" i="1" s="1"/>
  <c r="P708" i="1" s="1"/>
  <c r="B708" i="1" s="1"/>
  <c r="G709" i="1"/>
  <c r="I826" i="1"/>
  <c r="C714" i="1"/>
  <c r="Q781" i="1" l="1"/>
  <c r="R781" i="1" s="1"/>
  <c r="T782" i="1"/>
  <c r="S782" i="1"/>
  <c r="D782" i="1"/>
  <c r="E782" i="1" s="1"/>
  <c r="F783" i="1" s="1"/>
  <c r="A783" i="1"/>
  <c r="O782" i="1"/>
  <c r="H709" i="1"/>
  <c r="N709" i="1" s="1"/>
  <c r="P709" i="1" s="1"/>
  <c r="B709" i="1" s="1"/>
  <c r="G710" i="1"/>
  <c r="K710" i="1"/>
  <c r="L710" i="1" s="1"/>
  <c r="M710" i="1" s="1"/>
  <c r="J711" i="1"/>
  <c r="C715" i="1"/>
  <c r="I827" i="1"/>
  <c r="S783" i="1" l="1"/>
  <c r="Q782" i="1"/>
  <c r="R782" i="1" s="1"/>
  <c r="T783" i="1"/>
  <c r="D783" i="1"/>
  <c r="E783" i="1" s="1"/>
  <c r="F784" i="1" s="1"/>
  <c r="O783" i="1"/>
  <c r="A784" i="1"/>
  <c r="K711" i="1"/>
  <c r="L711" i="1" s="1"/>
  <c r="M711" i="1" s="1"/>
  <c r="J712" i="1"/>
  <c r="H710" i="1"/>
  <c r="N710" i="1" s="1"/>
  <c r="P710" i="1" s="1"/>
  <c r="B710" i="1" s="1"/>
  <c r="G711" i="1"/>
  <c r="C716" i="1"/>
  <c r="I828" i="1"/>
  <c r="D784" i="1" l="1"/>
  <c r="E784" i="1" s="1"/>
  <c r="F785" i="1" s="1"/>
  <c r="O784" i="1"/>
  <c r="A785" i="1"/>
  <c r="T784" i="1"/>
  <c r="Q783" i="1"/>
  <c r="R783" i="1" s="1"/>
  <c r="S784" i="1"/>
  <c r="H711" i="1"/>
  <c r="N711" i="1" s="1"/>
  <c r="P711" i="1" s="1"/>
  <c r="B711" i="1" s="1"/>
  <c r="G712" i="1"/>
  <c r="K712" i="1"/>
  <c r="L712" i="1" s="1"/>
  <c r="M712" i="1" s="1"/>
  <c r="J713" i="1"/>
  <c r="I829" i="1"/>
  <c r="C717" i="1"/>
  <c r="D785" i="1" l="1"/>
  <c r="E785" i="1" s="1"/>
  <c r="F786" i="1" s="1"/>
  <c r="A786" i="1"/>
  <c r="O785" i="1"/>
  <c r="Q784" i="1"/>
  <c r="R784" i="1" s="1"/>
  <c r="S785" i="1"/>
  <c r="T785" i="1"/>
  <c r="K713" i="1"/>
  <c r="L713" i="1" s="1"/>
  <c r="M713" i="1" s="1"/>
  <c r="J714" i="1"/>
  <c r="H712" i="1"/>
  <c r="N712" i="1" s="1"/>
  <c r="P712" i="1" s="1"/>
  <c r="B712" i="1" s="1"/>
  <c r="G713" i="1"/>
  <c r="I830" i="1"/>
  <c r="C718" i="1"/>
  <c r="T786" i="1" l="1"/>
  <c r="S786" i="1"/>
  <c r="Q785" i="1"/>
  <c r="R785" i="1" s="1"/>
  <c r="D786" i="1"/>
  <c r="E786" i="1" s="1"/>
  <c r="F787" i="1" s="1"/>
  <c r="A787" i="1"/>
  <c r="O786" i="1"/>
  <c r="H713" i="1"/>
  <c r="N713" i="1" s="1"/>
  <c r="P713" i="1" s="1"/>
  <c r="B713" i="1" s="1"/>
  <c r="G714" i="1"/>
  <c r="K714" i="1"/>
  <c r="L714" i="1" s="1"/>
  <c r="M714" i="1" s="1"/>
  <c r="J715" i="1"/>
  <c r="C719" i="1"/>
  <c r="I831" i="1"/>
  <c r="Q786" i="1" l="1"/>
  <c r="R786" i="1" s="1"/>
  <c r="T787" i="1"/>
  <c r="S787" i="1"/>
  <c r="D787" i="1"/>
  <c r="E787" i="1" s="1"/>
  <c r="F788" i="1" s="1"/>
  <c r="O787" i="1"/>
  <c r="A788" i="1"/>
  <c r="K715" i="1"/>
  <c r="L715" i="1" s="1"/>
  <c r="M715" i="1" s="1"/>
  <c r="J716" i="1"/>
  <c r="G715" i="1"/>
  <c r="H714" i="1"/>
  <c r="N714" i="1" s="1"/>
  <c r="P714" i="1" s="1"/>
  <c r="B714" i="1" s="1"/>
  <c r="C720" i="1"/>
  <c r="I832" i="1"/>
  <c r="D788" i="1" l="1"/>
  <c r="E788" i="1" s="1"/>
  <c r="F789" i="1" s="1"/>
  <c r="O788" i="1"/>
  <c r="A789" i="1"/>
  <c r="Q787" i="1"/>
  <c r="R787" i="1" s="1"/>
  <c r="T788" i="1"/>
  <c r="S788" i="1"/>
  <c r="H715" i="1"/>
  <c r="N715" i="1" s="1"/>
  <c r="P715" i="1" s="1"/>
  <c r="B715" i="1" s="1"/>
  <c r="G716" i="1"/>
  <c r="K716" i="1"/>
  <c r="L716" i="1" s="1"/>
  <c r="M716" i="1" s="1"/>
  <c r="J717" i="1"/>
  <c r="I833" i="1"/>
  <c r="C721" i="1"/>
  <c r="D789" i="1" l="1"/>
  <c r="E789" i="1" s="1"/>
  <c r="F790" i="1" s="1"/>
  <c r="A790" i="1"/>
  <c r="O789" i="1"/>
  <c r="Q788" i="1"/>
  <c r="R788" i="1" s="1"/>
  <c r="S789" i="1"/>
  <c r="T789" i="1"/>
  <c r="K717" i="1"/>
  <c r="L717" i="1" s="1"/>
  <c r="M717" i="1" s="1"/>
  <c r="J718" i="1"/>
  <c r="G717" i="1"/>
  <c r="H716" i="1"/>
  <c r="N716" i="1" s="1"/>
  <c r="P716" i="1" s="1"/>
  <c r="B716" i="1" s="1"/>
  <c r="C722" i="1"/>
  <c r="I834" i="1"/>
  <c r="Q789" i="1" l="1"/>
  <c r="R789" i="1" s="1"/>
  <c r="S790" i="1"/>
  <c r="T790" i="1"/>
  <c r="D790" i="1"/>
  <c r="E790" i="1" s="1"/>
  <c r="F791" i="1" s="1"/>
  <c r="A791" i="1"/>
  <c r="O790" i="1"/>
  <c r="H717" i="1"/>
  <c r="N717" i="1" s="1"/>
  <c r="P717" i="1" s="1"/>
  <c r="B717" i="1" s="1"/>
  <c r="G718" i="1"/>
  <c r="K718" i="1"/>
  <c r="L718" i="1" s="1"/>
  <c r="M718" i="1" s="1"/>
  <c r="J719" i="1"/>
  <c r="I835" i="1"/>
  <c r="C723" i="1"/>
  <c r="T791" i="1" l="1"/>
  <c r="Q790" i="1"/>
  <c r="R790" i="1" s="1"/>
  <c r="S791" i="1"/>
  <c r="D791" i="1"/>
  <c r="E791" i="1" s="1"/>
  <c r="F792" i="1" s="1"/>
  <c r="O791" i="1"/>
  <c r="A792" i="1"/>
  <c r="K719" i="1"/>
  <c r="L719" i="1" s="1"/>
  <c r="M719" i="1" s="1"/>
  <c r="J720" i="1"/>
  <c r="H718" i="1"/>
  <c r="N718" i="1" s="1"/>
  <c r="P718" i="1" s="1"/>
  <c r="B718" i="1" s="1"/>
  <c r="G719" i="1"/>
  <c r="C724" i="1"/>
  <c r="I836" i="1"/>
  <c r="D792" i="1" l="1"/>
  <c r="E792" i="1" s="1"/>
  <c r="F793" i="1" s="1"/>
  <c r="O792" i="1"/>
  <c r="A793" i="1"/>
  <c r="T792" i="1"/>
  <c r="S792" i="1"/>
  <c r="Q791" i="1"/>
  <c r="R791" i="1" s="1"/>
  <c r="H719" i="1"/>
  <c r="N719" i="1" s="1"/>
  <c r="P719" i="1" s="1"/>
  <c r="B719" i="1" s="1"/>
  <c r="G720" i="1"/>
  <c r="K720" i="1"/>
  <c r="L720" i="1" s="1"/>
  <c r="M720" i="1" s="1"/>
  <c r="J721" i="1"/>
  <c r="I837" i="1"/>
  <c r="C725" i="1"/>
  <c r="D793" i="1" l="1"/>
  <c r="E793" i="1" s="1"/>
  <c r="F794" i="1" s="1"/>
  <c r="A794" i="1"/>
  <c r="O793" i="1"/>
  <c r="Q792" i="1"/>
  <c r="R792" i="1" s="1"/>
  <c r="S793" i="1"/>
  <c r="T793" i="1"/>
  <c r="K721" i="1"/>
  <c r="L721" i="1" s="1"/>
  <c r="M721" i="1" s="1"/>
  <c r="J722" i="1"/>
  <c r="H720" i="1"/>
  <c r="N720" i="1" s="1"/>
  <c r="P720" i="1" s="1"/>
  <c r="B720" i="1" s="1"/>
  <c r="G721" i="1"/>
  <c r="C726" i="1"/>
  <c r="I838" i="1"/>
  <c r="Q793" i="1" l="1"/>
  <c r="R793" i="1" s="1"/>
  <c r="T794" i="1"/>
  <c r="S794" i="1"/>
  <c r="D794" i="1"/>
  <c r="E794" i="1" s="1"/>
  <c r="F795" i="1" s="1"/>
  <c r="A795" i="1"/>
  <c r="O794" i="1"/>
  <c r="G722" i="1"/>
  <c r="H721" i="1"/>
  <c r="N721" i="1" s="1"/>
  <c r="P721" i="1" s="1"/>
  <c r="B721" i="1" s="1"/>
  <c r="K722" i="1"/>
  <c r="L722" i="1" s="1"/>
  <c r="M722" i="1" s="1"/>
  <c r="J723" i="1"/>
  <c r="I839" i="1"/>
  <c r="C727" i="1"/>
  <c r="T795" i="1" l="1"/>
  <c r="Q794" i="1"/>
  <c r="R794" i="1" s="1"/>
  <c r="S795" i="1"/>
  <c r="D795" i="1"/>
  <c r="E795" i="1" s="1"/>
  <c r="F796" i="1" s="1"/>
  <c r="A796" i="1"/>
  <c r="O795" i="1"/>
  <c r="K723" i="1"/>
  <c r="L723" i="1" s="1"/>
  <c r="M723" i="1" s="1"/>
  <c r="J724" i="1"/>
  <c r="H722" i="1"/>
  <c r="N722" i="1" s="1"/>
  <c r="P722" i="1" s="1"/>
  <c r="B722" i="1" s="1"/>
  <c r="G723" i="1"/>
  <c r="I840" i="1"/>
  <c r="C728" i="1"/>
  <c r="Q795" i="1" l="1"/>
  <c r="R795" i="1" s="1"/>
  <c r="T796" i="1"/>
  <c r="S796" i="1"/>
  <c r="D796" i="1"/>
  <c r="E796" i="1" s="1"/>
  <c r="F797" i="1" s="1"/>
  <c r="O796" i="1"/>
  <c r="A797" i="1"/>
  <c r="K724" i="1"/>
  <c r="L724" i="1" s="1"/>
  <c r="M724" i="1" s="1"/>
  <c r="J725" i="1"/>
  <c r="H723" i="1"/>
  <c r="N723" i="1" s="1"/>
  <c r="P723" i="1" s="1"/>
  <c r="B723" i="1" s="1"/>
  <c r="G724" i="1"/>
  <c r="C729" i="1"/>
  <c r="I841" i="1"/>
  <c r="D797" i="1" l="1"/>
  <c r="E797" i="1" s="1"/>
  <c r="F798" i="1" s="1"/>
  <c r="A798" i="1"/>
  <c r="O797" i="1"/>
  <c r="S797" i="1"/>
  <c r="T797" i="1"/>
  <c r="Q796" i="1"/>
  <c r="R796" i="1" s="1"/>
  <c r="G725" i="1"/>
  <c r="H724" i="1"/>
  <c r="N724" i="1" s="1"/>
  <c r="P724" i="1" s="1"/>
  <c r="B724" i="1" s="1"/>
  <c r="K725" i="1"/>
  <c r="L725" i="1" s="1"/>
  <c r="M725" i="1" s="1"/>
  <c r="J726" i="1"/>
  <c r="I842" i="1"/>
  <c r="C730" i="1"/>
  <c r="Q797" i="1" l="1"/>
  <c r="R797" i="1" s="1"/>
  <c r="T798" i="1"/>
  <c r="S798" i="1"/>
  <c r="D798" i="1"/>
  <c r="E798" i="1" s="1"/>
  <c r="F799" i="1" s="1"/>
  <c r="O798" i="1"/>
  <c r="A799" i="1"/>
  <c r="K726" i="1"/>
  <c r="L726" i="1" s="1"/>
  <c r="M726" i="1" s="1"/>
  <c r="J727" i="1"/>
  <c r="H725" i="1"/>
  <c r="N725" i="1" s="1"/>
  <c r="P725" i="1" s="1"/>
  <c r="B725" i="1" s="1"/>
  <c r="G726" i="1"/>
  <c r="C731" i="1"/>
  <c r="I843" i="1"/>
  <c r="D799" i="1" l="1"/>
  <c r="E799" i="1" s="1"/>
  <c r="F800" i="1" s="1"/>
  <c r="O799" i="1"/>
  <c r="A800" i="1"/>
  <c r="T799" i="1"/>
  <c r="Q798" i="1"/>
  <c r="R798" i="1" s="1"/>
  <c r="S799" i="1"/>
  <c r="H726" i="1"/>
  <c r="N726" i="1" s="1"/>
  <c r="P726" i="1" s="1"/>
  <c r="B726" i="1" s="1"/>
  <c r="G727" i="1"/>
  <c r="K727" i="1"/>
  <c r="L727" i="1" s="1"/>
  <c r="M727" i="1" s="1"/>
  <c r="J728" i="1"/>
  <c r="I844" i="1"/>
  <c r="C732" i="1"/>
  <c r="D800" i="1" l="1"/>
  <c r="E800" i="1" s="1"/>
  <c r="F801" i="1" s="1"/>
  <c r="O800" i="1"/>
  <c r="A801" i="1"/>
  <c r="Q799" i="1"/>
  <c r="R799" i="1" s="1"/>
  <c r="S800" i="1"/>
  <c r="T800" i="1"/>
  <c r="K728" i="1"/>
  <c r="L728" i="1" s="1"/>
  <c r="M728" i="1" s="1"/>
  <c r="J729" i="1"/>
  <c r="G728" i="1"/>
  <c r="H727" i="1"/>
  <c r="N727" i="1" s="1"/>
  <c r="P727" i="1" s="1"/>
  <c r="B727" i="1" s="1"/>
  <c r="I845" i="1"/>
  <c r="C733" i="1"/>
  <c r="D801" i="1" l="1"/>
  <c r="E801" i="1" s="1"/>
  <c r="F802" i="1" s="1"/>
  <c r="A802" i="1"/>
  <c r="O801" i="1"/>
  <c r="Q800" i="1"/>
  <c r="R800" i="1" s="1"/>
  <c r="T801" i="1"/>
  <c r="S801" i="1"/>
  <c r="H728" i="1"/>
  <c r="N728" i="1" s="1"/>
  <c r="P728" i="1" s="1"/>
  <c r="B728" i="1" s="1"/>
  <c r="G729" i="1"/>
  <c r="K729" i="1"/>
  <c r="L729" i="1" s="1"/>
  <c r="M729" i="1" s="1"/>
  <c r="J730" i="1"/>
  <c r="I846" i="1"/>
  <c r="C734" i="1"/>
  <c r="Q801" i="1" l="1"/>
  <c r="R801" i="1" s="1"/>
  <c r="S802" i="1"/>
  <c r="T802" i="1"/>
  <c r="D802" i="1"/>
  <c r="E802" i="1" s="1"/>
  <c r="F803" i="1" s="1"/>
  <c r="O802" i="1"/>
  <c r="A803" i="1"/>
  <c r="K730" i="1"/>
  <c r="L730" i="1" s="1"/>
  <c r="M730" i="1" s="1"/>
  <c r="J731" i="1"/>
  <c r="G730" i="1"/>
  <c r="H729" i="1"/>
  <c r="N729" i="1" s="1"/>
  <c r="P729" i="1" s="1"/>
  <c r="B729" i="1" s="1"/>
  <c r="I847" i="1"/>
  <c r="C735" i="1"/>
  <c r="D803" i="1" l="1"/>
  <c r="E803" i="1" s="1"/>
  <c r="F804" i="1" s="1"/>
  <c r="O803" i="1"/>
  <c r="A804" i="1"/>
  <c r="Q802" i="1"/>
  <c r="R802" i="1" s="1"/>
  <c r="T803" i="1"/>
  <c r="S803" i="1"/>
  <c r="H730" i="1"/>
  <c r="N730" i="1" s="1"/>
  <c r="P730" i="1" s="1"/>
  <c r="B730" i="1" s="1"/>
  <c r="G731" i="1"/>
  <c r="K731" i="1"/>
  <c r="L731" i="1" s="1"/>
  <c r="M731" i="1" s="1"/>
  <c r="J732" i="1"/>
  <c r="I848" i="1"/>
  <c r="C736" i="1"/>
  <c r="D804" i="1" l="1"/>
  <c r="E804" i="1" s="1"/>
  <c r="F805" i="1" s="1"/>
  <c r="O804" i="1"/>
  <c r="A805" i="1"/>
  <c r="S804" i="1"/>
  <c r="T804" i="1"/>
  <c r="Q803" i="1"/>
  <c r="R803" i="1" s="1"/>
  <c r="H731" i="1"/>
  <c r="N731" i="1" s="1"/>
  <c r="P731" i="1" s="1"/>
  <c r="B731" i="1" s="1"/>
  <c r="G732" i="1"/>
  <c r="K732" i="1"/>
  <c r="L732" i="1" s="1"/>
  <c r="M732" i="1" s="1"/>
  <c r="J733" i="1"/>
  <c r="C737" i="1"/>
  <c r="R737" i="1" s="1"/>
  <c r="I849" i="1"/>
  <c r="D805" i="1" l="1"/>
  <c r="E805" i="1" s="1"/>
  <c r="F806" i="1" s="1"/>
  <c r="O805" i="1"/>
  <c r="A806" i="1"/>
  <c r="S805" i="1"/>
  <c r="Q804" i="1"/>
  <c r="R804" i="1" s="1"/>
  <c r="T805" i="1"/>
  <c r="K733" i="1"/>
  <c r="L733" i="1" s="1"/>
  <c r="M733" i="1" s="1"/>
  <c r="J734" i="1"/>
  <c r="H732" i="1"/>
  <c r="N732" i="1" s="1"/>
  <c r="P732" i="1" s="1"/>
  <c r="B732" i="1" s="1"/>
  <c r="G733" i="1"/>
  <c r="C738" i="1"/>
  <c r="R738" i="1" s="1"/>
  <c r="I850" i="1"/>
  <c r="D806" i="1" l="1"/>
  <c r="E806" i="1" s="1"/>
  <c r="F807" i="1" s="1"/>
  <c r="O806" i="1"/>
  <c r="A807" i="1"/>
  <c r="Q805" i="1"/>
  <c r="R805" i="1" s="1"/>
  <c r="S806" i="1"/>
  <c r="T806" i="1"/>
  <c r="H733" i="1"/>
  <c r="N733" i="1" s="1"/>
  <c r="P733" i="1" s="1"/>
  <c r="B733" i="1" s="1"/>
  <c r="G734" i="1"/>
  <c r="K734" i="1"/>
  <c r="L734" i="1" s="1"/>
  <c r="M734" i="1" s="1"/>
  <c r="J735" i="1"/>
  <c r="C739" i="1"/>
  <c r="R739" i="1" s="1"/>
  <c r="I851" i="1"/>
  <c r="D807" i="1" l="1"/>
  <c r="E807" i="1" s="1"/>
  <c r="F808" i="1" s="1"/>
  <c r="O807" i="1"/>
  <c r="A808" i="1"/>
  <c r="S807" i="1"/>
  <c r="Q806" i="1"/>
  <c r="R806" i="1" s="1"/>
  <c r="T807" i="1"/>
  <c r="K735" i="1"/>
  <c r="L735" i="1" s="1"/>
  <c r="M735" i="1" s="1"/>
  <c r="J736" i="1"/>
  <c r="H734" i="1"/>
  <c r="N734" i="1" s="1"/>
  <c r="P734" i="1" s="1"/>
  <c r="B734" i="1" s="1"/>
  <c r="G735" i="1"/>
  <c r="C740" i="1"/>
  <c r="I852" i="1"/>
  <c r="D808" i="1" l="1"/>
  <c r="E808" i="1" s="1"/>
  <c r="F809" i="1" s="1"/>
  <c r="O808" i="1"/>
  <c r="A809" i="1"/>
  <c r="Q807" i="1"/>
  <c r="R807" i="1" s="1"/>
  <c r="T808" i="1"/>
  <c r="S808" i="1"/>
  <c r="G736" i="1"/>
  <c r="H735" i="1"/>
  <c r="N735" i="1" s="1"/>
  <c r="P735" i="1" s="1"/>
  <c r="B735" i="1" s="1"/>
  <c r="K736" i="1"/>
  <c r="L736" i="1" s="1"/>
  <c r="M736" i="1" s="1"/>
  <c r="J737" i="1"/>
  <c r="C741" i="1"/>
  <c r="I853" i="1"/>
  <c r="D809" i="1" l="1"/>
  <c r="E809" i="1" s="1"/>
  <c r="F810" i="1" s="1"/>
  <c r="A810" i="1"/>
  <c r="O809" i="1"/>
  <c r="T809" i="1"/>
  <c r="S809" i="1"/>
  <c r="Q808" i="1"/>
  <c r="R808" i="1" s="1"/>
  <c r="H736" i="1"/>
  <c r="N736" i="1" s="1"/>
  <c r="P736" i="1" s="1"/>
  <c r="B736" i="1" s="1"/>
  <c r="G737" i="1"/>
  <c r="K737" i="1"/>
  <c r="L737" i="1" s="1"/>
  <c r="M737" i="1" s="1"/>
  <c r="J738" i="1"/>
  <c r="I854" i="1"/>
  <c r="C742" i="1"/>
  <c r="T810" i="1" l="1"/>
  <c r="Q809" i="1"/>
  <c r="R809" i="1" s="1"/>
  <c r="S810" i="1"/>
  <c r="D810" i="1"/>
  <c r="E810" i="1" s="1"/>
  <c r="F811" i="1" s="1"/>
  <c r="A811" i="1"/>
  <c r="O810" i="1"/>
  <c r="K738" i="1"/>
  <c r="L738" i="1" s="1"/>
  <c r="M738" i="1" s="1"/>
  <c r="J739" i="1"/>
  <c r="H737" i="1"/>
  <c r="N737" i="1" s="1"/>
  <c r="P737" i="1" s="1"/>
  <c r="B737" i="1" s="1"/>
  <c r="G738" i="1"/>
  <c r="C743" i="1"/>
  <c r="I855" i="1"/>
  <c r="T811" i="1" l="1"/>
  <c r="S811" i="1"/>
  <c r="Q810" i="1"/>
  <c r="R810" i="1" s="1"/>
  <c r="D811" i="1"/>
  <c r="E811" i="1" s="1"/>
  <c r="F812" i="1" s="1"/>
  <c r="O811" i="1"/>
  <c r="A812" i="1"/>
  <c r="R743" i="1"/>
  <c r="C744" i="1" s="1"/>
  <c r="H738" i="1"/>
  <c r="N738" i="1" s="1"/>
  <c r="P738" i="1" s="1"/>
  <c r="B738" i="1" s="1"/>
  <c r="G739" i="1"/>
  <c r="K739" i="1"/>
  <c r="L739" i="1" s="1"/>
  <c r="M739" i="1" s="1"/>
  <c r="J740" i="1"/>
  <c r="I856" i="1"/>
  <c r="D812" i="1" l="1"/>
  <c r="E812" i="1" s="1"/>
  <c r="F813" i="1" s="1"/>
  <c r="O812" i="1"/>
  <c r="A813" i="1"/>
  <c r="Q811" i="1"/>
  <c r="R811" i="1" s="1"/>
  <c r="S812" i="1"/>
  <c r="T812" i="1"/>
  <c r="K740" i="1"/>
  <c r="L740" i="1" s="1"/>
  <c r="M740" i="1" s="1"/>
  <c r="J741" i="1"/>
  <c r="H739" i="1"/>
  <c r="N739" i="1" s="1"/>
  <c r="P739" i="1" s="1"/>
  <c r="G740" i="1"/>
  <c r="I857" i="1"/>
  <c r="C745" i="1"/>
  <c r="D813" i="1" l="1"/>
  <c r="E813" i="1" s="1"/>
  <c r="F814" i="1" s="1"/>
  <c r="A814" i="1"/>
  <c r="O813" i="1"/>
  <c r="Q812" i="1"/>
  <c r="R812" i="1" s="1"/>
  <c r="T813" i="1"/>
  <c r="S813" i="1"/>
  <c r="B739" i="1"/>
  <c r="G741" i="1"/>
  <c r="H740" i="1"/>
  <c r="N740" i="1" s="1"/>
  <c r="P740" i="1" s="1"/>
  <c r="B740" i="1" s="1"/>
  <c r="K741" i="1"/>
  <c r="L741" i="1" s="1"/>
  <c r="M741" i="1" s="1"/>
  <c r="J742" i="1"/>
  <c r="C746" i="1"/>
  <c r="I858" i="1"/>
  <c r="Q813" i="1" l="1"/>
  <c r="R813" i="1" s="1"/>
  <c r="S814" i="1"/>
  <c r="T814" i="1"/>
  <c r="D814" i="1"/>
  <c r="E814" i="1" s="1"/>
  <c r="F815" i="1" s="1"/>
  <c r="A815" i="1"/>
  <c r="O814" i="1"/>
  <c r="K742" i="1"/>
  <c r="L742" i="1" s="1"/>
  <c r="M742" i="1" s="1"/>
  <c r="J743" i="1"/>
  <c r="H741" i="1"/>
  <c r="N741" i="1" s="1"/>
  <c r="P741" i="1" s="1"/>
  <c r="B741" i="1" s="1"/>
  <c r="G742" i="1"/>
  <c r="C747" i="1"/>
  <c r="I859" i="1"/>
  <c r="T815" i="1" l="1"/>
  <c r="S815" i="1"/>
  <c r="Q814" i="1"/>
  <c r="R814" i="1" s="1"/>
  <c r="D815" i="1"/>
  <c r="E815" i="1" s="1"/>
  <c r="F816" i="1" s="1"/>
  <c r="O815" i="1"/>
  <c r="A816" i="1"/>
  <c r="H742" i="1"/>
  <c r="N742" i="1" s="1"/>
  <c r="P742" i="1" s="1"/>
  <c r="B742" i="1" s="1"/>
  <c r="G743" i="1"/>
  <c r="K743" i="1"/>
  <c r="L743" i="1" s="1"/>
  <c r="M743" i="1" s="1"/>
  <c r="J744" i="1"/>
  <c r="C748" i="1"/>
  <c r="I860" i="1"/>
  <c r="D816" i="1" l="1"/>
  <c r="E816" i="1" s="1"/>
  <c r="F817" i="1" s="1"/>
  <c r="A817" i="1"/>
  <c r="O816" i="1"/>
  <c r="T816" i="1"/>
  <c r="S816" i="1"/>
  <c r="Q815" i="1"/>
  <c r="R815" i="1" s="1"/>
  <c r="K744" i="1"/>
  <c r="L744" i="1" s="1"/>
  <c r="M744" i="1" s="1"/>
  <c r="J745" i="1"/>
  <c r="H743" i="1"/>
  <c r="N743" i="1" s="1"/>
  <c r="P743" i="1" s="1"/>
  <c r="B743" i="1" s="1"/>
  <c r="G744" i="1"/>
  <c r="I861" i="1"/>
  <c r="C749" i="1"/>
  <c r="Q816" i="1" l="1"/>
  <c r="R816" i="1" s="1"/>
  <c r="T817" i="1"/>
  <c r="S817" i="1"/>
  <c r="D817" i="1"/>
  <c r="E817" i="1" s="1"/>
  <c r="F818" i="1" s="1"/>
  <c r="A818" i="1"/>
  <c r="O817" i="1"/>
  <c r="H744" i="1"/>
  <c r="N744" i="1" s="1"/>
  <c r="P744" i="1" s="1"/>
  <c r="B744" i="1" s="1"/>
  <c r="G745" i="1"/>
  <c r="K745" i="1"/>
  <c r="L745" i="1" s="1"/>
  <c r="M745" i="1" s="1"/>
  <c r="J746" i="1"/>
  <c r="C750" i="1"/>
  <c r="I862" i="1"/>
  <c r="S818" i="1" l="1"/>
  <c r="Q817" i="1"/>
  <c r="R817" i="1" s="1"/>
  <c r="T818" i="1"/>
  <c r="D818" i="1"/>
  <c r="E818" i="1" s="1"/>
  <c r="F819" i="1" s="1"/>
  <c r="A819" i="1"/>
  <c r="O818" i="1"/>
  <c r="K746" i="1"/>
  <c r="L746" i="1" s="1"/>
  <c r="M746" i="1" s="1"/>
  <c r="J747" i="1"/>
  <c r="G746" i="1"/>
  <c r="H745" i="1"/>
  <c r="N745" i="1" s="1"/>
  <c r="P745" i="1" s="1"/>
  <c r="B745" i="1" s="1"/>
  <c r="C751" i="1"/>
  <c r="I863" i="1"/>
  <c r="S819" i="1" l="1"/>
  <c r="T819" i="1"/>
  <c r="Q818" i="1"/>
  <c r="R818" i="1" s="1"/>
  <c r="D819" i="1"/>
  <c r="E819" i="1" s="1"/>
  <c r="F820" i="1" s="1"/>
  <c r="O819" i="1"/>
  <c r="A820" i="1"/>
  <c r="H746" i="1"/>
  <c r="N746" i="1" s="1"/>
  <c r="P746" i="1" s="1"/>
  <c r="B746" i="1" s="1"/>
  <c r="G747" i="1"/>
  <c r="K747" i="1"/>
  <c r="L747" i="1" s="1"/>
  <c r="M747" i="1" s="1"/>
  <c r="J748" i="1"/>
  <c r="I864" i="1"/>
  <c r="C752" i="1"/>
  <c r="D820" i="1" l="1"/>
  <c r="E820" i="1" s="1"/>
  <c r="F821" i="1" s="1"/>
  <c r="A821" i="1"/>
  <c r="O820" i="1"/>
  <c r="T820" i="1"/>
  <c r="S820" i="1"/>
  <c r="Q819" i="1"/>
  <c r="R819" i="1" s="1"/>
  <c r="K748" i="1"/>
  <c r="L748" i="1" s="1"/>
  <c r="M748" i="1" s="1"/>
  <c r="J749" i="1"/>
  <c r="H747" i="1"/>
  <c r="N747" i="1" s="1"/>
  <c r="P747" i="1" s="1"/>
  <c r="B747" i="1" s="1"/>
  <c r="G748" i="1"/>
  <c r="I865" i="1"/>
  <c r="C753" i="1"/>
  <c r="Q820" i="1" l="1"/>
  <c r="R820" i="1" s="1"/>
  <c r="S821" i="1"/>
  <c r="T821" i="1"/>
  <c r="D821" i="1"/>
  <c r="E821" i="1" s="1"/>
  <c r="F822" i="1" s="1"/>
  <c r="A822" i="1"/>
  <c r="O821" i="1"/>
  <c r="G749" i="1"/>
  <c r="H748" i="1"/>
  <c r="N748" i="1" s="1"/>
  <c r="P748" i="1" s="1"/>
  <c r="B748" i="1" s="1"/>
  <c r="K749" i="1"/>
  <c r="L749" i="1" s="1"/>
  <c r="M749" i="1" s="1"/>
  <c r="J750" i="1"/>
  <c r="I866" i="1"/>
  <c r="C754" i="1"/>
  <c r="Q821" i="1" l="1"/>
  <c r="T822" i="1"/>
  <c r="S822" i="1"/>
  <c r="D822" i="1"/>
  <c r="E822" i="1" s="1"/>
  <c r="F823" i="1" s="1"/>
  <c r="A823" i="1"/>
  <c r="O822" i="1"/>
  <c r="K750" i="1"/>
  <c r="L750" i="1" s="1"/>
  <c r="M750" i="1" s="1"/>
  <c r="J751" i="1"/>
  <c r="G750" i="1"/>
  <c r="H749" i="1"/>
  <c r="N749" i="1" s="1"/>
  <c r="P749" i="1" s="1"/>
  <c r="B749" i="1" s="1"/>
  <c r="C755" i="1"/>
  <c r="I867" i="1"/>
  <c r="T823" i="1" l="1"/>
  <c r="Q822" i="1"/>
  <c r="R822" i="1" s="1"/>
  <c r="S823" i="1"/>
  <c r="D823" i="1"/>
  <c r="E823" i="1" s="1"/>
  <c r="F824" i="1" s="1"/>
  <c r="O823" i="1"/>
  <c r="A824" i="1"/>
  <c r="H750" i="1"/>
  <c r="N750" i="1" s="1"/>
  <c r="P750" i="1" s="1"/>
  <c r="B750" i="1" s="1"/>
  <c r="G751" i="1"/>
  <c r="K751" i="1"/>
  <c r="L751" i="1" s="1"/>
  <c r="M751" i="1" s="1"/>
  <c r="J752" i="1"/>
  <c r="C756" i="1"/>
  <c r="I868" i="1"/>
  <c r="D824" i="1" l="1"/>
  <c r="E824" i="1" s="1"/>
  <c r="F825" i="1" s="1"/>
  <c r="A825" i="1"/>
  <c r="O824" i="1"/>
  <c r="Q823" i="1"/>
  <c r="R823" i="1" s="1"/>
  <c r="T824" i="1"/>
  <c r="S824" i="1"/>
  <c r="K752" i="1"/>
  <c r="L752" i="1" s="1"/>
  <c r="M752" i="1" s="1"/>
  <c r="J753" i="1"/>
  <c r="H751" i="1"/>
  <c r="N751" i="1" s="1"/>
  <c r="P751" i="1" s="1"/>
  <c r="B751" i="1" s="1"/>
  <c r="G752" i="1"/>
  <c r="I869" i="1"/>
  <c r="C757" i="1"/>
  <c r="Q824" i="1" l="1"/>
  <c r="R824" i="1" s="1"/>
  <c r="T825" i="1"/>
  <c r="S825" i="1"/>
  <c r="D825" i="1"/>
  <c r="E825" i="1" s="1"/>
  <c r="F826" i="1" s="1"/>
  <c r="A826" i="1"/>
  <c r="O825" i="1"/>
  <c r="G753" i="1"/>
  <c r="H752" i="1"/>
  <c r="N752" i="1" s="1"/>
  <c r="P752" i="1" s="1"/>
  <c r="B752" i="1" s="1"/>
  <c r="K753" i="1"/>
  <c r="L753" i="1" s="1"/>
  <c r="M753" i="1" s="1"/>
  <c r="J754" i="1"/>
  <c r="C758" i="1"/>
  <c r="I870" i="1"/>
  <c r="Q825" i="1" l="1"/>
  <c r="R825" i="1" s="1"/>
  <c r="S826" i="1"/>
  <c r="T826" i="1"/>
  <c r="D826" i="1"/>
  <c r="E826" i="1" s="1"/>
  <c r="F827" i="1" s="1"/>
  <c r="O826" i="1"/>
  <c r="A827" i="1"/>
  <c r="K754" i="1"/>
  <c r="L754" i="1" s="1"/>
  <c r="M754" i="1" s="1"/>
  <c r="J755" i="1"/>
  <c r="H753" i="1"/>
  <c r="N753" i="1" s="1"/>
  <c r="P753" i="1" s="1"/>
  <c r="B753" i="1" s="1"/>
  <c r="G754" i="1"/>
  <c r="I871" i="1"/>
  <c r="C759" i="1"/>
  <c r="D827" i="1" l="1"/>
  <c r="E827" i="1" s="1"/>
  <c r="F828" i="1" s="1"/>
  <c r="O827" i="1"/>
  <c r="A828" i="1"/>
  <c r="T827" i="1"/>
  <c r="Q826" i="1"/>
  <c r="R826" i="1" s="1"/>
  <c r="S827" i="1"/>
  <c r="H754" i="1"/>
  <c r="N754" i="1" s="1"/>
  <c r="P754" i="1" s="1"/>
  <c r="B754" i="1" s="1"/>
  <c r="G755" i="1"/>
  <c r="K755" i="1"/>
  <c r="L755" i="1" s="1"/>
  <c r="M755" i="1" s="1"/>
  <c r="J756" i="1"/>
  <c r="I872" i="1"/>
  <c r="C760" i="1"/>
  <c r="D828" i="1" l="1"/>
  <c r="E828" i="1" s="1"/>
  <c r="F829" i="1" s="1"/>
  <c r="O828" i="1"/>
  <c r="A829" i="1"/>
  <c r="Q827" i="1"/>
  <c r="R827" i="1" s="1"/>
  <c r="S828" i="1"/>
  <c r="T828" i="1"/>
  <c r="K756" i="1"/>
  <c r="L756" i="1" s="1"/>
  <c r="M756" i="1" s="1"/>
  <c r="J757" i="1"/>
  <c r="H755" i="1"/>
  <c r="N755" i="1" s="1"/>
  <c r="P755" i="1" s="1"/>
  <c r="B755" i="1" s="1"/>
  <c r="G756" i="1"/>
  <c r="C761" i="1"/>
  <c r="I873" i="1"/>
  <c r="D829" i="1" l="1"/>
  <c r="E829" i="1" s="1"/>
  <c r="F830" i="1" s="1"/>
  <c r="A830" i="1"/>
  <c r="O829" i="1"/>
  <c r="Q828" i="1"/>
  <c r="R828" i="1" s="1"/>
  <c r="T829" i="1"/>
  <c r="S829" i="1"/>
  <c r="H756" i="1"/>
  <c r="N756" i="1" s="1"/>
  <c r="P756" i="1" s="1"/>
  <c r="B756" i="1" s="1"/>
  <c r="G757" i="1"/>
  <c r="K757" i="1"/>
  <c r="L757" i="1" s="1"/>
  <c r="M757" i="1" s="1"/>
  <c r="J758" i="1"/>
  <c r="C762" i="1"/>
  <c r="I874" i="1"/>
  <c r="Q829" i="1" l="1"/>
  <c r="R829" i="1" s="1"/>
  <c r="S830" i="1"/>
  <c r="T830" i="1"/>
  <c r="D830" i="1"/>
  <c r="E830" i="1" s="1"/>
  <c r="F831" i="1" s="1"/>
  <c r="O830" i="1"/>
  <c r="A831" i="1"/>
  <c r="K758" i="1"/>
  <c r="L758" i="1" s="1"/>
  <c r="M758" i="1" s="1"/>
  <c r="J759" i="1"/>
  <c r="H757" i="1"/>
  <c r="N757" i="1" s="1"/>
  <c r="P757" i="1" s="1"/>
  <c r="B757" i="1" s="1"/>
  <c r="G758" i="1"/>
  <c r="I875" i="1"/>
  <c r="C763" i="1"/>
  <c r="D831" i="1" l="1"/>
  <c r="E831" i="1" s="1"/>
  <c r="F832" i="1" s="1"/>
  <c r="O831" i="1"/>
  <c r="A832" i="1"/>
  <c r="T831" i="1"/>
  <c r="Q830" i="1"/>
  <c r="R830" i="1" s="1"/>
  <c r="S831" i="1"/>
  <c r="H758" i="1"/>
  <c r="N758" i="1" s="1"/>
  <c r="P758" i="1" s="1"/>
  <c r="B758" i="1" s="1"/>
  <c r="G759" i="1"/>
  <c r="K759" i="1"/>
  <c r="L759" i="1" s="1"/>
  <c r="M759" i="1" s="1"/>
  <c r="J760" i="1"/>
  <c r="C764" i="1"/>
  <c r="I876" i="1"/>
  <c r="D832" i="1" l="1"/>
  <c r="E832" i="1" s="1"/>
  <c r="F833" i="1" s="1"/>
  <c r="O832" i="1"/>
  <c r="A833" i="1"/>
  <c r="T832" i="1"/>
  <c r="Q831" i="1"/>
  <c r="R831" i="1" s="1"/>
  <c r="S832" i="1"/>
  <c r="K760" i="1"/>
  <c r="L760" i="1" s="1"/>
  <c r="M760" i="1" s="1"/>
  <c r="J761" i="1"/>
  <c r="H759" i="1"/>
  <c r="N759" i="1" s="1"/>
  <c r="P759" i="1" s="1"/>
  <c r="B759" i="1" s="1"/>
  <c r="G760" i="1"/>
  <c r="I877" i="1"/>
  <c r="C765" i="1"/>
  <c r="D833" i="1" l="1"/>
  <c r="E833" i="1" s="1"/>
  <c r="F834" i="1" s="1"/>
  <c r="A834" i="1"/>
  <c r="O833" i="1"/>
  <c r="T833" i="1"/>
  <c r="Q832" i="1"/>
  <c r="R832" i="1" s="1"/>
  <c r="S833" i="1"/>
  <c r="H760" i="1"/>
  <c r="N760" i="1" s="1"/>
  <c r="P760" i="1" s="1"/>
  <c r="B760" i="1" s="1"/>
  <c r="G761" i="1"/>
  <c r="K761" i="1"/>
  <c r="L761" i="1" s="1"/>
  <c r="M761" i="1" s="1"/>
  <c r="J762" i="1"/>
  <c r="C766" i="1"/>
  <c r="I878" i="1"/>
  <c r="Q833" i="1" l="1"/>
  <c r="R833" i="1" s="1"/>
  <c r="S834" i="1"/>
  <c r="T834" i="1"/>
  <c r="D834" i="1"/>
  <c r="E834" i="1" s="1"/>
  <c r="F835" i="1" s="1"/>
  <c r="O834" i="1"/>
  <c r="A835" i="1"/>
  <c r="K762" i="1"/>
  <c r="L762" i="1" s="1"/>
  <c r="M762" i="1" s="1"/>
  <c r="J763" i="1"/>
  <c r="H761" i="1"/>
  <c r="N761" i="1" s="1"/>
  <c r="P761" i="1" s="1"/>
  <c r="B761" i="1" s="1"/>
  <c r="G762" i="1"/>
  <c r="C767" i="1"/>
  <c r="I879" i="1"/>
  <c r="S835" i="1" l="1"/>
  <c r="Q834" i="1"/>
  <c r="R834" i="1" s="1"/>
  <c r="T835" i="1"/>
  <c r="D835" i="1"/>
  <c r="E835" i="1" s="1"/>
  <c r="F836" i="1" s="1"/>
  <c r="O835" i="1"/>
  <c r="A836" i="1"/>
  <c r="H762" i="1"/>
  <c r="N762" i="1" s="1"/>
  <c r="P762" i="1" s="1"/>
  <c r="B762" i="1" s="1"/>
  <c r="G763" i="1"/>
  <c r="K763" i="1"/>
  <c r="L763" i="1" s="1"/>
  <c r="M763" i="1" s="1"/>
  <c r="J764" i="1"/>
  <c r="C768" i="1"/>
  <c r="I880" i="1"/>
  <c r="D836" i="1" l="1"/>
  <c r="E836" i="1" s="1"/>
  <c r="F837" i="1" s="1"/>
  <c r="O836" i="1"/>
  <c r="A837" i="1"/>
  <c r="S836" i="1"/>
  <c r="Q835" i="1"/>
  <c r="R835" i="1" s="1"/>
  <c r="T836" i="1"/>
  <c r="K764" i="1"/>
  <c r="L764" i="1" s="1"/>
  <c r="M764" i="1" s="1"/>
  <c r="J765" i="1"/>
  <c r="H763" i="1"/>
  <c r="N763" i="1" s="1"/>
  <c r="P763" i="1" s="1"/>
  <c r="B763" i="1" s="1"/>
  <c r="G764" i="1"/>
  <c r="C769" i="1"/>
  <c r="I881" i="1"/>
  <c r="D837" i="1" l="1"/>
  <c r="E837" i="1" s="1"/>
  <c r="F838" i="1" s="1"/>
  <c r="A838" i="1"/>
  <c r="O837" i="1"/>
  <c r="S837" i="1"/>
  <c r="Q836" i="1"/>
  <c r="R836" i="1" s="1"/>
  <c r="T837" i="1"/>
  <c r="H764" i="1"/>
  <c r="N764" i="1" s="1"/>
  <c r="P764" i="1" s="1"/>
  <c r="B764" i="1" s="1"/>
  <c r="G765" i="1"/>
  <c r="K765" i="1"/>
  <c r="L765" i="1" s="1"/>
  <c r="M765" i="1" s="1"/>
  <c r="J766" i="1"/>
  <c r="I882" i="1"/>
  <c r="C770" i="1"/>
  <c r="Q837" i="1" l="1"/>
  <c r="R837" i="1" s="1"/>
  <c r="T838" i="1"/>
  <c r="S838" i="1"/>
  <c r="D838" i="1"/>
  <c r="E838" i="1" s="1"/>
  <c r="F839" i="1" s="1"/>
  <c r="O838" i="1"/>
  <c r="A839" i="1"/>
  <c r="K766" i="1"/>
  <c r="L766" i="1" s="1"/>
  <c r="M766" i="1" s="1"/>
  <c r="J767" i="1"/>
  <c r="H765" i="1"/>
  <c r="N765" i="1" s="1"/>
  <c r="P765" i="1" s="1"/>
  <c r="B765" i="1" s="1"/>
  <c r="G766" i="1"/>
  <c r="I883" i="1"/>
  <c r="C771" i="1"/>
  <c r="D839" i="1" l="1"/>
  <c r="E839" i="1" s="1"/>
  <c r="F840" i="1" s="1"/>
  <c r="O839" i="1"/>
  <c r="A840" i="1"/>
  <c r="S839" i="1"/>
  <c r="T839" i="1"/>
  <c r="Q838" i="1"/>
  <c r="R838" i="1" s="1"/>
  <c r="H766" i="1"/>
  <c r="N766" i="1" s="1"/>
  <c r="P766" i="1" s="1"/>
  <c r="B766" i="1" s="1"/>
  <c r="G767" i="1"/>
  <c r="K767" i="1"/>
  <c r="L767" i="1" s="1"/>
  <c r="M767" i="1" s="1"/>
  <c r="J768" i="1"/>
  <c r="I884" i="1"/>
  <c r="C772" i="1"/>
  <c r="D840" i="1" l="1"/>
  <c r="E840" i="1" s="1"/>
  <c r="F841" i="1" s="1"/>
  <c r="O840" i="1"/>
  <c r="A841" i="1"/>
  <c r="T840" i="1"/>
  <c r="S840" i="1"/>
  <c r="Q839" i="1"/>
  <c r="R839" i="1" s="1"/>
  <c r="K768" i="1"/>
  <c r="L768" i="1" s="1"/>
  <c r="M768" i="1" s="1"/>
  <c r="J769" i="1"/>
  <c r="H767" i="1"/>
  <c r="N767" i="1" s="1"/>
  <c r="P767" i="1" s="1"/>
  <c r="B767" i="1" s="1"/>
  <c r="G768" i="1"/>
  <c r="C773" i="1"/>
  <c r="I885" i="1"/>
  <c r="D841" i="1" l="1"/>
  <c r="E841" i="1" s="1"/>
  <c r="F842" i="1" s="1"/>
  <c r="O841" i="1"/>
  <c r="A842" i="1"/>
  <c r="Q840" i="1"/>
  <c r="R840" i="1" s="1"/>
  <c r="T841" i="1"/>
  <c r="S841" i="1"/>
  <c r="H768" i="1"/>
  <c r="N768" i="1" s="1"/>
  <c r="P768" i="1" s="1"/>
  <c r="B768" i="1" s="1"/>
  <c r="G769" i="1"/>
  <c r="K769" i="1"/>
  <c r="L769" i="1" s="1"/>
  <c r="M769" i="1" s="1"/>
  <c r="J770" i="1"/>
  <c r="I886" i="1"/>
  <c r="C774" i="1"/>
  <c r="D842" i="1" l="1"/>
  <c r="E842" i="1" s="1"/>
  <c r="F843" i="1" s="1"/>
  <c r="O842" i="1"/>
  <c r="A843" i="1"/>
  <c r="S842" i="1"/>
  <c r="Q841" i="1"/>
  <c r="R841" i="1" s="1"/>
  <c r="T842" i="1"/>
  <c r="K770" i="1"/>
  <c r="L770" i="1" s="1"/>
  <c r="M770" i="1" s="1"/>
  <c r="J771" i="1"/>
  <c r="G770" i="1"/>
  <c r="H769" i="1"/>
  <c r="N769" i="1" s="1"/>
  <c r="P769" i="1" s="1"/>
  <c r="B769" i="1" s="1"/>
  <c r="C775" i="1"/>
  <c r="I887" i="1"/>
  <c r="D843" i="1" l="1"/>
  <c r="E843" i="1" s="1"/>
  <c r="F844" i="1" s="1"/>
  <c r="O843" i="1"/>
  <c r="A844" i="1"/>
  <c r="T843" i="1"/>
  <c r="S843" i="1"/>
  <c r="Q842" i="1"/>
  <c r="R842" i="1" s="1"/>
  <c r="H770" i="1"/>
  <c r="N770" i="1" s="1"/>
  <c r="P770" i="1" s="1"/>
  <c r="B770" i="1" s="1"/>
  <c r="G771" i="1"/>
  <c r="K771" i="1"/>
  <c r="L771" i="1" s="1"/>
  <c r="M771" i="1" s="1"/>
  <c r="J772" i="1"/>
  <c r="I888" i="1"/>
  <c r="C776" i="1"/>
  <c r="D844" i="1" l="1"/>
  <c r="E844" i="1" s="1"/>
  <c r="F845" i="1" s="1"/>
  <c r="A845" i="1"/>
  <c r="O844" i="1"/>
  <c r="T844" i="1"/>
  <c r="S844" i="1"/>
  <c r="Q843" i="1"/>
  <c r="R843" i="1" s="1"/>
  <c r="K772" i="1"/>
  <c r="L772" i="1" s="1"/>
  <c r="M772" i="1" s="1"/>
  <c r="J773" i="1"/>
  <c r="H771" i="1"/>
  <c r="N771" i="1" s="1"/>
  <c r="P771" i="1" s="1"/>
  <c r="B771" i="1" s="1"/>
  <c r="G772" i="1"/>
  <c r="C777" i="1"/>
  <c r="I889" i="1"/>
  <c r="S845" i="1" l="1"/>
  <c r="Q844" i="1"/>
  <c r="R844" i="1" s="1"/>
  <c r="T845" i="1"/>
  <c r="D845" i="1"/>
  <c r="E845" i="1" s="1"/>
  <c r="F846" i="1" s="1"/>
  <c r="A846" i="1"/>
  <c r="O845" i="1"/>
  <c r="H772" i="1"/>
  <c r="N772" i="1" s="1"/>
  <c r="P772" i="1" s="1"/>
  <c r="B772" i="1" s="1"/>
  <c r="G773" i="1"/>
  <c r="K773" i="1"/>
  <c r="L773" i="1" s="1"/>
  <c r="M773" i="1" s="1"/>
  <c r="J774" i="1"/>
  <c r="I890" i="1"/>
  <c r="C778" i="1"/>
  <c r="S846" i="1" l="1"/>
  <c r="Q845" i="1"/>
  <c r="R845" i="1" s="1"/>
  <c r="T846" i="1"/>
  <c r="D846" i="1"/>
  <c r="E846" i="1" s="1"/>
  <c r="F847" i="1" s="1"/>
  <c r="A847" i="1"/>
  <c r="O846" i="1"/>
  <c r="K774" i="1"/>
  <c r="L774" i="1" s="1"/>
  <c r="M774" i="1" s="1"/>
  <c r="J775" i="1"/>
  <c r="H773" i="1"/>
  <c r="N773" i="1" s="1"/>
  <c r="P773" i="1" s="1"/>
  <c r="B773" i="1" s="1"/>
  <c r="G774" i="1"/>
  <c r="C779" i="1"/>
  <c r="I891" i="1"/>
  <c r="S847" i="1" l="1"/>
  <c r="T847" i="1"/>
  <c r="Q846" i="1"/>
  <c r="R846" i="1" s="1"/>
  <c r="D847" i="1"/>
  <c r="E847" i="1" s="1"/>
  <c r="F848" i="1" s="1"/>
  <c r="O847" i="1"/>
  <c r="A848" i="1"/>
  <c r="H774" i="1"/>
  <c r="N774" i="1" s="1"/>
  <c r="P774" i="1" s="1"/>
  <c r="B774" i="1" s="1"/>
  <c r="G775" i="1"/>
  <c r="K775" i="1"/>
  <c r="L775" i="1" s="1"/>
  <c r="M775" i="1" s="1"/>
  <c r="J776" i="1"/>
  <c r="I892" i="1"/>
  <c r="C780" i="1"/>
  <c r="D848" i="1" l="1"/>
  <c r="E848" i="1" s="1"/>
  <c r="F849" i="1" s="1"/>
  <c r="O848" i="1"/>
  <c r="A849" i="1"/>
  <c r="T848" i="1"/>
  <c r="Q847" i="1"/>
  <c r="R847" i="1" s="1"/>
  <c r="S848" i="1"/>
  <c r="K776" i="1"/>
  <c r="L776" i="1" s="1"/>
  <c r="M776" i="1" s="1"/>
  <c r="J777" i="1"/>
  <c r="H775" i="1"/>
  <c r="N775" i="1" s="1"/>
  <c r="P775" i="1" s="1"/>
  <c r="B775" i="1" s="1"/>
  <c r="G776" i="1"/>
  <c r="C781" i="1"/>
  <c r="I893" i="1"/>
  <c r="D849" i="1" l="1"/>
  <c r="E849" i="1" s="1"/>
  <c r="F850" i="1" s="1"/>
  <c r="O849" i="1"/>
  <c r="A850" i="1"/>
  <c r="Q848" i="1"/>
  <c r="R848" i="1" s="1"/>
  <c r="T849" i="1"/>
  <c r="S849" i="1"/>
  <c r="G777" i="1"/>
  <c r="H776" i="1"/>
  <c r="N776" i="1" s="1"/>
  <c r="P776" i="1" s="1"/>
  <c r="B776" i="1" s="1"/>
  <c r="K777" i="1"/>
  <c r="L777" i="1" s="1"/>
  <c r="M777" i="1" s="1"/>
  <c r="J778" i="1"/>
  <c r="C782" i="1"/>
  <c r="I894" i="1"/>
  <c r="D850" i="1" l="1"/>
  <c r="E850" i="1" s="1"/>
  <c r="F851" i="1" s="1"/>
  <c r="A851" i="1"/>
  <c r="O850" i="1"/>
  <c r="S850" i="1"/>
  <c r="Q849" i="1"/>
  <c r="R849" i="1" s="1"/>
  <c r="T850" i="1"/>
  <c r="K778" i="1"/>
  <c r="L778" i="1" s="1"/>
  <c r="M778" i="1" s="1"/>
  <c r="J779" i="1"/>
  <c r="G778" i="1"/>
  <c r="H777" i="1"/>
  <c r="N777" i="1" s="1"/>
  <c r="P777" i="1" s="1"/>
  <c r="B777" i="1" s="1"/>
  <c r="C783" i="1"/>
  <c r="I895" i="1"/>
  <c r="S851" i="1" l="1"/>
  <c r="T851" i="1"/>
  <c r="Q850" i="1"/>
  <c r="R850" i="1" s="1"/>
  <c r="D851" i="1"/>
  <c r="E851" i="1" s="1"/>
  <c r="F852" i="1" s="1"/>
  <c r="O851" i="1"/>
  <c r="A852" i="1"/>
  <c r="H778" i="1"/>
  <c r="N778" i="1" s="1"/>
  <c r="P778" i="1" s="1"/>
  <c r="B778" i="1" s="1"/>
  <c r="G779" i="1"/>
  <c r="K779" i="1"/>
  <c r="L779" i="1" s="1"/>
  <c r="M779" i="1" s="1"/>
  <c r="J780" i="1"/>
  <c r="C784" i="1"/>
  <c r="I896" i="1"/>
  <c r="D852" i="1" l="1"/>
  <c r="E852" i="1" s="1"/>
  <c r="F853" i="1" s="1"/>
  <c r="O852" i="1"/>
  <c r="A853" i="1"/>
  <c r="Q851" i="1"/>
  <c r="R851" i="1" s="1"/>
  <c r="T852" i="1"/>
  <c r="S852" i="1"/>
  <c r="K780" i="1"/>
  <c r="L780" i="1" s="1"/>
  <c r="M780" i="1" s="1"/>
  <c r="J781" i="1"/>
  <c r="H779" i="1"/>
  <c r="N779" i="1" s="1"/>
  <c r="P779" i="1" s="1"/>
  <c r="B779" i="1" s="1"/>
  <c r="G780" i="1"/>
  <c r="I897" i="1"/>
  <c r="C785" i="1"/>
  <c r="D853" i="1" l="1"/>
  <c r="E853" i="1" s="1"/>
  <c r="F854" i="1" s="1"/>
  <c r="A854" i="1"/>
  <c r="O853" i="1"/>
  <c r="S853" i="1"/>
  <c r="Q852" i="1"/>
  <c r="R852" i="1" s="1"/>
  <c r="T853" i="1"/>
  <c r="H780" i="1"/>
  <c r="N780" i="1" s="1"/>
  <c r="P780" i="1" s="1"/>
  <c r="B780" i="1" s="1"/>
  <c r="G781" i="1"/>
  <c r="K781" i="1"/>
  <c r="L781" i="1" s="1"/>
  <c r="M781" i="1" s="1"/>
  <c r="J782" i="1"/>
  <c r="C786" i="1"/>
  <c r="I898" i="1"/>
  <c r="Q853" i="1" l="1"/>
  <c r="R853" i="1" s="1"/>
  <c r="T854" i="1"/>
  <c r="S854" i="1"/>
  <c r="D854" i="1"/>
  <c r="E854" i="1" s="1"/>
  <c r="F855" i="1" s="1"/>
  <c r="A855" i="1"/>
  <c r="O854" i="1"/>
  <c r="K782" i="1"/>
  <c r="L782" i="1" s="1"/>
  <c r="M782" i="1" s="1"/>
  <c r="J783" i="1"/>
  <c r="H781" i="1"/>
  <c r="N781" i="1" s="1"/>
  <c r="P781" i="1" s="1"/>
  <c r="B781" i="1" s="1"/>
  <c r="G782" i="1"/>
  <c r="C787" i="1"/>
  <c r="I899" i="1"/>
  <c r="S855" i="1" l="1"/>
  <c r="T855" i="1"/>
  <c r="Q854" i="1"/>
  <c r="R854" i="1" s="1"/>
  <c r="D855" i="1"/>
  <c r="E855" i="1" s="1"/>
  <c r="F856" i="1" s="1"/>
  <c r="O855" i="1"/>
  <c r="A856" i="1"/>
  <c r="H782" i="1"/>
  <c r="N782" i="1" s="1"/>
  <c r="P782" i="1" s="1"/>
  <c r="B782" i="1" s="1"/>
  <c r="G783" i="1"/>
  <c r="K783" i="1"/>
  <c r="L783" i="1" s="1"/>
  <c r="M783" i="1" s="1"/>
  <c r="J784" i="1"/>
  <c r="I900" i="1"/>
  <c r="C788" i="1"/>
  <c r="D856" i="1" l="1"/>
  <c r="E856" i="1" s="1"/>
  <c r="F857" i="1" s="1"/>
  <c r="O856" i="1"/>
  <c r="A857" i="1"/>
  <c r="Q855" i="1"/>
  <c r="R855" i="1" s="1"/>
  <c r="S856" i="1"/>
  <c r="T856" i="1"/>
  <c r="K784" i="1"/>
  <c r="L784" i="1" s="1"/>
  <c r="M784" i="1" s="1"/>
  <c r="J785" i="1"/>
  <c r="H783" i="1"/>
  <c r="N783" i="1" s="1"/>
  <c r="P783" i="1" s="1"/>
  <c r="B783" i="1" s="1"/>
  <c r="G784" i="1"/>
  <c r="C789" i="1"/>
  <c r="I901" i="1"/>
  <c r="D857" i="1" l="1"/>
  <c r="E857" i="1" s="1"/>
  <c r="F858" i="1" s="1"/>
  <c r="A858" i="1"/>
  <c r="O857" i="1"/>
  <c r="S857" i="1"/>
  <c r="Q856" i="1"/>
  <c r="R856" i="1" s="1"/>
  <c r="T857" i="1"/>
  <c r="H784" i="1"/>
  <c r="N784" i="1" s="1"/>
  <c r="P784" i="1" s="1"/>
  <c r="B784" i="1" s="1"/>
  <c r="G785" i="1"/>
  <c r="K785" i="1"/>
  <c r="L785" i="1" s="1"/>
  <c r="M785" i="1" s="1"/>
  <c r="J786" i="1"/>
  <c r="I902" i="1"/>
  <c r="C790" i="1"/>
  <c r="Q857" i="1" l="1"/>
  <c r="R857" i="1" s="1"/>
  <c r="S858" i="1"/>
  <c r="T858" i="1"/>
  <c r="D858" i="1"/>
  <c r="E858" i="1" s="1"/>
  <c r="F859" i="1" s="1"/>
  <c r="A859" i="1"/>
  <c r="O858" i="1"/>
  <c r="K786" i="1"/>
  <c r="L786" i="1" s="1"/>
  <c r="M786" i="1" s="1"/>
  <c r="J787" i="1"/>
  <c r="H785" i="1"/>
  <c r="N785" i="1" s="1"/>
  <c r="P785" i="1" s="1"/>
  <c r="B785" i="1" s="1"/>
  <c r="G786" i="1"/>
  <c r="I903" i="1"/>
  <c r="C791" i="1"/>
  <c r="T859" i="1" l="1"/>
  <c r="Q858" i="1"/>
  <c r="R858" i="1" s="1"/>
  <c r="S859" i="1"/>
  <c r="D859" i="1"/>
  <c r="E859" i="1" s="1"/>
  <c r="F860" i="1" s="1"/>
  <c r="O859" i="1"/>
  <c r="A860" i="1"/>
  <c r="H786" i="1"/>
  <c r="N786" i="1" s="1"/>
  <c r="P786" i="1" s="1"/>
  <c r="B786" i="1" s="1"/>
  <c r="G787" i="1"/>
  <c r="K787" i="1"/>
  <c r="L787" i="1" s="1"/>
  <c r="M787" i="1" s="1"/>
  <c r="J788" i="1"/>
  <c r="C792" i="1"/>
  <c r="I904" i="1"/>
  <c r="D860" i="1" l="1"/>
  <c r="E860" i="1" s="1"/>
  <c r="F861" i="1" s="1"/>
  <c r="O860" i="1"/>
  <c r="A861" i="1"/>
  <c r="Q859" i="1"/>
  <c r="R859" i="1" s="1"/>
  <c r="S860" i="1"/>
  <c r="T860" i="1"/>
  <c r="K788" i="1"/>
  <c r="L788" i="1" s="1"/>
  <c r="M788" i="1" s="1"/>
  <c r="J789" i="1"/>
  <c r="H787" i="1"/>
  <c r="N787" i="1" s="1"/>
  <c r="P787" i="1" s="1"/>
  <c r="B787" i="1" s="1"/>
  <c r="G788" i="1"/>
  <c r="I905" i="1"/>
  <c r="C793" i="1"/>
  <c r="D861" i="1" l="1"/>
  <c r="E861" i="1" s="1"/>
  <c r="F862" i="1" s="1"/>
  <c r="A862" i="1"/>
  <c r="O861" i="1"/>
  <c r="S861" i="1"/>
  <c r="Q860" i="1"/>
  <c r="R860" i="1" s="1"/>
  <c r="T861" i="1"/>
  <c r="G789" i="1"/>
  <c r="H788" i="1"/>
  <c r="N788" i="1" s="1"/>
  <c r="P788" i="1" s="1"/>
  <c r="B788" i="1" s="1"/>
  <c r="K789" i="1"/>
  <c r="L789" i="1" s="1"/>
  <c r="M789" i="1" s="1"/>
  <c r="J790" i="1"/>
  <c r="C794" i="1"/>
  <c r="I906" i="1"/>
  <c r="T862" i="1" l="1"/>
  <c r="S862" i="1"/>
  <c r="Q861" i="1"/>
  <c r="R861" i="1" s="1"/>
  <c r="D862" i="1"/>
  <c r="E862" i="1" s="1"/>
  <c r="F863" i="1" s="1"/>
  <c r="O862" i="1"/>
  <c r="A863" i="1"/>
  <c r="K790" i="1"/>
  <c r="L790" i="1" s="1"/>
  <c r="M790" i="1" s="1"/>
  <c r="J791" i="1"/>
  <c r="H789" i="1"/>
  <c r="N789" i="1" s="1"/>
  <c r="P789" i="1" s="1"/>
  <c r="B789" i="1" s="1"/>
  <c r="G790" i="1"/>
  <c r="C795" i="1"/>
  <c r="I907" i="1"/>
  <c r="D863" i="1" l="1"/>
  <c r="E863" i="1" s="1"/>
  <c r="F864" i="1" s="1"/>
  <c r="O863" i="1"/>
  <c r="A864" i="1"/>
  <c r="T863" i="1"/>
  <c r="S863" i="1"/>
  <c r="Q862" i="1"/>
  <c r="R862" i="1" s="1"/>
  <c r="H790" i="1"/>
  <c r="N790" i="1" s="1"/>
  <c r="P790" i="1" s="1"/>
  <c r="B790" i="1" s="1"/>
  <c r="G791" i="1"/>
  <c r="K791" i="1"/>
  <c r="L791" i="1" s="1"/>
  <c r="M791" i="1" s="1"/>
  <c r="J792" i="1"/>
  <c r="I908" i="1"/>
  <c r="C796" i="1"/>
  <c r="D864" i="1" l="1"/>
  <c r="E864" i="1" s="1"/>
  <c r="F865" i="1" s="1"/>
  <c r="O864" i="1"/>
  <c r="A865" i="1"/>
  <c r="Q863" i="1"/>
  <c r="R863" i="1" s="1"/>
  <c r="S864" i="1"/>
  <c r="T864" i="1"/>
  <c r="K792" i="1"/>
  <c r="L792" i="1" s="1"/>
  <c r="M792" i="1" s="1"/>
  <c r="J793" i="1"/>
  <c r="H791" i="1"/>
  <c r="N791" i="1" s="1"/>
  <c r="P791" i="1" s="1"/>
  <c r="B791" i="1" s="1"/>
  <c r="G792" i="1"/>
  <c r="C797" i="1"/>
  <c r="I909" i="1"/>
  <c r="D865" i="1" l="1"/>
  <c r="E865" i="1" s="1"/>
  <c r="F866" i="1" s="1"/>
  <c r="O865" i="1"/>
  <c r="A866" i="1"/>
  <c r="Q864" i="1"/>
  <c r="R864" i="1" s="1"/>
  <c r="T865" i="1"/>
  <c r="S865" i="1"/>
  <c r="H792" i="1"/>
  <c r="N792" i="1" s="1"/>
  <c r="P792" i="1" s="1"/>
  <c r="B792" i="1" s="1"/>
  <c r="G793" i="1"/>
  <c r="K793" i="1"/>
  <c r="L793" i="1" s="1"/>
  <c r="M793" i="1" s="1"/>
  <c r="J794" i="1"/>
  <c r="I910" i="1"/>
  <c r="C798" i="1"/>
  <c r="D866" i="1" l="1"/>
  <c r="E866" i="1" s="1"/>
  <c r="F867" i="1" s="1"/>
  <c r="O866" i="1"/>
  <c r="A867" i="1"/>
  <c r="T866" i="1"/>
  <c r="S866" i="1"/>
  <c r="Q865" i="1"/>
  <c r="R865" i="1" s="1"/>
  <c r="K794" i="1"/>
  <c r="L794" i="1" s="1"/>
  <c r="M794" i="1" s="1"/>
  <c r="J795" i="1"/>
  <c r="H793" i="1"/>
  <c r="N793" i="1" s="1"/>
  <c r="P793" i="1" s="1"/>
  <c r="B793" i="1" s="1"/>
  <c r="G794" i="1"/>
  <c r="C799" i="1"/>
  <c r="I911" i="1"/>
  <c r="D867" i="1" l="1"/>
  <c r="E867" i="1" s="1"/>
  <c r="F868" i="1" s="1"/>
  <c r="O867" i="1"/>
  <c r="A868" i="1"/>
  <c r="Q866" i="1"/>
  <c r="R866" i="1" s="1"/>
  <c r="T867" i="1"/>
  <c r="S867" i="1"/>
  <c r="H794" i="1"/>
  <c r="N794" i="1" s="1"/>
  <c r="P794" i="1" s="1"/>
  <c r="B794" i="1" s="1"/>
  <c r="G795" i="1"/>
  <c r="K795" i="1"/>
  <c r="L795" i="1" s="1"/>
  <c r="M795" i="1" s="1"/>
  <c r="J796" i="1"/>
  <c r="C800" i="1"/>
  <c r="I912" i="1"/>
  <c r="D868" i="1" l="1"/>
  <c r="E868" i="1" s="1"/>
  <c r="F869" i="1" s="1"/>
  <c r="A869" i="1"/>
  <c r="O868" i="1"/>
  <c r="T868" i="1"/>
  <c r="Q867" i="1"/>
  <c r="R867" i="1" s="1"/>
  <c r="S868" i="1"/>
  <c r="K796" i="1"/>
  <c r="L796" i="1" s="1"/>
  <c r="M796" i="1" s="1"/>
  <c r="J797" i="1"/>
  <c r="H795" i="1"/>
  <c r="N795" i="1" s="1"/>
  <c r="P795" i="1" s="1"/>
  <c r="B795" i="1" s="1"/>
  <c r="G796" i="1"/>
  <c r="C801" i="1"/>
  <c r="I913" i="1"/>
  <c r="Q868" i="1" l="1"/>
  <c r="R868" i="1" s="1"/>
  <c r="S869" i="1"/>
  <c r="T869" i="1"/>
  <c r="D869" i="1"/>
  <c r="E869" i="1" s="1"/>
  <c r="F870" i="1" s="1"/>
  <c r="O869" i="1"/>
  <c r="A870" i="1"/>
  <c r="G797" i="1"/>
  <c r="H796" i="1"/>
  <c r="N796" i="1" s="1"/>
  <c r="P796" i="1" s="1"/>
  <c r="B796" i="1" s="1"/>
  <c r="K797" i="1"/>
  <c r="L797" i="1" s="1"/>
  <c r="M797" i="1" s="1"/>
  <c r="J798" i="1"/>
  <c r="C802" i="1"/>
  <c r="I914" i="1"/>
  <c r="D870" i="1" l="1"/>
  <c r="E870" i="1" s="1"/>
  <c r="F871" i="1" s="1"/>
  <c r="O870" i="1"/>
  <c r="A871" i="1"/>
  <c r="S870" i="1"/>
  <c r="Q869" i="1"/>
  <c r="R869" i="1" s="1"/>
  <c r="T870" i="1"/>
  <c r="K798" i="1"/>
  <c r="L798" i="1" s="1"/>
  <c r="M798" i="1" s="1"/>
  <c r="J799" i="1"/>
  <c r="H797" i="1"/>
  <c r="N797" i="1" s="1"/>
  <c r="P797" i="1" s="1"/>
  <c r="B797" i="1" s="1"/>
  <c r="G798" i="1"/>
  <c r="I915" i="1"/>
  <c r="C803" i="1"/>
  <c r="D871" i="1" l="1"/>
  <c r="E871" i="1" s="1"/>
  <c r="F872" i="1" s="1"/>
  <c r="O871" i="1"/>
  <c r="A872" i="1"/>
  <c r="S871" i="1"/>
  <c r="Q870" i="1"/>
  <c r="R870" i="1" s="1"/>
  <c r="T871" i="1"/>
  <c r="G799" i="1"/>
  <c r="H798" i="1"/>
  <c r="N798" i="1" s="1"/>
  <c r="P798" i="1" s="1"/>
  <c r="B798" i="1" s="1"/>
  <c r="K799" i="1"/>
  <c r="L799" i="1" s="1"/>
  <c r="M799" i="1" s="1"/>
  <c r="J800" i="1"/>
  <c r="C804" i="1"/>
  <c r="I916" i="1"/>
  <c r="D872" i="1" l="1"/>
  <c r="E872" i="1" s="1"/>
  <c r="F873" i="1" s="1"/>
  <c r="A873" i="1"/>
  <c r="O872" i="1"/>
  <c r="S872" i="1"/>
  <c r="T872" i="1"/>
  <c r="Q871" i="1"/>
  <c r="R871" i="1" s="1"/>
  <c r="K800" i="1"/>
  <c r="L800" i="1" s="1"/>
  <c r="M800" i="1" s="1"/>
  <c r="J801" i="1"/>
  <c r="H799" i="1"/>
  <c r="N799" i="1" s="1"/>
  <c r="P799" i="1" s="1"/>
  <c r="B799" i="1" s="1"/>
  <c r="G800" i="1"/>
  <c r="I917" i="1"/>
  <c r="C805" i="1"/>
  <c r="Q872" i="1" l="1"/>
  <c r="R872" i="1" s="1"/>
  <c r="S873" i="1"/>
  <c r="T873" i="1"/>
  <c r="D873" i="1"/>
  <c r="E873" i="1" s="1"/>
  <c r="F874" i="1" s="1"/>
  <c r="A874" i="1"/>
  <c r="O873" i="1"/>
  <c r="H800" i="1"/>
  <c r="N800" i="1" s="1"/>
  <c r="P800" i="1" s="1"/>
  <c r="B800" i="1" s="1"/>
  <c r="G801" i="1"/>
  <c r="K801" i="1"/>
  <c r="L801" i="1" s="1"/>
  <c r="M801" i="1" s="1"/>
  <c r="J802" i="1"/>
  <c r="C806" i="1"/>
  <c r="I918" i="1"/>
  <c r="S874" i="1" l="1"/>
  <c r="T874" i="1"/>
  <c r="Q873" i="1"/>
  <c r="R873" i="1" s="1"/>
  <c r="D874" i="1"/>
  <c r="E874" i="1" s="1"/>
  <c r="F875" i="1" s="1"/>
  <c r="O874" i="1"/>
  <c r="A875" i="1"/>
  <c r="K802" i="1"/>
  <c r="L802" i="1" s="1"/>
  <c r="M802" i="1" s="1"/>
  <c r="J803" i="1"/>
  <c r="H801" i="1"/>
  <c r="N801" i="1" s="1"/>
  <c r="P801" i="1" s="1"/>
  <c r="B801" i="1" s="1"/>
  <c r="G802" i="1"/>
  <c r="C807" i="1"/>
  <c r="I919" i="1"/>
  <c r="D875" i="1" l="1"/>
  <c r="E875" i="1" s="1"/>
  <c r="F876" i="1" s="1"/>
  <c r="O875" i="1"/>
  <c r="A876" i="1"/>
  <c r="Q874" i="1"/>
  <c r="R874" i="1" s="1"/>
  <c r="T875" i="1"/>
  <c r="S875" i="1"/>
  <c r="G803" i="1"/>
  <c r="H802" i="1"/>
  <c r="N802" i="1" s="1"/>
  <c r="P802" i="1" s="1"/>
  <c r="B802" i="1" s="1"/>
  <c r="K803" i="1"/>
  <c r="L803" i="1" s="1"/>
  <c r="M803" i="1" s="1"/>
  <c r="J804" i="1"/>
  <c r="I920" i="1"/>
  <c r="C808" i="1"/>
  <c r="D876" i="1" l="1"/>
  <c r="E876" i="1" s="1"/>
  <c r="F877" i="1" s="1"/>
  <c r="A877" i="1"/>
  <c r="O876" i="1"/>
  <c r="T876" i="1"/>
  <c r="S876" i="1"/>
  <c r="Q875" i="1"/>
  <c r="R875" i="1" s="1"/>
  <c r="K804" i="1"/>
  <c r="L804" i="1" s="1"/>
  <c r="M804" i="1" s="1"/>
  <c r="J805" i="1"/>
  <c r="H803" i="1"/>
  <c r="N803" i="1" s="1"/>
  <c r="P803" i="1" s="1"/>
  <c r="B803" i="1" s="1"/>
  <c r="G804" i="1"/>
  <c r="C809" i="1"/>
  <c r="I921" i="1"/>
  <c r="Q876" i="1" l="1"/>
  <c r="R876" i="1" s="1"/>
  <c r="T877" i="1"/>
  <c r="S877" i="1"/>
  <c r="D877" i="1"/>
  <c r="E877" i="1" s="1"/>
  <c r="F878" i="1" s="1"/>
  <c r="A878" i="1"/>
  <c r="O877" i="1"/>
  <c r="H804" i="1"/>
  <c r="N804" i="1" s="1"/>
  <c r="P804" i="1" s="1"/>
  <c r="B804" i="1" s="1"/>
  <c r="G805" i="1"/>
  <c r="K805" i="1"/>
  <c r="L805" i="1" s="1"/>
  <c r="M805" i="1" s="1"/>
  <c r="J806" i="1"/>
  <c r="I922" i="1"/>
  <c r="C810" i="1"/>
  <c r="Q877" i="1" l="1"/>
  <c r="R877" i="1" s="1"/>
  <c r="T878" i="1"/>
  <c r="S878" i="1"/>
  <c r="D878" i="1"/>
  <c r="E878" i="1" s="1"/>
  <c r="F879" i="1" s="1"/>
  <c r="O878" i="1"/>
  <c r="A879" i="1"/>
  <c r="K806" i="1"/>
  <c r="L806" i="1" s="1"/>
  <c r="M806" i="1" s="1"/>
  <c r="J807" i="1"/>
  <c r="H805" i="1"/>
  <c r="N805" i="1" s="1"/>
  <c r="P805" i="1" s="1"/>
  <c r="B805" i="1" s="1"/>
  <c r="G806" i="1"/>
  <c r="I923" i="1"/>
  <c r="C811" i="1"/>
  <c r="D879" i="1" l="1"/>
  <c r="E879" i="1" s="1"/>
  <c r="F880" i="1" s="1"/>
  <c r="O879" i="1"/>
  <c r="A880" i="1"/>
  <c r="S879" i="1"/>
  <c r="Q878" i="1"/>
  <c r="R878" i="1" s="1"/>
  <c r="T879" i="1"/>
  <c r="G807" i="1"/>
  <c r="H806" i="1"/>
  <c r="N806" i="1" s="1"/>
  <c r="P806" i="1" s="1"/>
  <c r="B806" i="1" s="1"/>
  <c r="K807" i="1"/>
  <c r="L807" i="1" s="1"/>
  <c r="M807" i="1" s="1"/>
  <c r="J808" i="1"/>
  <c r="C812" i="1"/>
  <c r="I924" i="1"/>
  <c r="D880" i="1" l="1"/>
  <c r="E880" i="1" s="1"/>
  <c r="F881" i="1" s="1"/>
  <c r="A881" i="1"/>
  <c r="O880" i="1"/>
  <c r="Q879" i="1"/>
  <c r="R879" i="1" s="1"/>
  <c r="T880" i="1"/>
  <c r="S880" i="1"/>
  <c r="K808" i="1"/>
  <c r="L808" i="1" s="1"/>
  <c r="M808" i="1" s="1"/>
  <c r="J809" i="1"/>
  <c r="G808" i="1"/>
  <c r="H807" i="1"/>
  <c r="N807" i="1" s="1"/>
  <c r="P807" i="1" s="1"/>
  <c r="B807" i="1" s="1"/>
  <c r="I925" i="1"/>
  <c r="C813" i="1"/>
  <c r="S881" i="1" l="1"/>
  <c r="Q880" i="1"/>
  <c r="R880" i="1" s="1"/>
  <c r="T881" i="1"/>
  <c r="D881" i="1"/>
  <c r="E881" i="1" s="1"/>
  <c r="F882" i="1" s="1"/>
  <c r="A882" i="1"/>
  <c r="O881" i="1"/>
  <c r="H808" i="1"/>
  <c r="N808" i="1" s="1"/>
  <c r="P808" i="1" s="1"/>
  <c r="B808" i="1" s="1"/>
  <c r="G809" i="1"/>
  <c r="K809" i="1"/>
  <c r="L809" i="1" s="1"/>
  <c r="M809" i="1" s="1"/>
  <c r="J810" i="1"/>
  <c r="C814" i="1"/>
  <c r="I926" i="1"/>
  <c r="S882" i="1" l="1"/>
  <c r="Q881" i="1"/>
  <c r="R881" i="1" s="1"/>
  <c r="T882" i="1"/>
  <c r="D882" i="1"/>
  <c r="E882" i="1" s="1"/>
  <c r="F883" i="1" s="1"/>
  <c r="O882" i="1"/>
  <c r="A883" i="1"/>
  <c r="K810" i="1"/>
  <c r="L810" i="1" s="1"/>
  <c r="M810" i="1" s="1"/>
  <c r="J811" i="1"/>
  <c r="H809" i="1"/>
  <c r="N809" i="1" s="1"/>
  <c r="P809" i="1" s="1"/>
  <c r="B809" i="1" s="1"/>
  <c r="G810" i="1"/>
  <c r="C815" i="1"/>
  <c r="I927" i="1"/>
  <c r="D883" i="1" l="1"/>
  <c r="E883" i="1" s="1"/>
  <c r="F884" i="1" s="1"/>
  <c r="O883" i="1"/>
  <c r="A884" i="1"/>
  <c r="S883" i="1"/>
  <c r="Q882" i="1"/>
  <c r="R882" i="1" s="1"/>
  <c r="T883" i="1"/>
  <c r="G811" i="1"/>
  <c r="H810" i="1"/>
  <c r="N810" i="1" s="1"/>
  <c r="P810" i="1" s="1"/>
  <c r="B810" i="1" s="1"/>
  <c r="K811" i="1"/>
  <c r="L811" i="1" s="1"/>
  <c r="M811" i="1" s="1"/>
  <c r="J812" i="1"/>
  <c r="I928" i="1"/>
  <c r="C816" i="1"/>
  <c r="D884" i="1" l="1"/>
  <c r="E884" i="1" s="1"/>
  <c r="F885" i="1" s="1"/>
  <c r="A885" i="1"/>
  <c r="O884" i="1"/>
  <c r="Q883" i="1"/>
  <c r="R883" i="1" s="1"/>
  <c r="T884" i="1"/>
  <c r="S884" i="1"/>
  <c r="K812" i="1"/>
  <c r="L812" i="1" s="1"/>
  <c r="M812" i="1" s="1"/>
  <c r="J813" i="1"/>
  <c r="H811" i="1"/>
  <c r="N811" i="1" s="1"/>
  <c r="P811" i="1" s="1"/>
  <c r="B811" i="1" s="1"/>
  <c r="G812" i="1"/>
  <c r="C817" i="1"/>
  <c r="I929" i="1"/>
  <c r="Q884" i="1" l="1"/>
  <c r="R884" i="1" s="1"/>
  <c r="T885" i="1"/>
  <c r="S885" i="1"/>
  <c r="D885" i="1"/>
  <c r="E885" i="1" s="1"/>
  <c r="F886" i="1" s="1"/>
  <c r="A886" i="1"/>
  <c r="O885" i="1"/>
  <c r="G813" i="1"/>
  <c r="H812" i="1"/>
  <c r="N812" i="1" s="1"/>
  <c r="P812" i="1" s="1"/>
  <c r="B812" i="1" s="1"/>
  <c r="K813" i="1"/>
  <c r="L813" i="1" s="1"/>
  <c r="M813" i="1" s="1"/>
  <c r="J814" i="1"/>
  <c r="I930" i="1"/>
  <c r="C818" i="1"/>
  <c r="S886" i="1" l="1"/>
  <c r="Q885" i="1"/>
  <c r="R885" i="1" s="1"/>
  <c r="T886" i="1"/>
  <c r="D886" i="1"/>
  <c r="E886" i="1" s="1"/>
  <c r="F887" i="1" s="1"/>
  <c r="A887" i="1"/>
  <c r="O886" i="1"/>
  <c r="K814" i="1"/>
  <c r="L814" i="1" s="1"/>
  <c r="M814" i="1" s="1"/>
  <c r="J815" i="1"/>
  <c r="H813" i="1"/>
  <c r="N813" i="1" s="1"/>
  <c r="P813" i="1" s="1"/>
  <c r="B813" i="1" s="1"/>
  <c r="G814" i="1"/>
  <c r="I931" i="1"/>
  <c r="C819" i="1"/>
  <c r="S887" i="1" l="1"/>
  <c r="T887" i="1"/>
  <c r="Q886" i="1"/>
  <c r="R886" i="1" s="1"/>
  <c r="D887" i="1"/>
  <c r="E887" i="1" s="1"/>
  <c r="F888" i="1" s="1"/>
  <c r="O887" i="1"/>
  <c r="A888" i="1"/>
  <c r="G815" i="1"/>
  <c r="H814" i="1"/>
  <c r="N814" i="1" s="1"/>
  <c r="P814" i="1" s="1"/>
  <c r="B814" i="1" s="1"/>
  <c r="K815" i="1"/>
  <c r="L815" i="1" s="1"/>
  <c r="M815" i="1" s="1"/>
  <c r="J816" i="1"/>
  <c r="I932" i="1"/>
  <c r="C820" i="1"/>
  <c r="D888" i="1" l="1"/>
  <c r="E888" i="1" s="1"/>
  <c r="F889" i="1" s="1"/>
  <c r="O888" i="1"/>
  <c r="A889" i="1"/>
  <c r="T888" i="1"/>
  <c r="Q887" i="1"/>
  <c r="R887" i="1" s="1"/>
  <c r="S888" i="1"/>
  <c r="K816" i="1"/>
  <c r="L816" i="1" s="1"/>
  <c r="M816" i="1" s="1"/>
  <c r="J817" i="1"/>
  <c r="G816" i="1"/>
  <c r="H815" i="1"/>
  <c r="N815" i="1" s="1"/>
  <c r="P815" i="1" s="1"/>
  <c r="B815" i="1" s="1"/>
  <c r="C821" i="1"/>
  <c r="R821" i="1" s="1"/>
  <c r="I933" i="1"/>
  <c r="D889" i="1" l="1"/>
  <c r="E889" i="1" s="1"/>
  <c r="F890" i="1" s="1"/>
  <c r="A890" i="1"/>
  <c r="O889" i="1"/>
  <c r="Q888" i="1"/>
  <c r="R888" i="1" s="1"/>
  <c r="S889" i="1"/>
  <c r="T889" i="1"/>
  <c r="H816" i="1"/>
  <c r="N816" i="1" s="1"/>
  <c r="P816" i="1" s="1"/>
  <c r="B816" i="1" s="1"/>
  <c r="G817" i="1"/>
  <c r="K817" i="1"/>
  <c r="L817" i="1" s="1"/>
  <c r="M817" i="1" s="1"/>
  <c r="J818" i="1"/>
  <c r="I934" i="1"/>
  <c r="C822" i="1"/>
  <c r="T890" i="1" l="1"/>
  <c r="Q889" i="1"/>
  <c r="R889" i="1" s="1"/>
  <c r="S890" i="1"/>
  <c r="D890" i="1"/>
  <c r="E890" i="1" s="1"/>
  <c r="F891" i="1" s="1"/>
  <c r="O890" i="1"/>
  <c r="A891" i="1"/>
  <c r="K818" i="1"/>
  <c r="L818" i="1" s="1"/>
  <c r="M818" i="1" s="1"/>
  <c r="J819" i="1"/>
  <c r="G818" i="1"/>
  <c r="H817" i="1"/>
  <c r="N817" i="1" s="1"/>
  <c r="P817" i="1" s="1"/>
  <c r="B817" i="1" s="1"/>
  <c r="I935" i="1"/>
  <c r="C823" i="1"/>
  <c r="D891" i="1" l="1"/>
  <c r="E891" i="1" s="1"/>
  <c r="F892" i="1" s="1"/>
  <c r="O891" i="1"/>
  <c r="A892" i="1"/>
  <c r="T891" i="1"/>
  <c r="Q890" i="1"/>
  <c r="R890" i="1" s="1"/>
  <c r="S891" i="1"/>
  <c r="G819" i="1"/>
  <c r="H818" i="1"/>
  <c r="N818" i="1" s="1"/>
  <c r="P818" i="1" s="1"/>
  <c r="B818" i="1" s="1"/>
  <c r="K819" i="1"/>
  <c r="L819" i="1" s="1"/>
  <c r="M819" i="1" s="1"/>
  <c r="J820" i="1"/>
  <c r="C824" i="1"/>
  <c r="I936" i="1"/>
  <c r="D892" i="1" l="1"/>
  <c r="E892" i="1" s="1"/>
  <c r="F893" i="1" s="1"/>
  <c r="O892" i="1"/>
  <c r="A893" i="1"/>
  <c r="S892" i="1"/>
  <c r="Q891" i="1"/>
  <c r="R891" i="1" s="1"/>
  <c r="T892" i="1"/>
  <c r="K820" i="1"/>
  <c r="L820" i="1" s="1"/>
  <c r="M820" i="1" s="1"/>
  <c r="J821" i="1"/>
  <c r="H819" i="1"/>
  <c r="N819" i="1" s="1"/>
  <c r="P819" i="1" s="1"/>
  <c r="B819" i="1" s="1"/>
  <c r="G820" i="1"/>
  <c r="C825" i="1"/>
  <c r="I937" i="1"/>
  <c r="D893" i="1" l="1"/>
  <c r="E893" i="1" s="1"/>
  <c r="F894" i="1" s="1"/>
  <c r="A894" i="1"/>
  <c r="O893" i="1"/>
  <c r="Q892" i="1"/>
  <c r="R892" i="1" s="1"/>
  <c r="S893" i="1"/>
  <c r="T893" i="1"/>
  <c r="H820" i="1"/>
  <c r="N820" i="1" s="1"/>
  <c r="P820" i="1" s="1"/>
  <c r="B820" i="1" s="1"/>
  <c r="G821" i="1"/>
  <c r="K821" i="1"/>
  <c r="L821" i="1" s="1"/>
  <c r="M821" i="1" s="1"/>
  <c r="J822" i="1"/>
  <c r="C826" i="1"/>
  <c r="I938" i="1"/>
  <c r="T894" i="1" l="1"/>
  <c r="S894" i="1"/>
  <c r="Q893" i="1"/>
  <c r="R893" i="1" s="1"/>
  <c r="D894" i="1"/>
  <c r="E894" i="1" s="1"/>
  <c r="F895" i="1" s="1"/>
  <c r="O894" i="1"/>
  <c r="A895" i="1"/>
  <c r="K822" i="1"/>
  <c r="L822" i="1" s="1"/>
  <c r="M822" i="1" s="1"/>
  <c r="J823" i="1"/>
  <c r="H821" i="1"/>
  <c r="N821" i="1" s="1"/>
  <c r="P821" i="1" s="1"/>
  <c r="B821" i="1" s="1"/>
  <c r="G822" i="1"/>
  <c r="C827" i="1"/>
  <c r="I939" i="1"/>
  <c r="D895" i="1" l="1"/>
  <c r="E895" i="1" s="1"/>
  <c r="F896" i="1" s="1"/>
  <c r="O895" i="1"/>
  <c r="A896" i="1"/>
  <c r="T895" i="1"/>
  <c r="Q894" i="1"/>
  <c r="R894" i="1" s="1"/>
  <c r="S895" i="1"/>
  <c r="H822" i="1"/>
  <c r="N822" i="1" s="1"/>
  <c r="P822" i="1" s="1"/>
  <c r="B822" i="1" s="1"/>
  <c r="G823" i="1"/>
  <c r="K823" i="1"/>
  <c r="L823" i="1" s="1"/>
  <c r="M823" i="1" s="1"/>
  <c r="J824" i="1"/>
  <c r="I940" i="1"/>
  <c r="C828" i="1"/>
  <c r="D896" i="1" l="1"/>
  <c r="E896" i="1" s="1"/>
  <c r="F897" i="1" s="1"/>
  <c r="O896" i="1"/>
  <c r="A897" i="1"/>
  <c r="Q895" i="1"/>
  <c r="R895" i="1" s="1"/>
  <c r="T896" i="1"/>
  <c r="S896" i="1"/>
  <c r="K824" i="1"/>
  <c r="L824" i="1" s="1"/>
  <c r="M824" i="1" s="1"/>
  <c r="J825" i="1"/>
  <c r="H823" i="1"/>
  <c r="N823" i="1" s="1"/>
  <c r="P823" i="1" s="1"/>
  <c r="B823" i="1" s="1"/>
  <c r="G824" i="1"/>
  <c r="I941" i="1"/>
  <c r="C829" i="1"/>
  <c r="D897" i="1" l="1"/>
  <c r="E897" i="1" s="1"/>
  <c r="F898" i="1" s="1"/>
  <c r="O897" i="1"/>
  <c r="A898" i="1"/>
  <c r="S897" i="1"/>
  <c r="Q896" i="1"/>
  <c r="R896" i="1" s="1"/>
  <c r="T897" i="1"/>
  <c r="H824" i="1"/>
  <c r="N824" i="1" s="1"/>
  <c r="P824" i="1" s="1"/>
  <c r="B824" i="1" s="1"/>
  <c r="G825" i="1"/>
  <c r="K825" i="1"/>
  <c r="L825" i="1" s="1"/>
  <c r="M825" i="1" s="1"/>
  <c r="J826" i="1"/>
  <c r="I942" i="1"/>
  <c r="C830" i="1"/>
  <c r="D898" i="1" l="1"/>
  <c r="E898" i="1" s="1"/>
  <c r="F899" i="1" s="1"/>
  <c r="O898" i="1"/>
  <c r="A899" i="1"/>
  <c r="T898" i="1"/>
  <c r="S898" i="1"/>
  <c r="Q897" i="1"/>
  <c r="R897" i="1" s="1"/>
  <c r="K826" i="1"/>
  <c r="L826" i="1" s="1"/>
  <c r="M826" i="1" s="1"/>
  <c r="J827" i="1"/>
  <c r="H825" i="1"/>
  <c r="N825" i="1" s="1"/>
  <c r="P825" i="1" s="1"/>
  <c r="B825" i="1" s="1"/>
  <c r="G826" i="1"/>
  <c r="I943" i="1"/>
  <c r="C831" i="1"/>
  <c r="D899" i="1" l="1"/>
  <c r="E899" i="1" s="1"/>
  <c r="F900" i="1" s="1"/>
  <c r="O899" i="1"/>
  <c r="A900" i="1"/>
  <c r="S899" i="1"/>
  <c r="T899" i="1"/>
  <c r="Q898" i="1"/>
  <c r="R898" i="1" s="1"/>
  <c r="G827" i="1"/>
  <c r="H826" i="1"/>
  <c r="N826" i="1" s="1"/>
  <c r="P826" i="1" s="1"/>
  <c r="B826" i="1" s="1"/>
  <c r="K827" i="1"/>
  <c r="L827" i="1" s="1"/>
  <c r="M827" i="1" s="1"/>
  <c r="J828" i="1"/>
  <c r="C832" i="1"/>
  <c r="I944" i="1"/>
  <c r="D900" i="1" l="1"/>
  <c r="E900" i="1" s="1"/>
  <c r="F901" i="1" s="1"/>
  <c r="A901" i="1"/>
  <c r="O900" i="1"/>
  <c r="T900" i="1"/>
  <c r="S900" i="1"/>
  <c r="Q899" i="1"/>
  <c r="R899" i="1" s="1"/>
  <c r="K828" i="1"/>
  <c r="L828" i="1" s="1"/>
  <c r="M828" i="1" s="1"/>
  <c r="J829" i="1"/>
  <c r="H827" i="1"/>
  <c r="N827" i="1" s="1"/>
  <c r="P827" i="1" s="1"/>
  <c r="B827" i="1" s="1"/>
  <c r="G828" i="1"/>
  <c r="C833" i="1"/>
  <c r="I945" i="1"/>
  <c r="Q900" i="1" l="1"/>
  <c r="R900" i="1" s="1"/>
  <c r="T901" i="1"/>
  <c r="S901" i="1"/>
  <c r="D901" i="1"/>
  <c r="E901" i="1" s="1"/>
  <c r="F902" i="1" s="1"/>
  <c r="A902" i="1"/>
  <c r="O901" i="1"/>
  <c r="H828" i="1"/>
  <c r="N828" i="1" s="1"/>
  <c r="P828" i="1" s="1"/>
  <c r="B828" i="1" s="1"/>
  <c r="G829" i="1"/>
  <c r="K829" i="1"/>
  <c r="L829" i="1" s="1"/>
  <c r="M829" i="1" s="1"/>
  <c r="J830" i="1"/>
  <c r="C834" i="1"/>
  <c r="I946" i="1"/>
  <c r="T902" i="1" l="1"/>
  <c r="Q901" i="1"/>
  <c r="R901" i="1" s="1"/>
  <c r="S902" i="1"/>
  <c r="D902" i="1"/>
  <c r="E902" i="1" s="1"/>
  <c r="F903" i="1" s="1"/>
  <c r="O902" i="1"/>
  <c r="A903" i="1"/>
  <c r="K830" i="1"/>
  <c r="L830" i="1" s="1"/>
  <c r="M830" i="1" s="1"/>
  <c r="J831" i="1"/>
  <c r="H829" i="1"/>
  <c r="N829" i="1" s="1"/>
  <c r="P829" i="1" s="1"/>
  <c r="B829" i="1" s="1"/>
  <c r="G830" i="1"/>
  <c r="I947" i="1"/>
  <c r="C835" i="1"/>
  <c r="S903" i="1" l="1"/>
  <c r="T903" i="1"/>
  <c r="Q902" i="1"/>
  <c r="R902" i="1" s="1"/>
  <c r="D903" i="1"/>
  <c r="E903" i="1" s="1"/>
  <c r="F904" i="1" s="1"/>
  <c r="O903" i="1"/>
  <c r="A904" i="1"/>
  <c r="H830" i="1"/>
  <c r="N830" i="1" s="1"/>
  <c r="P830" i="1" s="1"/>
  <c r="B830" i="1" s="1"/>
  <c r="G831" i="1"/>
  <c r="K831" i="1"/>
  <c r="L831" i="1" s="1"/>
  <c r="M831" i="1" s="1"/>
  <c r="J832" i="1"/>
  <c r="C836" i="1"/>
  <c r="I948" i="1"/>
  <c r="D904" i="1" l="1"/>
  <c r="E904" i="1" s="1"/>
  <c r="F905" i="1" s="1"/>
  <c r="O904" i="1"/>
  <c r="A905" i="1"/>
  <c r="S904" i="1"/>
  <c r="Q903" i="1"/>
  <c r="R903" i="1" s="1"/>
  <c r="T904" i="1"/>
  <c r="H831" i="1"/>
  <c r="N831" i="1" s="1"/>
  <c r="P831" i="1" s="1"/>
  <c r="B831" i="1" s="1"/>
  <c r="G832" i="1"/>
  <c r="K832" i="1"/>
  <c r="L832" i="1" s="1"/>
  <c r="M832" i="1" s="1"/>
  <c r="J833" i="1"/>
  <c r="I949" i="1"/>
  <c r="C837" i="1"/>
  <c r="D905" i="1" l="1"/>
  <c r="E905" i="1" s="1"/>
  <c r="F906" i="1" s="1"/>
  <c r="O905" i="1"/>
  <c r="A906" i="1"/>
  <c r="Q904" i="1"/>
  <c r="R904" i="1" s="1"/>
  <c r="T905" i="1"/>
  <c r="S905" i="1"/>
  <c r="K833" i="1"/>
  <c r="L833" i="1" s="1"/>
  <c r="M833" i="1" s="1"/>
  <c r="J834" i="1"/>
  <c r="H832" i="1"/>
  <c r="N832" i="1" s="1"/>
  <c r="P832" i="1" s="1"/>
  <c r="B832" i="1" s="1"/>
  <c r="G833" i="1"/>
  <c r="C838" i="1"/>
  <c r="I950" i="1"/>
  <c r="D906" i="1" l="1"/>
  <c r="E906" i="1" s="1"/>
  <c r="F907" i="1" s="1"/>
  <c r="A907" i="1"/>
  <c r="O906" i="1"/>
  <c r="S906" i="1"/>
  <c r="Q905" i="1"/>
  <c r="R905" i="1" s="1"/>
  <c r="T906" i="1"/>
  <c r="G834" i="1"/>
  <c r="H833" i="1"/>
  <c r="N833" i="1" s="1"/>
  <c r="P833" i="1" s="1"/>
  <c r="B833" i="1" s="1"/>
  <c r="K834" i="1"/>
  <c r="L834" i="1" s="1"/>
  <c r="M834" i="1" s="1"/>
  <c r="J835" i="1"/>
  <c r="C839" i="1"/>
  <c r="I951" i="1"/>
  <c r="Q906" i="1" l="1"/>
  <c r="R906" i="1" s="1"/>
  <c r="T907" i="1"/>
  <c r="S907" i="1"/>
  <c r="D907" i="1"/>
  <c r="E907" i="1" s="1"/>
  <c r="F908" i="1" s="1"/>
  <c r="O907" i="1"/>
  <c r="A908" i="1"/>
  <c r="H834" i="1"/>
  <c r="N834" i="1" s="1"/>
  <c r="P834" i="1" s="1"/>
  <c r="B834" i="1" s="1"/>
  <c r="G835" i="1"/>
  <c r="K835" i="1"/>
  <c r="L835" i="1" s="1"/>
  <c r="M835" i="1" s="1"/>
  <c r="J836" i="1"/>
  <c r="C840" i="1"/>
  <c r="I952" i="1"/>
  <c r="D908" i="1" l="1"/>
  <c r="E908" i="1" s="1"/>
  <c r="F909" i="1" s="1"/>
  <c r="A909" i="1"/>
  <c r="O908" i="1"/>
  <c r="T908" i="1"/>
  <c r="Q907" i="1"/>
  <c r="R907" i="1" s="1"/>
  <c r="S908" i="1"/>
  <c r="H835" i="1"/>
  <c r="N835" i="1" s="1"/>
  <c r="P835" i="1" s="1"/>
  <c r="B835" i="1" s="1"/>
  <c r="G836" i="1"/>
  <c r="K836" i="1"/>
  <c r="L836" i="1" s="1"/>
  <c r="M836" i="1" s="1"/>
  <c r="J837" i="1"/>
  <c r="I953" i="1"/>
  <c r="C841" i="1"/>
  <c r="Q908" i="1" l="1"/>
  <c r="R908" i="1" s="1"/>
  <c r="T909" i="1"/>
  <c r="S909" i="1"/>
  <c r="D909" i="1"/>
  <c r="E909" i="1" s="1"/>
  <c r="F910" i="1" s="1"/>
  <c r="O909" i="1"/>
  <c r="A910" i="1"/>
  <c r="G837" i="1"/>
  <c r="H836" i="1"/>
  <c r="N836" i="1" s="1"/>
  <c r="P836" i="1" s="1"/>
  <c r="B836" i="1" s="1"/>
  <c r="K837" i="1"/>
  <c r="L837" i="1" s="1"/>
  <c r="M837" i="1" s="1"/>
  <c r="J838" i="1"/>
  <c r="C842" i="1"/>
  <c r="I954" i="1"/>
  <c r="D910" i="1" l="1"/>
  <c r="E910" i="1" s="1"/>
  <c r="F911" i="1" s="1"/>
  <c r="O910" i="1"/>
  <c r="A911" i="1"/>
  <c r="T910" i="1"/>
  <c r="S910" i="1"/>
  <c r="Q909" i="1"/>
  <c r="R909" i="1" s="1"/>
  <c r="K838" i="1"/>
  <c r="L838" i="1" s="1"/>
  <c r="M838" i="1" s="1"/>
  <c r="J839" i="1"/>
  <c r="H837" i="1"/>
  <c r="N837" i="1" s="1"/>
  <c r="P837" i="1" s="1"/>
  <c r="B837" i="1" s="1"/>
  <c r="G838" i="1"/>
  <c r="I955" i="1"/>
  <c r="C843" i="1"/>
  <c r="D911" i="1" l="1"/>
  <c r="E911" i="1" s="1"/>
  <c r="F912" i="1" s="1"/>
  <c r="O911" i="1"/>
  <c r="A912" i="1"/>
  <c r="Q910" i="1"/>
  <c r="R910" i="1" s="1"/>
  <c r="T911" i="1"/>
  <c r="S911" i="1"/>
  <c r="G839" i="1"/>
  <c r="H838" i="1"/>
  <c r="N838" i="1" s="1"/>
  <c r="P838" i="1" s="1"/>
  <c r="B838" i="1" s="1"/>
  <c r="K839" i="1"/>
  <c r="L839" i="1" s="1"/>
  <c r="M839" i="1" s="1"/>
  <c r="J840" i="1"/>
  <c r="C844" i="1"/>
  <c r="I956" i="1"/>
  <c r="D912" i="1" l="1"/>
  <c r="E912" i="1" s="1"/>
  <c r="F913" i="1" s="1"/>
  <c r="A913" i="1"/>
  <c r="O912" i="1"/>
  <c r="S912" i="1"/>
  <c r="T912" i="1"/>
  <c r="Q911" i="1"/>
  <c r="R911" i="1" s="1"/>
  <c r="K840" i="1"/>
  <c r="L840" i="1" s="1"/>
  <c r="M840" i="1" s="1"/>
  <c r="J841" i="1"/>
  <c r="H839" i="1"/>
  <c r="N839" i="1" s="1"/>
  <c r="P839" i="1" s="1"/>
  <c r="B839" i="1" s="1"/>
  <c r="G840" i="1"/>
  <c r="I957" i="1"/>
  <c r="C845" i="1"/>
  <c r="Q912" i="1" l="1"/>
  <c r="R912" i="1" s="1"/>
  <c r="S913" i="1"/>
  <c r="T913" i="1"/>
  <c r="D913" i="1"/>
  <c r="E913" i="1" s="1"/>
  <c r="F914" i="1" s="1"/>
  <c r="A914" i="1"/>
  <c r="O913" i="1"/>
  <c r="G841" i="1"/>
  <c r="H840" i="1"/>
  <c r="N840" i="1" s="1"/>
  <c r="P840" i="1" s="1"/>
  <c r="B840" i="1" s="1"/>
  <c r="K841" i="1"/>
  <c r="L841" i="1" s="1"/>
  <c r="M841" i="1" s="1"/>
  <c r="J842" i="1"/>
  <c r="I958" i="1"/>
  <c r="C846" i="1"/>
  <c r="T914" i="1" l="1"/>
  <c r="S914" i="1"/>
  <c r="Q913" i="1"/>
  <c r="R913" i="1" s="1"/>
  <c r="D914" i="1"/>
  <c r="E914" i="1" s="1"/>
  <c r="F915" i="1" s="1"/>
  <c r="O914" i="1"/>
  <c r="A915" i="1"/>
  <c r="K842" i="1"/>
  <c r="L842" i="1" s="1"/>
  <c r="M842" i="1" s="1"/>
  <c r="J843" i="1"/>
  <c r="G842" i="1"/>
  <c r="H841" i="1"/>
  <c r="N841" i="1" s="1"/>
  <c r="P841" i="1" s="1"/>
  <c r="B841" i="1" s="1"/>
  <c r="I959" i="1"/>
  <c r="C847" i="1"/>
  <c r="D915" i="1" l="1"/>
  <c r="E915" i="1" s="1"/>
  <c r="F916" i="1" s="1"/>
  <c r="O915" i="1"/>
  <c r="A916" i="1"/>
  <c r="S915" i="1"/>
  <c r="Q914" i="1"/>
  <c r="R914" i="1" s="1"/>
  <c r="T915" i="1"/>
  <c r="H842" i="1"/>
  <c r="N842" i="1" s="1"/>
  <c r="P842" i="1" s="1"/>
  <c r="B842" i="1" s="1"/>
  <c r="G843" i="1"/>
  <c r="K843" i="1"/>
  <c r="L843" i="1" s="1"/>
  <c r="M843" i="1" s="1"/>
  <c r="J844" i="1"/>
  <c r="C848" i="1"/>
  <c r="I960" i="1"/>
  <c r="D916" i="1" l="1"/>
  <c r="E916" i="1" s="1"/>
  <c r="F917" i="1" s="1"/>
  <c r="A917" i="1"/>
  <c r="O916" i="1"/>
  <c r="T916" i="1"/>
  <c r="Q915" i="1"/>
  <c r="R915" i="1" s="1"/>
  <c r="S916" i="1"/>
  <c r="K844" i="1"/>
  <c r="L844" i="1" s="1"/>
  <c r="M844" i="1" s="1"/>
  <c r="J845" i="1"/>
  <c r="H843" i="1"/>
  <c r="N843" i="1" s="1"/>
  <c r="P843" i="1" s="1"/>
  <c r="B843" i="1" s="1"/>
  <c r="G844" i="1"/>
  <c r="C849" i="1"/>
  <c r="I961" i="1"/>
  <c r="T917" i="1" l="1"/>
  <c r="Q916" i="1"/>
  <c r="R916" i="1" s="1"/>
  <c r="S917" i="1"/>
  <c r="D917" i="1"/>
  <c r="E917" i="1" s="1"/>
  <c r="F918" i="1" s="1"/>
  <c r="A918" i="1"/>
  <c r="O917" i="1"/>
  <c r="G845" i="1"/>
  <c r="H844" i="1"/>
  <c r="N844" i="1" s="1"/>
  <c r="P844" i="1" s="1"/>
  <c r="B844" i="1" s="1"/>
  <c r="K845" i="1"/>
  <c r="L845" i="1" s="1"/>
  <c r="M845" i="1" s="1"/>
  <c r="J846" i="1"/>
  <c r="I962" i="1"/>
  <c r="C850" i="1"/>
  <c r="T918" i="1" l="1"/>
  <c r="Q917" i="1"/>
  <c r="R917" i="1" s="1"/>
  <c r="S918" i="1"/>
  <c r="D918" i="1"/>
  <c r="E918" i="1" s="1"/>
  <c r="F919" i="1" s="1"/>
  <c r="O918" i="1"/>
  <c r="A919" i="1"/>
  <c r="K846" i="1"/>
  <c r="L846" i="1" s="1"/>
  <c r="M846" i="1" s="1"/>
  <c r="J847" i="1"/>
  <c r="H845" i="1"/>
  <c r="N845" i="1" s="1"/>
  <c r="P845" i="1" s="1"/>
  <c r="B845" i="1" s="1"/>
  <c r="G846" i="1"/>
  <c r="C851" i="1"/>
  <c r="I963" i="1"/>
  <c r="D919" i="1" l="1"/>
  <c r="E919" i="1" s="1"/>
  <c r="F920" i="1" s="1"/>
  <c r="O919" i="1"/>
  <c r="A920" i="1"/>
  <c r="Q918" i="1"/>
  <c r="R918" i="1" s="1"/>
  <c r="T919" i="1"/>
  <c r="S919" i="1"/>
  <c r="H846" i="1"/>
  <c r="N846" i="1" s="1"/>
  <c r="P846" i="1" s="1"/>
  <c r="B846" i="1" s="1"/>
  <c r="G847" i="1"/>
  <c r="K847" i="1"/>
  <c r="L847" i="1" s="1"/>
  <c r="M847" i="1" s="1"/>
  <c r="J848" i="1"/>
  <c r="I964" i="1"/>
  <c r="C852" i="1"/>
  <c r="D920" i="1" l="1"/>
  <c r="E920" i="1" s="1"/>
  <c r="F921" i="1" s="1"/>
  <c r="O920" i="1"/>
  <c r="A921" i="1"/>
  <c r="S920" i="1"/>
  <c r="Q919" i="1"/>
  <c r="R919" i="1" s="1"/>
  <c r="T920" i="1"/>
  <c r="K848" i="1"/>
  <c r="L848" i="1" s="1"/>
  <c r="M848" i="1" s="1"/>
  <c r="J849" i="1"/>
  <c r="H847" i="1"/>
  <c r="N847" i="1" s="1"/>
  <c r="P847" i="1" s="1"/>
  <c r="B847" i="1" s="1"/>
  <c r="G848" i="1"/>
  <c r="C853" i="1"/>
  <c r="I965" i="1"/>
  <c r="D921" i="1" l="1"/>
  <c r="E921" i="1" s="1"/>
  <c r="F922" i="1" s="1"/>
  <c r="O921" i="1"/>
  <c r="A922" i="1"/>
  <c r="Q920" i="1"/>
  <c r="R920" i="1" s="1"/>
  <c r="T921" i="1"/>
  <c r="S921" i="1"/>
  <c r="H848" i="1"/>
  <c r="N848" i="1" s="1"/>
  <c r="P848" i="1" s="1"/>
  <c r="B848" i="1" s="1"/>
  <c r="G849" i="1"/>
  <c r="K849" i="1"/>
  <c r="L849" i="1" s="1"/>
  <c r="M849" i="1" s="1"/>
  <c r="J850" i="1"/>
  <c r="I966" i="1"/>
  <c r="C854" i="1"/>
  <c r="D922" i="1" l="1"/>
  <c r="E922" i="1" s="1"/>
  <c r="F923" i="1" s="1"/>
  <c r="O922" i="1"/>
  <c r="A923" i="1"/>
  <c r="Q921" i="1"/>
  <c r="R921" i="1" s="1"/>
  <c r="S922" i="1"/>
  <c r="T922" i="1"/>
  <c r="K850" i="1"/>
  <c r="L850" i="1" s="1"/>
  <c r="M850" i="1" s="1"/>
  <c r="J851" i="1"/>
  <c r="H849" i="1"/>
  <c r="N849" i="1" s="1"/>
  <c r="P849" i="1" s="1"/>
  <c r="B849" i="1" s="1"/>
  <c r="G850" i="1"/>
  <c r="I967" i="1"/>
  <c r="C855" i="1"/>
  <c r="D923" i="1" l="1"/>
  <c r="E923" i="1" s="1"/>
  <c r="F924" i="1" s="1"/>
  <c r="O923" i="1"/>
  <c r="A924" i="1"/>
  <c r="Q922" i="1"/>
  <c r="R922" i="1" s="1"/>
  <c r="T923" i="1"/>
  <c r="S923" i="1"/>
  <c r="H850" i="1"/>
  <c r="N850" i="1" s="1"/>
  <c r="P850" i="1" s="1"/>
  <c r="B850" i="1" s="1"/>
  <c r="G851" i="1"/>
  <c r="K851" i="1"/>
  <c r="L851" i="1" s="1"/>
  <c r="M851" i="1" s="1"/>
  <c r="J852" i="1"/>
  <c r="C856" i="1"/>
  <c r="I968" i="1"/>
  <c r="D924" i="1" l="1"/>
  <c r="E924" i="1" s="1"/>
  <c r="F925" i="1" s="1"/>
  <c r="A925" i="1"/>
  <c r="O924" i="1"/>
  <c r="Q923" i="1"/>
  <c r="R923" i="1" s="1"/>
  <c r="S924" i="1"/>
  <c r="T924" i="1"/>
  <c r="K852" i="1"/>
  <c r="L852" i="1" s="1"/>
  <c r="M852" i="1" s="1"/>
  <c r="J853" i="1"/>
  <c r="H851" i="1"/>
  <c r="N851" i="1" s="1"/>
  <c r="P851" i="1" s="1"/>
  <c r="B851" i="1" s="1"/>
  <c r="G852" i="1"/>
  <c r="I969" i="1"/>
  <c r="C857" i="1"/>
  <c r="Q924" i="1" l="1"/>
  <c r="R924" i="1" s="1"/>
  <c r="T925" i="1"/>
  <c r="S925" i="1"/>
  <c r="D925" i="1"/>
  <c r="E925" i="1" s="1"/>
  <c r="F926" i="1" s="1"/>
  <c r="O925" i="1"/>
  <c r="A926" i="1"/>
  <c r="G853" i="1"/>
  <c r="H852" i="1"/>
  <c r="N852" i="1" s="1"/>
  <c r="P852" i="1" s="1"/>
  <c r="B852" i="1" s="1"/>
  <c r="K853" i="1"/>
  <c r="L853" i="1" s="1"/>
  <c r="M853" i="1" s="1"/>
  <c r="J854" i="1"/>
  <c r="C858" i="1"/>
  <c r="I970" i="1"/>
  <c r="D926" i="1" l="1"/>
  <c r="E926" i="1" s="1"/>
  <c r="F927" i="1" s="1"/>
  <c r="O926" i="1"/>
  <c r="A927" i="1"/>
  <c r="Q925" i="1"/>
  <c r="R925" i="1" s="1"/>
  <c r="T926" i="1"/>
  <c r="S926" i="1"/>
  <c r="K854" i="1"/>
  <c r="L854" i="1" s="1"/>
  <c r="M854" i="1" s="1"/>
  <c r="J855" i="1"/>
  <c r="H853" i="1"/>
  <c r="N853" i="1" s="1"/>
  <c r="P853" i="1" s="1"/>
  <c r="B853" i="1" s="1"/>
  <c r="G854" i="1"/>
  <c r="I971" i="1"/>
  <c r="C859" i="1"/>
  <c r="D927" i="1" l="1"/>
  <c r="E927" i="1" s="1"/>
  <c r="F928" i="1" s="1"/>
  <c r="O927" i="1"/>
  <c r="A928" i="1"/>
  <c r="S927" i="1"/>
  <c r="Q926" i="1"/>
  <c r="R926" i="1" s="1"/>
  <c r="T927" i="1"/>
  <c r="G855" i="1"/>
  <c r="H854" i="1"/>
  <c r="N854" i="1" s="1"/>
  <c r="P854" i="1" s="1"/>
  <c r="B854" i="1" s="1"/>
  <c r="K855" i="1"/>
  <c r="L855" i="1" s="1"/>
  <c r="M855" i="1" s="1"/>
  <c r="J856" i="1"/>
  <c r="C860" i="1"/>
  <c r="I972" i="1"/>
  <c r="D928" i="1" l="1"/>
  <c r="E928" i="1" s="1"/>
  <c r="F929" i="1" s="1"/>
  <c r="A929" i="1"/>
  <c r="O928" i="1"/>
  <c r="S928" i="1"/>
  <c r="T928" i="1"/>
  <c r="Q927" i="1"/>
  <c r="R927" i="1" s="1"/>
  <c r="K856" i="1"/>
  <c r="L856" i="1" s="1"/>
  <c r="M856" i="1" s="1"/>
  <c r="J857" i="1"/>
  <c r="H855" i="1"/>
  <c r="N855" i="1" s="1"/>
  <c r="P855" i="1" s="1"/>
  <c r="B855" i="1" s="1"/>
  <c r="G856" i="1"/>
  <c r="I973" i="1"/>
  <c r="C861" i="1"/>
  <c r="Q928" i="1" l="1"/>
  <c r="R928" i="1" s="1"/>
  <c r="S929" i="1"/>
  <c r="T929" i="1"/>
  <c r="D929" i="1"/>
  <c r="E929" i="1" s="1"/>
  <c r="F930" i="1" s="1"/>
  <c r="A930" i="1"/>
  <c r="O929" i="1"/>
  <c r="G857" i="1"/>
  <c r="H856" i="1"/>
  <c r="N856" i="1" s="1"/>
  <c r="P856" i="1" s="1"/>
  <c r="B856" i="1" s="1"/>
  <c r="K857" i="1"/>
  <c r="L857" i="1" s="1"/>
  <c r="M857" i="1" s="1"/>
  <c r="J858" i="1"/>
  <c r="C862" i="1"/>
  <c r="I974" i="1"/>
  <c r="T930" i="1" l="1"/>
  <c r="S930" i="1"/>
  <c r="Q929" i="1"/>
  <c r="R929" i="1" s="1"/>
  <c r="D930" i="1"/>
  <c r="E930" i="1" s="1"/>
  <c r="F931" i="1" s="1"/>
  <c r="O930" i="1"/>
  <c r="A931" i="1"/>
  <c r="K858" i="1"/>
  <c r="L858" i="1" s="1"/>
  <c r="M858" i="1" s="1"/>
  <c r="J859" i="1"/>
  <c r="H857" i="1"/>
  <c r="N857" i="1" s="1"/>
  <c r="P857" i="1" s="1"/>
  <c r="B857" i="1" s="1"/>
  <c r="G858" i="1"/>
  <c r="C863" i="1"/>
  <c r="I975" i="1"/>
  <c r="D931" i="1" l="1"/>
  <c r="E931" i="1" s="1"/>
  <c r="F932" i="1" s="1"/>
  <c r="O931" i="1"/>
  <c r="A932" i="1"/>
  <c r="T931" i="1"/>
  <c r="S931" i="1"/>
  <c r="Q930" i="1"/>
  <c r="R930" i="1" s="1"/>
  <c r="H858" i="1"/>
  <c r="N858" i="1" s="1"/>
  <c r="P858" i="1" s="1"/>
  <c r="B858" i="1" s="1"/>
  <c r="G859" i="1"/>
  <c r="K859" i="1"/>
  <c r="L859" i="1" s="1"/>
  <c r="M859" i="1" s="1"/>
  <c r="J860" i="1"/>
  <c r="C864" i="1"/>
  <c r="I976" i="1"/>
  <c r="D932" i="1" l="1"/>
  <c r="E932" i="1" s="1"/>
  <c r="F933" i="1" s="1"/>
  <c r="A933" i="1"/>
  <c r="O932" i="1"/>
  <c r="Q931" i="1"/>
  <c r="R931" i="1" s="1"/>
  <c r="T932" i="1"/>
  <c r="S932" i="1"/>
  <c r="K860" i="1"/>
  <c r="L860" i="1" s="1"/>
  <c r="M860" i="1" s="1"/>
  <c r="J861" i="1"/>
  <c r="H859" i="1"/>
  <c r="N859" i="1" s="1"/>
  <c r="P859" i="1" s="1"/>
  <c r="B859" i="1" s="1"/>
  <c r="G860" i="1"/>
  <c r="I977" i="1"/>
  <c r="C865" i="1"/>
  <c r="T933" i="1" l="1"/>
  <c r="S933" i="1"/>
  <c r="Q932" i="1"/>
  <c r="R932" i="1" s="1"/>
  <c r="D933" i="1"/>
  <c r="E933" i="1" s="1"/>
  <c r="F934" i="1" s="1"/>
  <c r="O933" i="1"/>
  <c r="A934" i="1"/>
  <c r="H860" i="1"/>
  <c r="N860" i="1" s="1"/>
  <c r="P860" i="1" s="1"/>
  <c r="B860" i="1" s="1"/>
  <c r="G861" i="1"/>
  <c r="K861" i="1"/>
  <c r="L861" i="1" s="1"/>
  <c r="M861" i="1" s="1"/>
  <c r="J862" i="1"/>
  <c r="I978" i="1"/>
  <c r="C866" i="1"/>
  <c r="D934" i="1" l="1"/>
  <c r="E934" i="1" s="1"/>
  <c r="F935" i="1" s="1"/>
  <c r="O934" i="1"/>
  <c r="A935" i="1"/>
  <c r="Q933" i="1"/>
  <c r="R933" i="1" s="1"/>
  <c r="T934" i="1"/>
  <c r="S934" i="1"/>
  <c r="K862" i="1"/>
  <c r="L862" i="1" s="1"/>
  <c r="M862" i="1" s="1"/>
  <c r="J863" i="1"/>
  <c r="G862" i="1"/>
  <c r="H861" i="1"/>
  <c r="N861" i="1" s="1"/>
  <c r="P861" i="1" s="1"/>
  <c r="B861" i="1" s="1"/>
  <c r="C867" i="1"/>
  <c r="I979" i="1"/>
  <c r="D935" i="1" l="1"/>
  <c r="E935" i="1" s="1"/>
  <c r="F936" i="1" s="1"/>
  <c r="O935" i="1"/>
  <c r="A936" i="1"/>
  <c r="S935" i="1"/>
  <c r="T935" i="1"/>
  <c r="Q934" i="1"/>
  <c r="R934" i="1" s="1"/>
  <c r="H862" i="1"/>
  <c r="N862" i="1" s="1"/>
  <c r="P862" i="1" s="1"/>
  <c r="B862" i="1" s="1"/>
  <c r="G863" i="1"/>
  <c r="K863" i="1"/>
  <c r="L863" i="1" s="1"/>
  <c r="M863" i="1" s="1"/>
  <c r="J864" i="1"/>
  <c r="I980" i="1"/>
  <c r="C868" i="1"/>
  <c r="D936" i="1" l="1"/>
  <c r="E936" i="1" s="1"/>
  <c r="F937" i="1" s="1"/>
  <c r="A937" i="1"/>
  <c r="O936" i="1"/>
  <c r="Q935" i="1"/>
  <c r="R935" i="1" s="1"/>
  <c r="S936" i="1"/>
  <c r="T936" i="1"/>
  <c r="K864" i="1"/>
  <c r="L864" i="1" s="1"/>
  <c r="M864" i="1" s="1"/>
  <c r="J865" i="1"/>
  <c r="G864" i="1"/>
  <c r="H863" i="1"/>
  <c r="N863" i="1" s="1"/>
  <c r="P863" i="1" s="1"/>
  <c r="B863" i="1" s="1"/>
  <c r="C869" i="1"/>
  <c r="I981" i="1"/>
  <c r="T937" i="1" l="1"/>
  <c r="Q936" i="1"/>
  <c r="R936" i="1" s="1"/>
  <c r="S937" i="1"/>
  <c r="D937" i="1"/>
  <c r="E937" i="1" s="1"/>
  <c r="F938" i="1" s="1"/>
  <c r="A938" i="1"/>
  <c r="O937" i="1"/>
  <c r="H864" i="1"/>
  <c r="N864" i="1" s="1"/>
  <c r="P864" i="1" s="1"/>
  <c r="B864" i="1" s="1"/>
  <c r="G865" i="1"/>
  <c r="K865" i="1"/>
  <c r="L865" i="1" s="1"/>
  <c r="M865" i="1" s="1"/>
  <c r="J866" i="1"/>
  <c r="I982" i="1"/>
  <c r="C870" i="1"/>
  <c r="Q937" i="1" l="1"/>
  <c r="R937" i="1" s="1"/>
  <c r="T938" i="1"/>
  <c r="S938" i="1"/>
  <c r="D938" i="1"/>
  <c r="E938" i="1" s="1"/>
  <c r="F939" i="1" s="1"/>
  <c r="A939" i="1"/>
  <c r="O938" i="1"/>
  <c r="K866" i="1"/>
  <c r="L866" i="1" s="1"/>
  <c r="M866" i="1" s="1"/>
  <c r="J867" i="1"/>
  <c r="H865" i="1"/>
  <c r="N865" i="1" s="1"/>
  <c r="P865" i="1" s="1"/>
  <c r="B865" i="1" s="1"/>
  <c r="G866" i="1"/>
  <c r="C871" i="1"/>
  <c r="I983" i="1"/>
  <c r="T939" i="1" l="1"/>
  <c r="Q938" i="1"/>
  <c r="R938" i="1" s="1"/>
  <c r="S939" i="1"/>
  <c r="D939" i="1"/>
  <c r="E939" i="1" s="1"/>
  <c r="F940" i="1" s="1"/>
  <c r="O939" i="1"/>
  <c r="A940" i="1"/>
  <c r="G867" i="1"/>
  <c r="H866" i="1"/>
  <c r="N866" i="1" s="1"/>
  <c r="P866" i="1" s="1"/>
  <c r="B866" i="1" s="1"/>
  <c r="K867" i="1"/>
  <c r="L867" i="1" s="1"/>
  <c r="M867" i="1" s="1"/>
  <c r="J868" i="1"/>
  <c r="C872" i="1"/>
  <c r="I984" i="1"/>
  <c r="D940" i="1" l="1"/>
  <c r="E940" i="1" s="1"/>
  <c r="F941" i="1" s="1"/>
  <c r="A941" i="1"/>
  <c r="O940" i="1"/>
  <c r="T940" i="1"/>
  <c r="S940" i="1"/>
  <c r="Q939" i="1"/>
  <c r="R939" i="1" s="1"/>
  <c r="K868" i="1"/>
  <c r="L868" i="1" s="1"/>
  <c r="M868" i="1" s="1"/>
  <c r="J869" i="1"/>
  <c r="H867" i="1"/>
  <c r="N867" i="1" s="1"/>
  <c r="P867" i="1" s="1"/>
  <c r="B867" i="1" s="1"/>
  <c r="G868" i="1"/>
  <c r="C873" i="1"/>
  <c r="I985" i="1"/>
  <c r="Q940" i="1" l="1"/>
  <c r="R940" i="1" s="1"/>
  <c r="S941" i="1"/>
  <c r="T941" i="1"/>
  <c r="D941" i="1"/>
  <c r="E941" i="1" s="1"/>
  <c r="F942" i="1" s="1"/>
  <c r="A942" i="1"/>
  <c r="O941" i="1"/>
  <c r="G869" i="1"/>
  <c r="H868" i="1"/>
  <c r="N868" i="1" s="1"/>
  <c r="P868" i="1" s="1"/>
  <c r="B868" i="1" s="1"/>
  <c r="K869" i="1"/>
  <c r="L869" i="1" s="1"/>
  <c r="M869" i="1" s="1"/>
  <c r="J870" i="1"/>
  <c r="C874" i="1"/>
  <c r="I986" i="1"/>
  <c r="Q941" i="1" l="1"/>
  <c r="R941" i="1" s="1"/>
  <c r="T942" i="1"/>
  <c r="S942" i="1"/>
  <c r="D942" i="1"/>
  <c r="E942" i="1" s="1"/>
  <c r="F943" i="1" s="1"/>
  <c r="O942" i="1"/>
  <c r="A943" i="1"/>
  <c r="K870" i="1"/>
  <c r="L870" i="1" s="1"/>
  <c r="M870" i="1" s="1"/>
  <c r="J871" i="1"/>
  <c r="H869" i="1"/>
  <c r="N869" i="1" s="1"/>
  <c r="P869" i="1" s="1"/>
  <c r="B869" i="1" s="1"/>
  <c r="G870" i="1"/>
  <c r="C875" i="1"/>
  <c r="I987" i="1"/>
  <c r="D943" i="1" l="1"/>
  <c r="E943" i="1" s="1"/>
  <c r="F944" i="1" s="1"/>
  <c r="O943" i="1"/>
  <c r="A944" i="1"/>
  <c r="S943" i="1"/>
  <c r="Q942" i="1"/>
  <c r="R942" i="1" s="1"/>
  <c r="T943" i="1"/>
  <c r="H870" i="1"/>
  <c r="N870" i="1" s="1"/>
  <c r="P870" i="1" s="1"/>
  <c r="B870" i="1" s="1"/>
  <c r="G871" i="1"/>
  <c r="K871" i="1"/>
  <c r="L871" i="1" s="1"/>
  <c r="M871" i="1" s="1"/>
  <c r="J872" i="1"/>
  <c r="C876" i="1"/>
  <c r="I988" i="1"/>
  <c r="D944" i="1" l="1"/>
  <c r="E944" i="1" s="1"/>
  <c r="F945" i="1" s="1"/>
  <c r="A945" i="1"/>
  <c r="O944" i="1"/>
  <c r="S944" i="1"/>
  <c r="Q943" i="1"/>
  <c r="R943" i="1" s="1"/>
  <c r="T944" i="1"/>
  <c r="K872" i="1"/>
  <c r="L872" i="1" s="1"/>
  <c r="M872" i="1" s="1"/>
  <c r="J873" i="1"/>
  <c r="G872" i="1"/>
  <c r="H871" i="1"/>
  <c r="N871" i="1" s="1"/>
  <c r="P871" i="1" s="1"/>
  <c r="B871" i="1" s="1"/>
  <c r="I989" i="1"/>
  <c r="C877" i="1"/>
  <c r="T945" i="1" l="1"/>
  <c r="Q944" i="1"/>
  <c r="R944" i="1" s="1"/>
  <c r="S945" i="1"/>
  <c r="D945" i="1"/>
  <c r="E945" i="1" s="1"/>
  <c r="F946" i="1" s="1"/>
  <c r="A946" i="1"/>
  <c r="O945" i="1"/>
  <c r="H872" i="1"/>
  <c r="N872" i="1" s="1"/>
  <c r="P872" i="1" s="1"/>
  <c r="B872" i="1" s="1"/>
  <c r="G873" i="1"/>
  <c r="K873" i="1"/>
  <c r="L873" i="1" s="1"/>
  <c r="M873" i="1" s="1"/>
  <c r="J874" i="1"/>
  <c r="C878" i="1"/>
  <c r="I990" i="1"/>
  <c r="T946" i="1" l="1"/>
  <c r="S946" i="1"/>
  <c r="Q945" i="1"/>
  <c r="R945" i="1" s="1"/>
  <c r="D946" i="1"/>
  <c r="E946" i="1" s="1"/>
  <c r="F947" i="1" s="1"/>
  <c r="A947" i="1"/>
  <c r="O946" i="1"/>
  <c r="K874" i="1"/>
  <c r="L874" i="1" s="1"/>
  <c r="M874" i="1" s="1"/>
  <c r="J875" i="1"/>
  <c r="H873" i="1"/>
  <c r="N873" i="1" s="1"/>
  <c r="P873" i="1" s="1"/>
  <c r="B873" i="1" s="1"/>
  <c r="G874" i="1"/>
  <c r="I991" i="1"/>
  <c r="C879" i="1"/>
  <c r="T947" i="1" l="1"/>
  <c r="Q946" i="1"/>
  <c r="R946" i="1" s="1"/>
  <c r="S947" i="1"/>
  <c r="D947" i="1"/>
  <c r="E947" i="1" s="1"/>
  <c r="F948" i="1" s="1"/>
  <c r="O947" i="1"/>
  <c r="A948" i="1"/>
  <c r="G875" i="1"/>
  <c r="H874" i="1"/>
  <c r="N874" i="1" s="1"/>
  <c r="P874" i="1" s="1"/>
  <c r="B874" i="1" s="1"/>
  <c r="K875" i="1"/>
  <c r="L875" i="1" s="1"/>
  <c r="M875" i="1" s="1"/>
  <c r="J876" i="1"/>
  <c r="C880" i="1"/>
  <c r="I992" i="1"/>
  <c r="D948" i="1" l="1"/>
  <c r="E948" i="1" s="1"/>
  <c r="F949" i="1" s="1"/>
  <c r="A949" i="1"/>
  <c r="O948" i="1"/>
  <c r="T948" i="1"/>
  <c r="S948" i="1"/>
  <c r="Q947" i="1"/>
  <c r="R947" i="1" s="1"/>
  <c r="K876" i="1"/>
  <c r="L876" i="1" s="1"/>
  <c r="M876" i="1" s="1"/>
  <c r="J877" i="1"/>
  <c r="H875" i="1"/>
  <c r="N875" i="1" s="1"/>
  <c r="P875" i="1" s="1"/>
  <c r="B875" i="1" s="1"/>
  <c r="G876" i="1"/>
  <c r="I993" i="1"/>
  <c r="C881" i="1"/>
  <c r="S949" i="1" l="1"/>
  <c r="Q948" i="1"/>
  <c r="R948" i="1" s="1"/>
  <c r="T949" i="1"/>
  <c r="D949" i="1"/>
  <c r="E949" i="1" s="1"/>
  <c r="F950" i="1" s="1"/>
  <c r="O949" i="1"/>
  <c r="A950" i="1"/>
  <c r="G877" i="1"/>
  <c r="H876" i="1"/>
  <c r="N876" i="1" s="1"/>
  <c r="P876" i="1" s="1"/>
  <c r="B876" i="1" s="1"/>
  <c r="K877" i="1"/>
  <c r="L877" i="1" s="1"/>
  <c r="M877" i="1" s="1"/>
  <c r="J878" i="1"/>
  <c r="C882" i="1"/>
  <c r="I994" i="1"/>
  <c r="D950" i="1" l="1"/>
  <c r="E950" i="1" s="1"/>
  <c r="F951" i="1" s="1"/>
  <c r="O950" i="1"/>
  <c r="A951" i="1"/>
  <c r="S950" i="1"/>
  <c r="Q949" i="1"/>
  <c r="R949" i="1" s="1"/>
  <c r="T950" i="1"/>
  <c r="K878" i="1"/>
  <c r="L878" i="1" s="1"/>
  <c r="M878" i="1" s="1"/>
  <c r="J879" i="1"/>
  <c r="H877" i="1"/>
  <c r="N877" i="1" s="1"/>
  <c r="P877" i="1" s="1"/>
  <c r="B877" i="1" s="1"/>
  <c r="G878" i="1"/>
  <c r="I995" i="1"/>
  <c r="C883" i="1"/>
  <c r="D951" i="1" l="1"/>
  <c r="E951" i="1" s="1"/>
  <c r="F952" i="1" s="1"/>
  <c r="O951" i="1"/>
  <c r="A952" i="1"/>
  <c r="T951" i="1"/>
  <c r="S951" i="1"/>
  <c r="Q950" i="1"/>
  <c r="R950" i="1" s="1"/>
  <c r="G879" i="1"/>
  <c r="H878" i="1"/>
  <c r="N878" i="1" s="1"/>
  <c r="P878" i="1" s="1"/>
  <c r="B878" i="1" s="1"/>
  <c r="K879" i="1"/>
  <c r="L879" i="1" s="1"/>
  <c r="M879" i="1" s="1"/>
  <c r="J880" i="1"/>
  <c r="C884" i="1"/>
  <c r="I996" i="1"/>
  <c r="D952" i="1" l="1"/>
  <c r="E952" i="1" s="1"/>
  <c r="F953" i="1" s="1"/>
  <c r="A953" i="1"/>
  <c r="O952" i="1"/>
  <c r="S952" i="1"/>
  <c r="Q951" i="1"/>
  <c r="R951" i="1" s="1"/>
  <c r="T952" i="1"/>
  <c r="K880" i="1"/>
  <c r="L880" i="1" s="1"/>
  <c r="M880" i="1" s="1"/>
  <c r="J881" i="1"/>
  <c r="H879" i="1"/>
  <c r="N879" i="1" s="1"/>
  <c r="P879" i="1" s="1"/>
  <c r="B879" i="1" s="1"/>
  <c r="G880" i="1"/>
  <c r="I997" i="1"/>
  <c r="C885" i="1"/>
  <c r="Q952" i="1" l="1"/>
  <c r="R952" i="1" s="1"/>
  <c r="T953" i="1"/>
  <c r="S953" i="1"/>
  <c r="D953" i="1"/>
  <c r="E953" i="1" s="1"/>
  <c r="F954" i="1" s="1"/>
  <c r="A954" i="1"/>
  <c r="O953" i="1"/>
  <c r="H880" i="1"/>
  <c r="N880" i="1" s="1"/>
  <c r="P880" i="1" s="1"/>
  <c r="B880" i="1" s="1"/>
  <c r="G881" i="1"/>
  <c r="K881" i="1"/>
  <c r="L881" i="1" s="1"/>
  <c r="M881" i="1" s="1"/>
  <c r="J882" i="1"/>
  <c r="I998" i="1"/>
  <c r="C886" i="1"/>
  <c r="S954" i="1" l="1"/>
  <c r="T954" i="1"/>
  <c r="Q953" i="1"/>
  <c r="R953" i="1" s="1"/>
  <c r="D954" i="1"/>
  <c r="E954" i="1" s="1"/>
  <c r="F955" i="1" s="1"/>
  <c r="A955" i="1"/>
  <c r="O954" i="1"/>
  <c r="K882" i="1"/>
  <c r="L882" i="1" s="1"/>
  <c r="M882" i="1" s="1"/>
  <c r="J883" i="1"/>
  <c r="H881" i="1"/>
  <c r="N881" i="1" s="1"/>
  <c r="P881" i="1" s="1"/>
  <c r="B881" i="1" s="1"/>
  <c r="G882" i="1"/>
  <c r="I999" i="1"/>
  <c r="C887" i="1"/>
  <c r="Q954" i="1" l="1"/>
  <c r="R954" i="1" s="1"/>
  <c r="T955" i="1"/>
  <c r="S955" i="1"/>
  <c r="D955" i="1"/>
  <c r="E955" i="1" s="1"/>
  <c r="F956" i="1" s="1"/>
  <c r="O955" i="1"/>
  <c r="A956" i="1"/>
  <c r="H882" i="1"/>
  <c r="N882" i="1" s="1"/>
  <c r="P882" i="1" s="1"/>
  <c r="B882" i="1" s="1"/>
  <c r="G883" i="1"/>
  <c r="K883" i="1"/>
  <c r="L883" i="1" s="1"/>
  <c r="M883" i="1" s="1"/>
  <c r="J884" i="1"/>
  <c r="I1000" i="1"/>
  <c r="C888" i="1"/>
  <c r="D956" i="1" l="1"/>
  <c r="E956" i="1" s="1"/>
  <c r="F957" i="1" s="1"/>
  <c r="O956" i="1"/>
  <c r="A957" i="1"/>
  <c r="Q955" i="1"/>
  <c r="R955" i="1" s="1"/>
  <c r="T956" i="1"/>
  <c r="S956" i="1"/>
  <c r="K884" i="1"/>
  <c r="L884" i="1" s="1"/>
  <c r="M884" i="1" s="1"/>
  <c r="J885" i="1"/>
  <c r="H883" i="1"/>
  <c r="N883" i="1" s="1"/>
  <c r="P883" i="1" s="1"/>
  <c r="B883" i="1" s="1"/>
  <c r="G884" i="1"/>
  <c r="C889" i="1"/>
  <c r="I1001" i="1"/>
  <c r="D957" i="1" l="1"/>
  <c r="E957" i="1" s="1"/>
  <c r="F958" i="1" s="1"/>
  <c r="O957" i="1"/>
  <c r="A958" i="1"/>
  <c r="Q956" i="1"/>
  <c r="R956" i="1" s="1"/>
  <c r="T957" i="1"/>
  <c r="S957" i="1"/>
  <c r="G885" i="1"/>
  <c r="H884" i="1"/>
  <c r="N884" i="1" s="1"/>
  <c r="P884" i="1" s="1"/>
  <c r="B884" i="1" s="1"/>
  <c r="K885" i="1"/>
  <c r="L885" i="1" s="1"/>
  <c r="M885" i="1" s="1"/>
  <c r="J886" i="1"/>
  <c r="I1002" i="1"/>
  <c r="C890" i="1"/>
  <c r="D958" i="1" l="1"/>
  <c r="E958" i="1" s="1"/>
  <c r="F959" i="1" s="1"/>
  <c r="O958" i="1"/>
  <c r="A959" i="1"/>
  <c r="Q957" i="1"/>
  <c r="R957" i="1" s="1"/>
  <c r="S958" i="1"/>
  <c r="T958" i="1"/>
  <c r="K886" i="1"/>
  <c r="L886" i="1" s="1"/>
  <c r="M886" i="1" s="1"/>
  <c r="J887" i="1"/>
  <c r="H885" i="1"/>
  <c r="N885" i="1" s="1"/>
  <c r="P885" i="1" s="1"/>
  <c r="B885" i="1" s="1"/>
  <c r="G886" i="1"/>
  <c r="C891" i="1"/>
  <c r="I1003" i="1"/>
  <c r="D959" i="1" l="1"/>
  <c r="E959" i="1" s="1"/>
  <c r="F960" i="1" s="1"/>
  <c r="O959" i="1"/>
  <c r="A960" i="1"/>
  <c r="T959" i="1"/>
  <c r="S959" i="1"/>
  <c r="Q958" i="1"/>
  <c r="R958" i="1" s="1"/>
  <c r="G887" i="1"/>
  <c r="H886" i="1"/>
  <c r="N886" i="1" s="1"/>
  <c r="P886" i="1" s="1"/>
  <c r="B886" i="1" s="1"/>
  <c r="K887" i="1"/>
  <c r="L887" i="1" s="1"/>
  <c r="M887" i="1" s="1"/>
  <c r="J888" i="1"/>
  <c r="C892" i="1"/>
  <c r="I1004" i="1"/>
  <c r="D960" i="1" l="1"/>
  <c r="E960" i="1" s="1"/>
  <c r="F961" i="1" s="1"/>
  <c r="A961" i="1"/>
  <c r="O960" i="1"/>
  <c r="T960" i="1"/>
  <c r="Q959" i="1"/>
  <c r="R959" i="1" s="1"/>
  <c r="S960" i="1"/>
  <c r="K888" i="1"/>
  <c r="L888" i="1" s="1"/>
  <c r="M888" i="1" s="1"/>
  <c r="J889" i="1"/>
  <c r="H887" i="1"/>
  <c r="N887" i="1" s="1"/>
  <c r="P887" i="1" s="1"/>
  <c r="B887" i="1" s="1"/>
  <c r="G888" i="1"/>
  <c r="I1005" i="1"/>
  <c r="C893" i="1"/>
  <c r="Q960" i="1" l="1"/>
  <c r="R960" i="1" s="1"/>
  <c r="T961" i="1"/>
  <c r="S961" i="1"/>
  <c r="D961" i="1"/>
  <c r="E961" i="1" s="1"/>
  <c r="F962" i="1" s="1"/>
  <c r="A962" i="1"/>
  <c r="O961" i="1"/>
  <c r="H888" i="1"/>
  <c r="N888" i="1" s="1"/>
  <c r="P888" i="1" s="1"/>
  <c r="B888" i="1" s="1"/>
  <c r="G889" i="1"/>
  <c r="K889" i="1"/>
  <c r="L889" i="1" s="1"/>
  <c r="M889" i="1" s="1"/>
  <c r="J890" i="1"/>
  <c r="C894" i="1"/>
  <c r="I1006" i="1"/>
  <c r="S962" i="1" l="1"/>
  <c r="T962" i="1"/>
  <c r="Q961" i="1"/>
  <c r="R961" i="1" s="1"/>
  <c r="D962" i="1"/>
  <c r="E962" i="1" s="1"/>
  <c r="F963" i="1" s="1"/>
  <c r="O962" i="1"/>
  <c r="A963" i="1"/>
  <c r="K890" i="1"/>
  <c r="L890" i="1" s="1"/>
  <c r="M890" i="1" s="1"/>
  <c r="J891" i="1"/>
  <c r="H889" i="1"/>
  <c r="N889" i="1" s="1"/>
  <c r="P889" i="1" s="1"/>
  <c r="B889" i="1" s="1"/>
  <c r="G890" i="1"/>
  <c r="I1007" i="1"/>
  <c r="C895" i="1"/>
  <c r="D963" i="1" l="1"/>
  <c r="E963" i="1" s="1"/>
  <c r="F964" i="1" s="1"/>
  <c r="O963" i="1"/>
  <c r="A964" i="1"/>
  <c r="S963" i="1"/>
  <c r="Q962" i="1"/>
  <c r="R962" i="1" s="1"/>
  <c r="T963" i="1"/>
  <c r="H890" i="1"/>
  <c r="N890" i="1" s="1"/>
  <c r="P890" i="1" s="1"/>
  <c r="B890" i="1" s="1"/>
  <c r="G891" i="1"/>
  <c r="K891" i="1"/>
  <c r="L891" i="1" s="1"/>
  <c r="M891" i="1" s="1"/>
  <c r="J892" i="1"/>
  <c r="C896" i="1"/>
  <c r="I1008" i="1"/>
  <c r="D964" i="1" l="1"/>
  <c r="E964" i="1" s="1"/>
  <c r="F965" i="1" s="1"/>
  <c r="A965" i="1"/>
  <c r="O964" i="1"/>
  <c r="T964" i="1"/>
  <c r="S964" i="1"/>
  <c r="Q963" i="1"/>
  <c r="R963" i="1" s="1"/>
  <c r="K892" i="1"/>
  <c r="L892" i="1" s="1"/>
  <c r="M892" i="1" s="1"/>
  <c r="J893" i="1"/>
  <c r="H891" i="1"/>
  <c r="N891" i="1" s="1"/>
  <c r="P891" i="1" s="1"/>
  <c r="B891" i="1" s="1"/>
  <c r="G892" i="1"/>
  <c r="I1009" i="1"/>
  <c r="C897" i="1"/>
  <c r="Q964" i="1" l="1"/>
  <c r="R964" i="1" s="1"/>
  <c r="T965" i="1"/>
  <c r="S965" i="1"/>
  <c r="D965" i="1"/>
  <c r="E965" i="1" s="1"/>
  <c r="F966" i="1" s="1"/>
  <c r="O965" i="1"/>
  <c r="A966" i="1"/>
  <c r="H892" i="1"/>
  <c r="N892" i="1" s="1"/>
  <c r="P892" i="1" s="1"/>
  <c r="B892" i="1" s="1"/>
  <c r="G893" i="1"/>
  <c r="K893" i="1"/>
  <c r="L893" i="1" s="1"/>
  <c r="M893" i="1" s="1"/>
  <c r="J894" i="1"/>
  <c r="C898" i="1"/>
  <c r="I1010" i="1"/>
  <c r="D966" i="1" l="1"/>
  <c r="E966" i="1" s="1"/>
  <c r="F967" i="1" s="1"/>
  <c r="O966" i="1"/>
  <c r="A967" i="1"/>
  <c r="S966" i="1"/>
  <c r="T966" i="1"/>
  <c r="Q965" i="1"/>
  <c r="R965" i="1" s="1"/>
  <c r="K894" i="1"/>
  <c r="L894" i="1" s="1"/>
  <c r="M894" i="1" s="1"/>
  <c r="J895" i="1"/>
  <c r="H893" i="1"/>
  <c r="N893" i="1" s="1"/>
  <c r="P893" i="1" s="1"/>
  <c r="B893" i="1" s="1"/>
  <c r="G894" i="1"/>
  <c r="C899" i="1"/>
  <c r="I1011" i="1"/>
  <c r="D967" i="1" l="1"/>
  <c r="E967" i="1" s="1"/>
  <c r="F968" i="1" s="1"/>
  <c r="O967" i="1"/>
  <c r="A968" i="1"/>
  <c r="Q966" i="1"/>
  <c r="R966" i="1" s="1"/>
  <c r="S967" i="1"/>
  <c r="T967" i="1"/>
  <c r="H894" i="1"/>
  <c r="N894" i="1" s="1"/>
  <c r="P894" i="1" s="1"/>
  <c r="B894" i="1" s="1"/>
  <c r="G895" i="1"/>
  <c r="K895" i="1"/>
  <c r="L895" i="1" s="1"/>
  <c r="M895" i="1" s="1"/>
  <c r="J896" i="1"/>
  <c r="C900" i="1"/>
  <c r="I1012" i="1"/>
  <c r="D968" i="1" l="1"/>
  <c r="E968" i="1" s="1"/>
  <c r="F969" i="1" s="1"/>
  <c r="A969" i="1"/>
  <c r="O968" i="1"/>
  <c r="S968" i="1"/>
  <c r="Q967" i="1"/>
  <c r="R967" i="1" s="1"/>
  <c r="T968" i="1"/>
  <c r="H895" i="1"/>
  <c r="N895" i="1" s="1"/>
  <c r="P895" i="1" s="1"/>
  <c r="B895" i="1" s="1"/>
  <c r="G896" i="1"/>
  <c r="K896" i="1"/>
  <c r="L896" i="1" s="1"/>
  <c r="M896" i="1" s="1"/>
  <c r="J897" i="1"/>
  <c r="C901" i="1"/>
  <c r="I1013" i="1"/>
  <c r="Q968" i="1" l="1"/>
  <c r="R968" i="1" s="1"/>
  <c r="T969" i="1"/>
  <c r="S969" i="1"/>
  <c r="D969" i="1"/>
  <c r="E969" i="1" s="1"/>
  <c r="F970" i="1" s="1"/>
  <c r="O969" i="1"/>
  <c r="A970" i="1"/>
  <c r="K897" i="1"/>
  <c r="L897" i="1" s="1"/>
  <c r="M897" i="1" s="1"/>
  <c r="J898" i="1"/>
  <c r="G897" i="1"/>
  <c r="H896" i="1"/>
  <c r="N896" i="1" s="1"/>
  <c r="P896" i="1" s="1"/>
  <c r="B896" i="1" s="1"/>
  <c r="I1014" i="1"/>
  <c r="C902" i="1"/>
  <c r="D970" i="1" l="1"/>
  <c r="E970" i="1" s="1"/>
  <c r="F971" i="1" s="1"/>
  <c r="O970" i="1"/>
  <c r="A971" i="1"/>
  <c r="S970" i="1"/>
  <c r="T970" i="1"/>
  <c r="Q969" i="1"/>
  <c r="R969" i="1" s="1"/>
  <c r="H897" i="1"/>
  <c r="N897" i="1" s="1"/>
  <c r="P897" i="1" s="1"/>
  <c r="B897" i="1" s="1"/>
  <c r="G898" i="1"/>
  <c r="K898" i="1"/>
  <c r="L898" i="1" s="1"/>
  <c r="M898" i="1" s="1"/>
  <c r="J899" i="1"/>
  <c r="I1015" i="1"/>
  <c r="C903" i="1"/>
  <c r="D971" i="1" l="1"/>
  <c r="E971" i="1" s="1"/>
  <c r="F972" i="1" s="1"/>
  <c r="O971" i="1"/>
  <c r="A972" i="1"/>
  <c r="S971" i="1"/>
  <c r="T971" i="1"/>
  <c r="Q970" i="1"/>
  <c r="R970" i="1" s="1"/>
  <c r="K899" i="1"/>
  <c r="L899" i="1" s="1"/>
  <c r="M899" i="1" s="1"/>
  <c r="J900" i="1"/>
  <c r="H898" i="1"/>
  <c r="N898" i="1" s="1"/>
  <c r="P898" i="1" s="1"/>
  <c r="B898" i="1" s="1"/>
  <c r="G899" i="1"/>
  <c r="C904" i="1"/>
  <c r="I1016" i="1"/>
  <c r="D972" i="1" l="1"/>
  <c r="E972" i="1" s="1"/>
  <c r="F973" i="1" s="1"/>
  <c r="A973" i="1"/>
  <c r="O972" i="1"/>
  <c r="S972" i="1"/>
  <c r="Q971" i="1"/>
  <c r="R971" i="1" s="1"/>
  <c r="T972" i="1"/>
  <c r="H899" i="1"/>
  <c r="N899" i="1" s="1"/>
  <c r="P899" i="1" s="1"/>
  <c r="B899" i="1" s="1"/>
  <c r="G900" i="1"/>
  <c r="K900" i="1"/>
  <c r="L900" i="1" s="1"/>
  <c r="M900" i="1" s="1"/>
  <c r="J901" i="1"/>
  <c r="I1017" i="1"/>
  <c r="C905" i="1"/>
  <c r="Q972" i="1" l="1"/>
  <c r="R972" i="1" s="1"/>
  <c r="T973" i="1"/>
  <c r="S973" i="1"/>
  <c r="D973" i="1"/>
  <c r="E973" i="1" s="1"/>
  <c r="F974" i="1" s="1"/>
  <c r="A974" i="1"/>
  <c r="O973" i="1"/>
  <c r="H900" i="1"/>
  <c r="N900" i="1" s="1"/>
  <c r="P900" i="1" s="1"/>
  <c r="B900" i="1" s="1"/>
  <c r="G901" i="1"/>
  <c r="K901" i="1"/>
  <c r="L901" i="1" s="1"/>
  <c r="M901" i="1" s="1"/>
  <c r="J902" i="1"/>
  <c r="I1018" i="1"/>
  <c r="C906" i="1"/>
  <c r="T974" i="1" l="1"/>
  <c r="S974" i="1"/>
  <c r="Q973" i="1"/>
  <c r="R973" i="1" s="1"/>
  <c r="D974" i="1"/>
  <c r="E974" i="1" s="1"/>
  <c r="F975" i="1" s="1"/>
  <c r="O974" i="1"/>
  <c r="A975" i="1"/>
  <c r="K902" i="1"/>
  <c r="L902" i="1" s="1"/>
  <c r="M902" i="1" s="1"/>
  <c r="J903" i="1"/>
  <c r="H901" i="1"/>
  <c r="N901" i="1" s="1"/>
  <c r="P901" i="1" s="1"/>
  <c r="B901" i="1" s="1"/>
  <c r="G902" i="1"/>
  <c r="I1019" i="1"/>
  <c r="C907" i="1"/>
  <c r="D975" i="1" l="1"/>
  <c r="E975" i="1" s="1"/>
  <c r="F976" i="1" s="1"/>
  <c r="O975" i="1"/>
  <c r="A976" i="1"/>
  <c r="S975" i="1"/>
  <c r="T975" i="1"/>
  <c r="Q974" i="1"/>
  <c r="R974" i="1" s="1"/>
  <c r="H902" i="1"/>
  <c r="N902" i="1" s="1"/>
  <c r="P902" i="1" s="1"/>
  <c r="B902" i="1" s="1"/>
  <c r="G903" i="1"/>
  <c r="K903" i="1"/>
  <c r="L903" i="1" s="1"/>
  <c r="M903" i="1" s="1"/>
  <c r="J904" i="1"/>
  <c r="C908" i="1"/>
  <c r="I1020" i="1"/>
  <c r="D976" i="1" l="1"/>
  <c r="E976" i="1" s="1"/>
  <c r="F977" i="1" s="1"/>
  <c r="A977" i="1"/>
  <c r="O976" i="1"/>
  <c r="Q975" i="1"/>
  <c r="R975" i="1" s="1"/>
  <c r="S976" i="1"/>
  <c r="T976" i="1"/>
  <c r="K904" i="1"/>
  <c r="L904" i="1" s="1"/>
  <c r="M904" i="1" s="1"/>
  <c r="J905" i="1"/>
  <c r="H903" i="1"/>
  <c r="N903" i="1" s="1"/>
  <c r="P903" i="1" s="1"/>
  <c r="B903" i="1" s="1"/>
  <c r="G904" i="1"/>
  <c r="C909" i="1"/>
  <c r="I1021" i="1"/>
  <c r="Q976" i="1" l="1"/>
  <c r="R976" i="1" s="1"/>
  <c r="S977" i="1"/>
  <c r="T977" i="1"/>
  <c r="D977" i="1"/>
  <c r="E977" i="1" s="1"/>
  <c r="F978" i="1" s="1"/>
  <c r="A978" i="1"/>
  <c r="O977" i="1"/>
  <c r="H904" i="1"/>
  <c r="N904" i="1" s="1"/>
  <c r="P904" i="1" s="1"/>
  <c r="B904" i="1" s="1"/>
  <c r="G905" i="1"/>
  <c r="K905" i="1"/>
  <c r="L905" i="1" s="1"/>
  <c r="M905" i="1" s="1"/>
  <c r="J906" i="1"/>
  <c r="I1022" i="1"/>
  <c r="C910" i="1"/>
  <c r="S978" i="1" l="1"/>
  <c r="Q977" i="1"/>
  <c r="R977" i="1" s="1"/>
  <c r="T978" i="1"/>
  <c r="D978" i="1"/>
  <c r="E978" i="1" s="1"/>
  <c r="F979" i="1" s="1"/>
  <c r="O978" i="1"/>
  <c r="A979" i="1"/>
  <c r="K906" i="1"/>
  <c r="L906" i="1" s="1"/>
  <c r="M906" i="1" s="1"/>
  <c r="J907" i="1"/>
  <c r="H905" i="1"/>
  <c r="N905" i="1" s="1"/>
  <c r="P905" i="1" s="1"/>
  <c r="B905" i="1" s="1"/>
  <c r="G906" i="1"/>
  <c r="I1023" i="1"/>
  <c r="C911" i="1"/>
  <c r="D979" i="1" l="1"/>
  <c r="E979" i="1" s="1"/>
  <c r="F980" i="1" s="1"/>
  <c r="O979" i="1"/>
  <c r="A980" i="1"/>
  <c r="S979" i="1"/>
  <c r="T979" i="1"/>
  <c r="Q978" i="1"/>
  <c r="R978" i="1" s="1"/>
  <c r="K907" i="1"/>
  <c r="L907" i="1" s="1"/>
  <c r="M907" i="1" s="1"/>
  <c r="J908" i="1"/>
  <c r="H906" i="1"/>
  <c r="N906" i="1" s="1"/>
  <c r="P906" i="1" s="1"/>
  <c r="B906" i="1" s="1"/>
  <c r="G907" i="1"/>
  <c r="C912" i="1"/>
  <c r="I1024" i="1"/>
  <c r="D980" i="1" l="1"/>
  <c r="E980" i="1" s="1"/>
  <c r="F981" i="1" s="1"/>
  <c r="O980" i="1"/>
  <c r="A981" i="1"/>
  <c r="T980" i="1"/>
  <c r="Q979" i="1"/>
  <c r="R979" i="1" s="1"/>
  <c r="S980" i="1"/>
  <c r="H907" i="1"/>
  <c r="N907" i="1" s="1"/>
  <c r="P907" i="1" s="1"/>
  <c r="B907" i="1" s="1"/>
  <c r="G908" i="1"/>
  <c r="K908" i="1"/>
  <c r="L908" i="1" s="1"/>
  <c r="M908" i="1" s="1"/>
  <c r="J909" i="1"/>
  <c r="I1025" i="1"/>
  <c r="C913" i="1"/>
  <c r="D981" i="1" l="1"/>
  <c r="E981" i="1" s="1"/>
  <c r="F982" i="1" s="1"/>
  <c r="A982" i="1"/>
  <c r="O981" i="1"/>
  <c r="Q980" i="1"/>
  <c r="R980" i="1" s="1"/>
  <c r="T981" i="1"/>
  <c r="S981" i="1"/>
  <c r="K909" i="1"/>
  <c r="L909" i="1" s="1"/>
  <c r="M909" i="1" s="1"/>
  <c r="J910" i="1"/>
  <c r="H908" i="1"/>
  <c r="N908" i="1" s="1"/>
  <c r="P908" i="1" s="1"/>
  <c r="B908" i="1" s="1"/>
  <c r="G909" i="1"/>
  <c r="C914" i="1"/>
  <c r="I1026" i="1"/>
  <c r="Q981" i="1" l="1"/>
  <c r="R981" i="1" s="1"/>
  <c r="T982" i="1"/>
  <c r="S982" i="1"/>
  <c r="D982" i="1"/>
  <c r="E982" i="1" s="1"/>
  <c r="F983" i="1" s="1"/>
  <c r="O982" i="1"/>
  <c r="A983" i="1"/>
  <c r="G910" i="1"/>
  <c r="H909" i="1"/>
  <c r="N909" i="1" s="1"/>
  <c r="P909" i="1" s="1"/>
  <c r="B909" i="1" s="1"/>
  <c r="K910" i="1"/>
  <c r="L910" i="1" s="1"/>
  <c r="M910" i="1" s="1"/>
  <c r="J911" i="1"/>
  <c r="I1027" i="1"/>
  <c r="C915" i="1"/>
  <c r="D983" i="1" l="1"/>
  <c r="E983" i="1" s="1"/>
  <c r="F984" i="1" s="1"/>
  <c r="O983" i="1"/>
  <c r="A984" i="1"/>
  <c r="T983" i="1"/>
  <c r="Q982" i="1"/>
  <c r="R982" i="1" s="1"/>
  <c r="S983" i="1"/>
  <c r="K911" i="1"/>
  <c r="L911" i="1" s="1"/>
  <c r="M911" i="1" s="1"/>
  <c r="J912" i="1"/>
  <c r="H910" i="1"/>
  <c r="N910" i="1" s="1"/>
  <c r="P910" i="1" s="1"/>
  <c r="B910" i="1" s="1"/>
  <c r="G911" i="1"/>
  <c r="C916" i="1"/>
  <c r="I1028" i="1"/>
  <c r="D984" i="1" l="1"/>
  <c r="E984" i="1" s="1"/>
  <c r="F985" i="1" s="1"/>
  <c r="A985" i="1"/>
  <c r="O984" i="1"/>
  <c r="S984" i="1"/>
  <c r="Q983" i="1"/>
  <c r="R983" i="1" s="1"/>
  <c r="T984" i="1"/>
  <c r="H911" i="1"/>
  <c r="N911" i="1" s="1"/>
  <c r="P911" i="1" s="1"/>
  <c r="B911" i="1" s="1"/>
  <c r="G912" i="1"/>
  <c r="K912" i="1"/>
  <c r="L912" i="1" s="1"/>
  <c r="M912" i="1" s="1"/>
  <c r="J913" i="1"/>
  <c r="I1029" i="1"/>
  <c r="C917" i="1"/>
  <c r="Q984" i="1" l="1"/>
  <c r="R984" i="1" s="1"/>
  <c r="S985" i="1"/>
  <c r="T985" i="1"/>
  <c r="D985" i="1"/>
  <c r="E985" i="1" s="1"/>
  <c r="F986" i="1" s="1"/>
  <c r="A986" i="1"/>
  <c r="O985" i="1"/>
  <c r="G913" i="1"/>
  <c r="H912" i="1"/>
  <c r="N912" i="1" s="1"/>
  <c r="P912" i="1" s="1"/>
  <c r="B912" i="1" s="1"/>
  <c r="K913" i="1"/>
  <c r="L913" i="1" s="1"/>
  <c r="M913" i="1" s="1"/>
  <c r="J914" i="1"/>
  <c r="I1030" i="1"/>
  <c r="C918" i="1"/>
  <c r="T986" i="1" l="1"/>
  <c r="S986" i="1"/>
  <c r="Q985" i="1"/>
  <c r="R985" i="1" s="1"/>
  <c r="D986" i="1"/>
  <c r="E986" i="1" s="1"/>
  <c r="F987" i="1" s="1"/>
  <c r="O986" i="1"/>
  <c r="A987" i="1"/>
  <c r="K914" i="1"/>
  <c r="L914" i="1" s="1"/>
  <c r="M914" i="1" s="1"/>
  <c r="J915" i="1"/>
  <c r="H913" i="1"/>
  <c r="N913" i="1" s="1"/>
  <c r="P913" i="1" s="1"/>
  <c r="B913" i="1" s="1"/>
  <c r="G914" i="1"/>
  <c r="C919" i="1"/>
  <c r="I1031" i="1"/>
  <c r="D987" i="1" l="1"/>
  <c r="E987" i="1" s="1"/>
  <c r="F988" i="1" s="1"/>
  <c r="O987" i="1"/>
  <c r="A988" i="1"/>
  <c r="Q986" i="1"/>
  <c r="R986" i="1" s="1"/>
  <c r="S987" i="1"/>
  <c r="T987" i="1"/>
  <c r="H914" i="1"/>
  <c r="N914" i="1" s="1"/>
  <c r="P914" i="1" s="1"/>
  <c r="B914" i="1" s="1"/>
  <c r="G915" i="1"/>
  <c r="K915" i="1"/>
  <c r="L915" i="1" s="1"/>
  <c r="M915" i="1" s="1"/>
  <c r="J916" i="1"/>
  <c r="C920" i="1"/>
  <c r="I1032" i="1"/>
  <c r="D988" i="1" l="1"/>
  <c r="E988" i="1" s="1"/>
  <c r="F989" i="1" s="1"/>
  <c r="O988" i="1"/>
  <c r="A989" i="1"/>
  <c r="Q987" i="1"/>
  <c r="R987" i="1" s="1"/>
  <c r="T988" i="1"/>
  <c r="S988" i="1"/>
  <c r="K916" i="1"/>
  <c r="L916" i="1" s="1"/>
  <c r="M916" i="1" s="1"/>
  <c r="J917" i="1"/>
  <c r="H915" i="1"/>
  <c r="N915" i="1" s="1"/>
  <c r="P915" i="1" s="1"/>
  <c r="B915" i="1" s="1"/>
  <c r="G916" i="1"/>
  <c r="C921" i="1"/>
  <c r="I1033" i="1"/>
  <c r="D989" i="1" l="1"/>
  <c r="E989" i="1" s="1"/>
  <c r="F990" i="1" s="1"/>
  <c r="O989" i="1"/>
  <c r="A990" i="1"/>
  <c r="T989" i="1"/>
  <c r="Q988" i="1"/>
  <c r="R988" i="1" s="1"/>
  <c r="S989" i="1"/>
  <c r="H916" i="1"/>
  <c r="N916" i="1" s="1"/>
  <c r="P916" i="1" s="1"/>
  <c r="B916" i="1" s="1"/>
  <c r="G917" i="1"/>
  <c r="K917" i="1"/>
  <c r="L917" i="1" s="1"/>
  <c r="M917" i="1" s="1"/>
  <c r="J918" i="1"/>
  <c r="I1034" i="1"/>
  <c r="C922" i="1"/>
  <c r="D990" i="1" l="1"/>
  <c r="E990" i="1" s="1"/>
  <c r="F991" i="1" s="1"/>
  <c r="O990" i="1"/>
  <c r="A991" i="1"/>
  <c r="Q989" i="1"/>
  <c r="R989" i="1" s="1"/>
  <c r="T990" i="1"/>
  <c r="S990" i="1"/>
  <c r="H917" i="1"/>
  <c r="N917" i="1" s="1"/>
  <c r="P917" i="1" s="1"/>
  <c r="B917" i="1" s="1"/>
  <c r="G918" i="1"/>
  <c r="K918" i="1"/>
  <c r="L918" i="1" s="1"/>
  <c r="M918" i="1" s="1"/>
  <c r="J919" i="1"/>
  <c r="C923" i="1"/>
  <c r="I1035" i="1"/>
  <c r="D991" i="1" l="1"/>
  <c r="E991" i="1" s="1"/>
  <c r="F992" i="1" s="1"/>
  <c r="O991" i="1"/>
  <c r="A992" i="1"/>
  <c r="T991" i="1"/>
  <c r="Q990" i="1"/>
  <c r="R990" i="1" s="1"/>
  <c r="S991" i="1"/>
  <c r="K919" i="1"/>
  <c r="L919" i="1" s="1"/>
  <c r="M919" i="1" s="1"/>
  <c r="J920" i="1"/>
  <c r="H918" i="1"/>
  <c r="N918" i="1" s="1"/>
  <c r="P918" i="1" s="1"/>
  <c r="B918" i="1" s="1"/>
  <c r="G919" i="1"/>
  <c r="I1036" i="1"/>
  <c r="C924" i="1"/>
  <c r="D992" i="1" l="1"/>
  <c r="E992" i="1" s="1"/>
  <c r="F993" i="1" s="1"/>
  <c r="O992" i="1"/>
  <c r="A993" i="1"/>
  <c r="T992" i="1"/>
  <c r="S992" i="1"/>
  <c r="Q991" i="1"/>
  <c r="R991" i="1" s="1"/>
  <c r="G920" i="1"/>
  <c r="H919" i="1"/>
  <c r="N919" i="1" s="1"/>
  <c r="P919" i="1" s="1"/>
  <c r="B919" i="1" s="1"/>
  <c r="K920" i="1"/>
  <c r="L920" i="1" s="1"/>
  <c r="M920" i="1" s="1"/>
  <c r="J921" i="1"/>
  <c r="C925" i="1"/>
  <c r="I1037" i="1"/>
  <c r="D993" i="1" l="1"/>
  <c r="E993" i="1" s="1"/>
  <c r="F994" i="1" s="1"/>
  <c r="A994" i="1"/>
  <c r="O993" i="1"/>
  <c r="S993" i="1"/>
  <c r="T993" i="1"/>
  <c r="Q992" i="1"/>
  <c r="R992" i="1" s="1"/>
  <c r="K921" i="1"/>
  <c r="L921" i="1" s="1"/>
  <c r="M921" i="1" s="1"/>
  <c r="J922" i="1"/>
  <c r="H920" i="1"/>
  <c r="N920" i="1" s="1"/>
  <c r="P920" i="1" s="1"/>
  <c r="B920" i="1" s="1"/>
  <c r="G921" i="1"/>
  <c r="I1038" i="1"/>
  <c r="C926" i="1"/>
  <c r="Q993" i="1" l="1"/>
  <c r="R993" i="1" s="1"/>
  <c r="T994" i="1"/>
  <c r="S994" i="1"/>
  <c r="D994" i="1"/>
  <c r="E994" i="1" s="1"/>
  <c r="F995" i="1" s="1"/>
  <c r="A995" i="1"/>
  <c r="O994" i="1"/>
  <c r="H921" i="1"/>
  <c r="N921" i="1" s="1"/>
  <c r="P921" i="1" s="1"/>
  <c r="B921" i="1" s="1"/>
  <c r="G922" i="1"/>
  <c r="K922" i="1"/>
  <c r="L922" i="1" s="1"/>
  <c r="M922" i="1" s="1"/>
  <c r="J923" i="1"/>
  <c r="C927" i="1"/>
  <c r="I1039" i="1"/>
  <c r="S995" i="1" l="1"/>
  <c r="T995" i="1"/>
  <c r="Q994" i="1"/>
  <c r="R994" i="1" s="1"/>
  <c r="D995" i="1"/>
  <c r="E995" i="1" s="1"/>
  <c r="F996" i="1" s="1"/>
  <c r="O995" i="1"/>
  <c r="A996" i="1"/>
  <c r="K923" i="1"/>
  <c r="L923" i="1" s="1"/>
  <c r="M923" i="1" s="1"/>
  <c r="J924" i="1"/>
  <c r="H922" i="1"/>
  <c r="N922" i="1" s="1"/>
  <c r="P922" i="1" s="1"/>
  <c r="B922" i="1" s="1"/>
  <c r="G923" i="1"/>
  <c r="I1040" i="1"/>
  <c r="C928" i="1"/>
  <c r="D996" i="1" l="1"/>
  <c r="E996" i="1" s="1"/>
  <c r="F997" i="1" s="1"/>
  <c r="O996" i="1"/>
  <c r="A997" i="1"/>
  <c r="Q995" i="1"/>
  <c r="R995" i="1" s="1"/>
  <c r="S996" i="1"/>
  <c r="T996" i="1"/>
  <c r="G924" i="1"/>
  <c r="H923" i="1"/>
  <c r="N923" i="1" s="1"/>
  <c r="P923" i="1" s="1"/>
  <c r="K924" i="1"/>
  <c r="L924" i="1" s="1"/>
  <c r="M924" i="1" s="1"/>
  <c r="J925" i="1"/>
  <c r="C929" i="1"/>
  <c r="I1041" i="1"/>
  <c r="D997" i="1" l="1"/>
  <c r="E997" i="1" s="1"/>
  <c r="F998" i="1" s="1"/>
  <c r="A998" i="1"/>
  <c r="O997" i="1"/>
  <c r="T997" i="1"/>
  <c r="S997" i="1"/>
  <c r="Q996" i="1"/>
  <c r="R996" i="1" s="1"/>
  <c r="B923" i="1"/>
  <c r="K925" i="1"/>
  <c r="L925" i="1" s="1"/>
  <c r="M925" i="1" s="1"/>
  <c r="J926" i="1"/>
  <c r="G925" i="1"/>
  <c r="H924" i="1"/>
  <c r="N924" i="1" s="1"/>
  <c r="P924" i="1" s="1"/>
  <c r="B924" i="1" s="1"/>
  <c r="C930" i="1"/>
  <c r="I1042" i="1"/>
  <c r="Q997" i="1" l="1"/>
  <c r="R997" i="1" s="1"/>
  <c r="T998" i="1"/>
  <c r="S998" i="1"/>
  <c r="D998" i="1"/>
  <c r="E998" i="1" s="1"/>
  <c r="F999" i="1" s="1"/>
  <c r="O998" i="1"/>
  <c r="A999" i="1"/>
  <c r="H925" i="1"/>
  <c r="N925" i="1" s="1"/>
  <c r="P925" i="1" s="1"/>
  <c r="B925" i="1" s="1"/>
  <c r="G926" i="1"/>
  <c r="K926" i="1"/>
  <c r="L926" i="1" s="1"/>
  <c r="M926" i="1" s="1"/>
  <c r="J927" i="1"/>
  <c r="I1043" i="1"/>
  <c r="C931" i="1"/>
  <c r="D999" i="1" l="1"/>
  <c r="E999" i="1" s="1"/>
  <c r="F1000" i="1" s="1"/>
  <c r="A1000" i="1"/>
  <c r="O999" i="1"/>
  <c r="S999" i="1"/>
  <c r="Q998" i="1"/>
  <c r="R998" i="1" s="1"/>
  <c r="T999" i="1"/>
  <c r="G927" i="1"/>
  <c r="H926" i="1"/>
  <c r="N926" i="1" s="1"/>
  <c r="P926" i="1" s="1"/>
  <c r="B926" i="1" s="1"/>
  <c r="K927" i="1"/>
  <c r="L927" i="1" s="1"/>
  <c r="M927" i="1" s="1"/>
  <c r="J928" i="1"/>
  <c r="C932" i="1"/>
  <c r="I1044" i="1"/>
  <c r="T1000" i="1" l="1"/>
  <c r="Q999" i="1"/>
  <c r="R999" i="1" s="1"/>
  <c r="S1000" i="1"/>
  <c r="D1000" i="1"/>
  <c r="E1000" i="1" s="1"/>
  <c r="F1001" i="1" s="1"/>
  <c r="O1000" i="1"/>
  <c r="A1001" i="1"/>
  <c r="K928" i="1"/>
  <c r="L928" i="1" s="1"/>
  <c r="M928" i="1" s="1"/>
  <c r="J929" i="1"/>
  <c r="H927" i="1"/>
  <c r="N927" i="1" s="1"/>
  <c r="P927" i="1" s="1"/>
  <c r="B927" i="1" s="1"/>
  <c r="G928" i="1"/>
  <c r="C933" i="1"/>
  <c r="I1045" i="1"/>
  <c r="D1001" i="1" l="1"/>
  <c r="E1001" i="1" s="1"/>
  <c r="F1002" i="1" s="1"/>
  <c r="A1002" i="1"/>
  <c r="O1001" i="1"/>
  <c r="S1001" i="1"/>
  <c r="Q1000" i="1"/>
  <c r="R1000" i="1" s="1"/>
  <c r="T1001" i="1"/>
  <c r="G929" i="1"/>
  <c r="H928" i="1"/>
  <c r="N928" i="1" s="1"/>
  <c r="P928" i="1" s="1"/>
  <c r="B928" i="1" s="1"/>
  <c r="K929" i="1"/>
  <c r="L929" i="1" s="1"/>
  <c r="M929" i="1" s="1"/>
  <c r="J930" i="1"/>
  <c r="I1046" i="1"/>
  <c r="C934" i="1"/>
  <c r="Q1001" i="1" l="1"/>
  <c r="R1001" i="1" s="1"/>
  <c r="S1002" i="1"/>
  <c r="T1002" i="1"/>
  <c r="D1002" i="1"/>
  <c r="E1002" i="1" s="1"/>
  <c r="F1003" i="1" s="1"/>
  <c r="O1002" i="1"/>
  <c r="A1003" i="1"/>
  <c r="K930" i="1"/>
  <c r="L930" i="1" s="1"/>
  <c r="M930" i="1" s="1"/>
  <c r="J931" i="1"/>
  <c r="H929" i="1"/>
  <c r="N929" i="1" s="1"/>
  <c r="P929" i="1" s="1"/>
  <c r="B929" i="1" s="1"/>
  <c r="G930" i="1"/>
  <c r="I1047" i="1"/>
  <c r="C935" i="1"/>
  <c r="D1003" i="1" l="1"/>
  <c r="E1003" i="1" s="1"/>
  <c r="F1004" i="1" s="1"/>
  <c r="O1003" i="1"/>
  <c r="A1004" i="1"/>
  <c r="T1003" i="1"/>
  <c r="S1003" i="1"/>
  <c r="Q1002" i="1"/>
  <c r="R1002" i="1" s="1"/>
  <c r="G931" i="1"/>
  <c r="H930" i="1"/>
  <c r="N930" i="1" s="1"/>
  <c r="P930" i="1" s="1"/>
  <c r="B930" i="1" s="1"/>
  <c r="K931" i="1"/>
  <c r="L931" i="1" s="1"/>
  <c r="M931" i="1" s="1"/>
  <c r="J932" i="1"/>
  <c r="I1048" i="1"/>
  <c r="C936" i="1"/>
  <c r="D1004" i="1" l="1"/>
  <c r="E1004" i="1" s="1"/>
  <c r="F1005" i="1" s="1"/>
  <c r="O1004" i="1"/>
  <c r="A1005" i="1"/>
  <c r="Q1003" i="1"/>
  <c r="R1003" i="1" s="1"/>
  <c r="S1004" i="1"/>
  <c r="T1004" i="1"/>
  <c r="K932" i="1"/>
  <c r="L932" i="1" s="1"/>
  <c r="M932" i="1" s="1"/>
  <c r="J933" i="1"/>
  <c r="H931" i="1"/>
  <c r="N931" i="1" s="1"/>
  <c r="P931" i="1" s="1"/>
  <c r="B931" i="1" s="1"/>
  <c r="G932" i="1"/>
  <c r="C937" i="1"/>
  <c r="I1049" i="1"/>
  <c r="D1005" i="1" l="1"/>
  <c r="E1005" i="1" s="1"/>
  <c r="F1006" i="1" s="1"/>
  <c r="A1006" i="1"/>
  <c r="O1005" i="1"/>
  <c r="Q1004" i="1"/>
  <c r="R1004" i="1" s="1"/>
  <c r="T1005" i="1"/>
  <c r="S1005" i="1"/>
  <c r="G933" i="1"/>
  <c r="H932" i="1"/>
  <c r="N932" i="1" s="1"/>
  <c r="P932" i="1" s="1"/>
  <c r="B932" i="1" s="1"/>
  <c r="K933" i="1"/>
  <c r="L933" i="1" s="1"/>
  <c r="M933" i="1" s="1"/>
  <c r="J934" i="1"/>
  <c r="I1050" i="1"/>
  <c r="C938" i="1"/>
  <c r="T1006" i="1" l="1"/>
  <c r="Q1005" i="1"/>
  <c r="R1005" i="1" s="1"/>
  <c r="S1006" i="1"/>
  <c r="D1006" i="1"/>
  <c r="E1006" i="1" s="1"/>
  <c r="F1007" i="1" s="1"/>
  <c r="A1007" i="1"/>
  <c r="O1006" i="1"/>
  <c r="K934" i="1"/>
  <c r="L934" i="1" s="1"/>
  <c r="M934" i="1" s="1"/>
  <c r="J935" i="1"/>
  <c r="H933" i="1"/>
  <c r="N933" i="1" s="1"/>
  <c r="P933" i="1" s="1"/>
  <c r="B933" i="1" s="1"/>
  <c r="G934" i="1"/>
  <c r="C939" i="1"/>
  <c r="I1051" i="1"/>
  <c r="S1007" i="1" l="1"/>
  <c r="Q1006" i="1"/>
  <c r="R1006" i="1" s="1"/>
  <c r="T1007" i="1"/>
  <c r="D1007" i="1"/>
  <c r="E1007" i="1" s="1"/>
  <c r="F1008" i="1" s="1"/>
  <c r="O1007" i="1"/>
  <c r="A1008" i="1"/>
  <c r="H934" i="1"/>
  <c r="N934" i="1" s="1"/>
  <c r="P934" i="1" s="1"/>
  <c r="B934" i="1" s="1"/>
  <c r="G935" i="1"/>
  <c r="K935" i="1"/>
  <c r="L935" i="1" s="1"/>
  <c r="M935" i="1" s="1"/>
  <c r="J936" i="1"/>
  <c r="I1052" i="1"/>
  <c r="C940" i="1"/>
  <c r="D1008" i="1" l="1"/>
  <c r="E1008" i="1" s="1"/>
  <c r="F1009" i="1" s="1"/>
  <c r="O1008" i="1"/>
  <c r="A1009" i="1"/>
  <c r="S1008" i="1"/>
  <c r="T1008" i="1"/>
  <c r="Q1007" i="1"/>
  <c r="R1007" i="1" s="1"/>
  <c r="K936" i="1"/>
  <c r="L936" i="1" s="1"/>
  <c r="M936" i="1" s="1"/>
  <c r="J937" i="1"/>
  <c r="H935" i="1"/>
  <c r="N935" i="1" s="1"/>
  <c r="P935" i="1" s="1"/>
  <c r="B935" i="1" s="1"/>
  <c r="G936" i="1"/>
  <c r="I1053" i="1"/>
  <c r="C941" i="1"/>
  <c r="D1009" i="1" l="1"/>
  <c r="E1009" i="1" s="1"/>
  <c r="F1010" i="1" s="1"/>
  <c r="A1010" i="1"/>
  <c r="O1009" i="1"/>
  <c r="T1009" i="1"/>
  <c r="Q1008" i="1"/>
  <c r="R1008" i="1" s="1"/>
  <c r="S1009" i="1"/>
  <c r="H936" i="1"/>
  <c r="N936" i="1" s="1"/>
  <c r="P936" i="1" s="1"/>
  <c r="B936" i="1" s="1"/>
  <c r="G937" i="1"/>
  <c r="K937" i="1"/>
  <c r="L937" i="1" s="1"/>
  <c r="M937" i="1" s="1"/>
  <c r="J938" i="1"/>
  <c r="C942" i="1"/>
  <c r="I1054" i="1"/>
  <c r="S1010" i="1" l="1"/>
  <c r="T1010" i="1"/>
  <c r="Q1009" i="1"/>
  <c r="R1009" i="1" s="1"/>
  <c r="D1010" i="1"/>
  <c r="E1010" i="1" s="1"/>
  <c r="F1011" i="1" s="1"/>
  <c r="A1011" i="1"/>
  <c r="O1010" i="1"/>
  <c r="K938" i="1"/>
  <c r="L938" i="1" s="1"/>
  <c r="M938" i="1" s="1"/>
  <c r="J939" i="1"/>
  <c r="H937" i="1"/>
  <c r="N937" i="1" s="1"/>
  <c r="P937" i="1" s="1"/>
  <c r="B937" i="1" s="1"/>
  <c r="G938" i="1"/>
  <c r="I1055" i="1"/>
  <c r="C943" i="1"/>
  <c r="T1011" i="1" l="1"/>
  <c r="S1011" i="1"/>
  <c r="Q1010" i="1"/>
  <c r="R1010" i="1" s="1"/>
  <c r="D1011" i="1"/>
  <c r="E1011" i="1" s="1"/>
  <c r="F1012" i="1" s="1"/>
  <c r="O1011" i="1"/>
  <c r="A1012" i="1"/>
  <c r="H938" i="1"/>
  <c r="N938" i="1" s="1"/>
  <c r="P938" i="1" s="1"/>
  <c r="B938" i="1" s="1"/>
  <c r="G939" i="1"/>
  <c r="K939" i="1"/>
  <c r="L939" i="1" s="1"/>
  <c r="M939" i="1" s="1"/>
  <c r="J940" i="1"/>
  <c r="C944" i="1"/>
  <c r="I1056" i="1"/>
  <c r="D1012" i="1" l="1"/>
  <c r="E1012" i="1" s="1"/>
  <c r="F1013" i="1" s="1"/>
  <c r="O1012" i="1"/>
  <c r="A1013" i="1"/>
  <c r="S1012" i="1"/>
  <c r="T1012" i="1"/>
  <c r="Q1011" i="1"/>
  <c r="R1011" i="1" s="1"/>
  <c r="K940" i="1"/>
  <c r="L940" i="1" s="1"/>
  <c r="M940" i="1" s="1"/>
  <c r="J941" i="1"/>
  <c r="H939" i="1"/>
  <c r="N939" i="1" s="1"/>
  <c r="P939" i="1" s="1"/>
  <c r="B939" i="1" s="1"/>
  <c r="G940" i="1"/>
  <c r="I1057" i="1"/>
  <c r="C945" i="1"/>
  <c r="D1013" i="1" l="1"/>
  <c r="E1013" i="1" s="1"/>
  <c r="F1014" i="1" s="1"/>
  <c r="A1014" i="1"/>
  <c r="O1013" i="1"/>
  <c r="T1013" i="1"/>
  <c r="Q1012" i="1"/>
  <c r="R1012" i="1" s="1"/>
  <c r="S1013" i="1"/>
  <c r="H940" i="1"/>
  <c r="N940" i="1" s="1"/>
  <c r="P940" i="1" s="1"/>
  <c r="B940" i="1" s="1"/>
  <c r="G941" i="1"/>
  <c r="K941" i="1"/>
  <c r="L941" i="1" s="1"/>
  <c r="M941" i="1" s="1"/>
  <c r="J942" i="1"/>
  <c r="I1058" i="1"/>
  <c r="C946" i="1"/>
  <c r="Q1013" i="1" l="1"/>
  <c r="R1013" i="1" s="1"/>
  <c r="S1014" i="1"/>
  <c r="T1014" i="1"/>
  <c r="D1014" i="1"/>
  <c r="E1014" i="1" s="1"/>
  <c r="F1015" i="1" s="1"/>
  <c r="A1015" i="1"/>
  <c r="O1014" i="1"/>
  <c r="K942" i="1"/>
  <c r="L942" i="1" s="1"/>
  <c r="M942" i="1" s="1"/>
  <c r="J943" i="1"/>
  <c r="H941" i="1"/>
  <c r="N941" i="1" s="1"/>
  <c r="P941" i="1" s="1"/>
  <c r="B941" i="1" s="1"/>
  <c r="G942" i="1"/>
  <c r="I1059" i="1"/>
  <c r="C947" i="1"/>
  <c r="S1015" i="1" l="1"/>
  <c r="Q1014" i="1"/>
  <c r="R1014" i="1" s="1"/>
  <c r="T1015" i="1"/>
  <c r="D1015" i="1"/>
  <c r="E1015" i="1" s="1"/>
  <c r="F1016" i="1" s="1"/>
  <c r="O1015" i="1"/>
  <c r="A1016" i="1"/>
  <c r="H942" i="1"/>
  <c r="N942" i="1" s="1"/>
  <c r="P942" i="1" s="1"/>
  <c r="B942" i="1" s="1"/>
  <c r="G943" i="1"/>
  <c r="K943" i="1"/>
  <c r="L943" i="1" s="1"/>
  <c r="M943" i="1" s="1"/>
  <c r="J944" i="1"/>
  <c r="I1060" i="1"/>
  <c r="C948" i="1"/>
  <c r="D1016" i="1" l="1"/>
  <c r="E1016" i="1" s="1"/>
  <c r="F1017" i="1" s="1"/>
  <c r="O1016" i="1"/>
  <c r="A1017" i="1"/>
  <c r="S1016" i="1"/>
  <c r="T1016" i="1"/>
  <c r="Q1015" i="1"/>
  <c r="R1015" i="1" s="1"/>
  <c r="K944" i="1"/>
  <c r="L944" i="1" s="1"/>
  <c r="M944" i="1" s="1"/>
  <c r="J945" i="1"/>
  <c r="G944" i="1"/>
  <c r="H943" i="1"/>
  <c r="N943" i="1" s="1"/>
  <c r="P943" i="1" s="1"/>
  <c r="B943" i="1" s="1"/>
  <c r="C949" i="1"/>
  <c r="I1061" i="1"/>
  <c r="D1017" i="1" l="1"/>
  <c r="E1017" i="1" s="1"/>
  <c r="F1018" i="1" s="1"/>
  <c r="O1017" i="1"/>
  <c r="A1018" i="1"/>
  <c r="Q1016" i="1"/>
  <c r="R1016" i="1" s="1"/>
  <c r="T1017" i="1"/>
  <c r="S1017" i="1"/>
  <c r="H944" i="1"/>
  <c r="N944" i="1" s="1"/>
  <c r="P944" i="1" s="1"/>
  <c r="B944" i="1" s="1"/>
  <c r="G945" i="1"/>
  <c r="K945" i="1"/>
  <c r="L945" i="1" s="1"/>
  <c r="M945" i="1" s="1"/>
  <c r="J946" i="1"/>
  <c r="C950" i="1"/>
  <c r="I1062" i="1"/>
  <c r="D1018" i="1" l="1"/>
  <c r="E1018" i="1" s="1"/>
  <c r="F1019" i="1" s="1"/>
  <c r="A1019" i="1"/>
  <c r="O1018" i="1"/>
  <c r="S1018" i="1"/>
  <c r="Q1017" i="1"/>
  <c r="R1017" i="1" s="1"/>
  <c r="T1018" i="1"/>
  <c r="K946" i="1"/>
  <c r="L946" i="1" s="1"/>
  <c r="M946" i="1" s="1"/>
  <c r="J947" i="1"/>
  <c r="H945" i="1"/>
  <c r="N945" i="1" s="1"/>
  <c r="P945" i="1" s="1"/>
  <c r="B945" i="1" s="1"/>
  <c r="G946" i="1"/>
  <c r="C951" i="1"/>
  <c r="I1063" i="1"/>
  <c r="Q1018" i="1" l="1"/>
  <c r="R1018" i="1" s="1"/>
  <c r="T1019" i="1"/>
  <c r="S1019" i="1"/>
  <c r="D1019" i="1"/>
  <c r="E1019" i="1" s="1"/>
  <c r="F1020" i="1" s="1"/>
  <c r="A1020" i="1"/>
  <c r="O1019" i="1"/>
  <c r="H946" i="1"/>
  <c r="N946" i="1" s="1"/>
  <c r="P946" i="1" s="1"/>
  <c r="B946" i="1" s="1"/>
  <c r="G947" i="1"/>
  <c r="K947" i="1"/>
  <c r="L947" i="1" s="1"/>
  <c r="M947" i="1" s="1"/>
  <c r="J948" i="1"/>
  <c r="C952" i="1"/>
  <c r="I1064" i="1"/>
  <c r="T1020" i="1" l="1"/>
  <c r="S1020" i="1"/>
  <c r="Q1019" i="1"/>
  <c r="R1019" i="1" s="1"/>
  <c r="D1020" i="1"/>
  <c r="E1020" i="1" s="1"/>
  <c r="F1021" i="1" s="1"/>
  <c r="A1021" i="1"/>
  <c r="O1020" i="1"/>
  <c r="K948" i="1"/>
  <c r="L948" i="1" s="1"/>
  <c r="M948" i="1" s="1"/>
  <c r="J949" i="1"/>
  <c r="G948" i="1"/>
  <c r="H947" i="1"/>
  <c r="N947" i="1" s="1"/>
  <c r="P947" i="1" s="1"/>
  <c r="B947" i="1" s="1"/>
  <c r="C953" i="1"/>
  <c r="I1065" i="1"/>
  <c r="S1021" i="1" l="1"/>
  <c r="T1021" i="1"/>
  <c r="Q1020" i="1"/>
  <c r="R1020" i="1" s="1"/>
  <c r="D1021" i="1"/>
  <c r="E1021" i="1" s="1"/>
  <c r="F1022" i="1" s="1"/>
  <c r="O1021" i="1"/>
  <c r="A1022" i="1"/>
  <c r="H948" i="1"/>
  <c r="N948" i="1" s="1"/>
  <c r="P948" i="1" s="1"/>
  <c r="B948" i="1" s="1"/>
  <c r="G949" i="1"/>
  <c r="K949" i="1"/>
  <c r="L949" i="1" s="1"/>
  <c r="M949" i="1" s="1"/>
  <c r="J950" i="1"/>
  <c r="I1066" i="1"/>
  <c r="C954" i="1"/>
  <c r="D1022" i="1" l="1"/>
  <c r="E1022" i="1" s="1"/>
  <c r="F1023" i="1" s="1"/>
  <c r="O1022" i="1"/>
  <c r="A1023" i="1"/>
  <c r="Q1021" i="1"/>
  <c r="R1021" i="1" s="1"/>
  <c r="T1022" i="1"/>
  <c r="S1022" i="1"/>
  <c r="H949" i="1"/>
  <c r="N949" i="1" s="1"/>
  <c r="P949" i="1" s="1"/>
  <c r="B949" i="1" s="1"/>
  <c r="G950" i="1"/>
  <c r="K950" i="1"/>
  <c r="L950" i="1" s="1"/>
  <c r="M950" i="1" s="1"/>
  <c r="J951" i="1"/>
  <c r="I1067" i="1"/>
  <c r="C955" i="1"/>
  <c r="D1023" i="1" l="1"/>
  <c r="E1023" i="1" s="1"/>
  <c r="F1024" i="1" s="1"/>
  <c r="O1023" i="1"/>
  <c r="A1024" i="1"/>
  <c r="S1023" i="1"/>
  <c r="T1023" i="1"/>
  <c r="Q1022" i="1"/>
  <c r="R1022" i="1" s="1"/>
  <c r="K951" i="1"/>
  <c r="L951" i="1" s="1"/>
  <c r="M951" i="1" s="1"/>
  <c r="J952" i="1"/>
  <c r="H950" i="1"/>
  <c r="N950" i="1" s="1"/>
  <c r="P950" i="1" s="1"/>
  <c r="B950" i="1" s="1"/>
  <c r="G951" i="1"/>
  <c r="I1068" i="1"/>
  <c r="C956" i="1"/>
  <c r="D1024" i="1" l="1"/>
  <c r="E1024" i="1" s="1"/>
  <c r="F1025" i="1" s="1"/>
  <c r="A1025" i="1"/>
  <c r="O1024" i="1"/>
  <c r="Q1023" i="1"/>
  <c r="R1023" i="1" s="1"/>
  <c r="T1024" i="1"/>
  <c r="S1024" i="1"/>
  <c r="G952" i="1"/>
  <c r="H951" i="1"/>
  <c r="N951" i="1" s="1"/>
  <c r="P951" i="1" s="1"/>
  <c r="B951" i="1" s="1"/>
  <c r="K952" i="1"/>
  <c r="L952" i="1" s="1"/>
  <c r="M952" i="1" s="1"/>
  <c r="J953" i="1"/>
  <c r="C957" i="1"/>
  <c r="I1069" i="1"/>
  <c r="S1025" i="1" l="1"/>
  <c r="T1025" i="1"/>
  <c r="Q1024" i="1"/>
  <c r="R1024" i="1" s="1"/>
  <c r="D1025" i="1"/>
  <c r="E1025" i="1" s="1"/>
  <c r="F1026" i="1" s="1"/>
  <c r="O1025" i="1"/>
  <c r="A1026" i="1"/>
  <c r="K953" i="1"/>
  <c r="L953" i="1" s="1"/>
  <c r="M953" i="1" s="1"/>
  <c r="J954" i="1"/>
  <c r="H952" i="1"/>
  <c r="N952" i="1" s="1"/>
  <c r="P952" i="1" s="1"/>
  <c r="B952" i="1" s="1"/>
  <c r="G953" i="1"/>
  <c r="I1070" i="1"/>
  <c r="C958" i="1"/>
  <c r="D1026" i="1" l="1"/>
  <c r="E1026" i="1" s="1"/>
  <c r="F1027" i="1" s="1"/>
  <c r="O1026" i="1"/>
  <c r="A1027" i="1"/>
  <c r="S1026" i="1"/>
  <c r="Q1025" i="1"/>
  <c r="R1025" i="1" s="1"/>
  <c r="T1026" i="1"/>
  <c r="H953" i="1"/>
  <c r="N953" i="1" s="1"/>
  <c r="P953" i="1" s="1"/>
  <c r="B953" i="1" s="1"/>
  <c r="G954" i="1"/>
  <c r="K954" i="1"/>
  <c r="L954" i="1" s="1"/>
  <c r="M954" i="1" s="1"/>
  <c r="J955" i="1"/>
  <c r="C959" i="1"/>
  <c r="I1071" i="1"/>
  <c r="D1027" i="1" l="1"/>
  <c r="E1027" i="1" s="1"/>
  <c r="F1028" i="1" s="1"/>
  <c r="A1028" i="1"/>
  <c r="O1027" i="1"/>
  <c r="T1027" i="1"/>
  <c r="S1027" i="1"/>
  <c r="Q1026" i="1"/>
  <c r="R1026" i="1" s="1"/>
  <c r="G955" i="1"/>
  <c r="H954" i="1"/>
  <c r="N954" i="1" s="1"/>
  <c r="P954" i="1" s="1"/>
  <c r="B954" i="1" s="1"/>
  <c r="K955" i="1"/>
  <c r="L955" i="1" s="1"/>
  <c r="M955" i="1" s="1"/>
  <c r="J956" i="1"/>
  <c r="I1072" i="1"/>
  <c r="C960" i="1"/>
  <c r="Q1027" i="1" l="1"/>
  <c r="R1027" i="1" s="1"/>
  <c r="T1028" i="1"/>
  <c r="S1028" i="1"/>
  <c r="D1028" i="1"/>
  <c r="E1028" i="1" s="1"/>
  <c r="F1029" i="1" s="1"/>
  <c r="A1029" i="1"/>
  <c r="O1028" i="1"/>
  <c r="K956" i="1"/>
  <c r="L956" i="1" s="1"/>
  <c r="M956" i="1" s="1"/>
  <c r="J957" i="1"/>
  <c r="H955" i="1"/>
  <c r="N955" i="1" s="1"/>
  <c r="P955" i="1" s="1"/>
  <c r="B955" i="1" s="1"/>
  <c r="G956" i="1"/>
  <c r="C961" i="1"/>
  <c r="I1073" i="1"/>
  <c r="Q1028" i="1" l="1"/>
  <c r="R1028" i="1" s="1"/>
  <c r="S1029" i="1"/>
  <c r="T1029" i="1"/>
  <c r="D1029" i="1"/>
  <c r="E1029" i="1" s="1"/>
  <c r="F1030" i="1" s="1"/>
  <c r="O1029" i="1"/>
  <c r="A1030" i="1"/>
  <c r="G957" i="1"/>
  <c r="H956" i="1"/>
  <c r="N956" i="1" s="1"/>
  <c r="P956" i="1" s="1"/>
  <c r="B956" i="1" s="1"/>
  <c r="K957" i="1"/>
  <c r="L957" i="1" s="1"/>
  <c r="M957" i="1" s="1"/>
  <c r="J958" i="1"/>
  <c r="C962" i="1"/>
  <c r="I1074" i="1"/>
  <c r="D1030" i="1" l="1"/>
  <c r="E1030" i="1" s="1"/>
  <c r="F1031" i="1" s="1"/>
  <c r="O1030" i="1"/>
  <c r="A1031" i="1"/>
  <c r="S1030" i="1"/>
  <c r="Q1029" i="1"/>
  <c r="R1029" i="1" s="1"/>
  <c r="T1030" i="1"/>
  <c r="K958" i="1"/>
  <c r="L958" i="1" s="1"/>
  <c r="M958" i="1" s="1"/>
  <c r="J959" i="1"/>
  <c r="H957" i="1"/>
  <c r="N957" i="1" s="1"/>
  <c r="P957" i="1" s="1"/>
  <c r="B957" i="1" s="1"/>
  <c r="G958" i="1"/>
  <c r="I1075" i="1"/>
  <c r="C963" i="1"/>
  <c r="D1031" i="1" l="1"/>
  <c r="E1031" i="1" s="1"/>
  <c r="F1032" i="1" s="1"/>
  <c r="A1032" i="1"/>
  <c r="O1031" i="1"/>
  <c r="S1031" i="1"/>
  <c r="T1031" i="1"/>
  <c r="Q1030" i="1"/>
  <c r="R1030" i="1" s="1"/>
  <c r="H958" i="1"/>
  <c r="N958" i="1" s="1"/>
  <c r="P958" i="1" s="1"/>
  <c r="B958" i="1" s="1"/>
  <c r="G959" i="1"/>
  <c r="K959" i="1"/>
  <c r="L959" i="1" s="1"/>
  <c r="M959" i="1" s="1"/>
  <c r="J960" i="1"/>
  <c r="C964" i="1"/>
  <c r="I1076" i="1"/>
  <c r="Q1031" i="1" l="1"/>
  <c r="R1031" i="1" s="1"/>
  <c r="T1032" i="1"/>
  <c r="S1032" i="1"/>
  <c r="D1032" i="1"/>
  <c r="E1032" i="1" s="1"/>
  <c r="F1033" i="1" s="1"/>
  <c r="O1032" i="1"/>
  <c r="A1033" i="1"/>
  <c r="K960" i="1"/>
  <c r="L960" i="1" s="1"/>
  <c r="M960" i="1" s="1"/>
  <c r="J961" i="1"/>
  <c r="G960" i="1"/>
  <c r="H959" i="1"/>
  <c r="N959" i="1" s="1"/>
  <c r="P959" i="1" s="1"/>
  <c r="B959" i="1" s="1"/>
  <c r="I1077" i="1"/>
  <c r="C965" i="1"/>
  <c r="D1033" i="1" l="1"/>
  <c r="E1033" i="1" s="1"/>
  <c r="F1034" i="1" s="1"/>
  <c r="O1033" i="1"/>
  <c r="A1034" i="1"/>
  <c r="S1033" i="1"/>
  <c r="T1033" i="1"/>
  <c r="Q1032" i="1"/>
  <c r="R1032" i="1" s="1"/>
  <c r="H960" i="1"/>
  <c r="N960" i="1" s="1"/>
  <c r="P960" i="1" s="1"/>
  <c r="B960" i="1" s="1"/>
  <c r="G961" i="1"/>
  <c r="K961" i="1"/>
  <c r="L961" i="1" s="1"/>
  <c r="M961" i="1" s="1"/>
  <c r="J962" i="1"/>
  <c r="C966" i="1"/>
  <c r="I1078" i="1"/>
  <c r="D1034" i="1" l="1"/>
  <c r="E1034" i="1" s="1"/>
  <c r="F1035" i="1" s="1"/>
  <c r="O1034" i="1"/>
  <c r="A1035" i="1"/>
  <c r="Q1033" i="1"/>
  <c r="R1033" i="1" s="1"/>
  <c r="S1034" i="1"/>
  <c r="T1034" i="1"/>
  <c r="K962" i="1"/>
  <c r="L962" i="1" s="1"/>
  <c r="M962" i="1" s="1"/>
  <c r="J963" i="1"/>
  <c r="H961" i="1"/>
  <c r="N961" i="1" s="1"/>
  <c r="P961" i="1" s="1"/>
  <c r="B961" i="1" s="1"/>
  <c r="G962" i="1"/>
  <c r="C967" i="1"/>
  <c r="I1079" i="1"/>
  <c r="D1035" i="1" l="1"/>
  <c r="E1035" i="1" s="1"/>
  <c r="F1036" i="1" s="1"/>
  <c r="O1035" i="1"/>
  <c r="A1036" i="1"/>
  <c r="S1035" i="1"/>
  <c r="Q1034" i="1"/>
  <c r="R1034" i="1" s="1"/>
  <c r="T1035" i="1"/>
  <c r="H962" i="1"/>
  <c r="N962" i="1" s="1"/>
  <c r="P962" i="1" s="1"/>
  <c r="B962" i="1" s="1"/>
  <c r="G963" i="1"/>
  <c r="K963" i="1"/>
  <c r="L963" i="1" s="1"/>
  <c r="M963" i="1" s="1"/>
  <c r="J964" i="1"/>
  <c r="I1080" i="1"/>
  <c r="C968" i="1"/>
  <c r="D1036" i="1" l="1"/>
  <c r="E1036" i="1" s="1"/>
  <c r="F1037" i="1" s="1"/>
  <c r="A1037" i="1"/>
  <c r="O1036" i="1"/>
  <c r="Q1035" i="1"/>
  <c r="R1035" i="1" s="1"/>
  <c r="T1036" i="1"/>
  <c r="S1036" i="1"/>
  <c r="K964" i="1"/>
  <c r="L964" i="1" s="1"/>
  <c r="M964" i="1" s="1"/>
  <c r="J965" i="1"/>
  <c r="H963" i="1"/>
  <c r="N963" i="1" s="1"/>
  <c r="P963" i="1" s="1"/>
  <c r="B963" i="1" s="1"/>
  <c r="G964" i="1"/>
  <c r="C969" i="1"/>
  <c r="I1081" i="1"/>
  <c r="Q1036" i="1" l="1"/>
  <c r="R1036" i="1" s="1"/>
  <c r="S1037" i="1"/>
  <c r="T1037" i="1"/>
  <c r="D1037" i="1"/>
  <c r="E1037" i="1" s="1"/>
  <c r="F1038" i="1" s="1"/>
  <c r="A1038" i="1"/>
  <c r="O1037" i="1"/>
  <c r="H964" i="1"/>
  <c r="N964" i="1" s="1"/>
  <c r="P964" i="1" s="1"/>
  <c r="B964" i="1" s="1"/>
  <c r="G965" i="1"/>
  <c r="K965" i="1"/>
  <c r="L965" i="1" s="1"/>
  <c r="M965" i="1" s="1"/>
  <c r="J966" i="1"/>
  <c r="I1082" i="1"/>
  <c r="C970" i="1"/>
  <c r="T1038" i="1" l="1"/>
  <c r="S1038" i="1"/>
  <c r="Q1037" i="1"/>
  <c r="R1037" i="1" s="1"/>
  <c r="D1038" i="1"/>
  <c r="E1038" i="1" s="1"/>
  <c r="F1039" i="1" s="1"/>
  <c r="O1038" i="1"/>
  <c r="A1039" i="1"/>
  <c r="K966" i="1"/>
  <c r="L966" i="1" s="1"/>
  <c r="M966" i="1" s="1"/>
  <c r="J967" i="1"/>
  <c r="G966" i="1"/>
  <c r="H965" i="1"/>
  <c r="N965" i="1" s="1"/>
  <c r="P965" i="1" s="1"/>
  <c r="B965" i="1" s="1"/>
  <c r="C971" i="1"/>
  <c r="I1083" i="1"/>
  <c r="D1039" i="1" l="1"/>
  <c r="E1039" i="1" s="1"/>
  <c r="F1040" i="1" s="1"/>
  <c r="O1039" i="1"/>
  <c r="A1040" i="1"/>
  <c r="S1039" i="1"/>
  <c r="Q1038" i="1"/>
  <c r="R1038" i="1" s="1"/>
  <c r="T1039" i="1"/>
  <c r="H966" i="1"/>
  <c r="N966" i="1" s="1"/>
  <c r="P966" i="1" s="1"/>
  <c r="B966" i="1" s="1"/>
  <c r="G967" i="1"/>
  <c r="K967" i="1"/>
  <c r="L967" i="1" s="1"/>
  <c r="M967" i="1" s="1"/>
  <c r="J968" i="1"/>
  <c r="I1084" i="1"/>
  <c r="C972" i="1"/>
  <c r="D1040" i="1" l="1"/>
  <c r="E1040" i="1" s="1"/>
  <c r="F1041" i="1" s="1"/>
  <c r="A1041" i="1"/>
  <c r="O1040" i="1"/>
  <c r="T1040" i="1"/>
  <c r="Q1039" i="1"/>
  <c r="R1039" i="1" s="1"/>
  <c r="S1040" i="1"/>
  <c r="K968" i="1"/>
  <c r="L968" i="1" s="1"/>
  <c r="M968" i="1" s="1"/>
  <c r="J969" i="1"/>
  <c r="H967" i="1"/>
  <c r="N967" i="1" s="1"/>
  <c r="P967" i="1" s="1"/>
  <c r="B967" i="1" s="1"/>
  <c r="G968" i="1"/>
  <c r="C973" i="1"/>
  <c r="I1085" i="1"/>
  <c r="Q1040" i="1" l="1"/>
  <c r="R1040" i="1" s="1"/>
  <c r="T1041" i="1"/>
  <c r="S1041" i="1"/>
  <c r="D1041" i="1"/>
  <c r="E1041" i="1" s="1"/>
  <c r="F1042" i="1" s="1"/>
  <c r="A1042" i="1"/>
  <c r="O1041" i="1"/>
  <c r="H968" i="1"/>
  <c r="N968" i="1" s="1"/>
  <c r="P968" i="1" s="1"/>
  <c r="B968" i="1" s="1"/>
  <c r="G969" i="1"/>
  <c r="K969" i="1"/>
  <c r="L969" i="1" s="1"/>
  <c r="M969" i="1" s="1"/>
  <c r="J970" i="1"/>
  <c r="I1086" i="1"/>
  <c r="C974" i="1"/>
  <c r="S1042" i="1" l="1"/>
  <c r="T1042" i="1"/>
  <c r="Q1041" i="1"/>
  <c r="R1041" i="1" s="1"/>
  <c r="D1042" i="1"/>
  <c r="E1042" i="1" s="1"/>
  <c r="F1043" i="1" s="1"/>
  <c r="O1042" i="1"/>
  <c r="A1043" i="1"/>
  <c r="K970" i="1"/>
  <c r="L970" i="1" s="1"/>
  <c r="M970" i="1" s="1"/>
  <c r="J971" i="1"/>
  <c r="H969" i="1"/>
  <c r="N969" i="1" s="1"/>
  <c r="P969" i="1" s="1"/>
  <c r="B969" i="1" s="1"/>
  <c r="G970" i="1"/>
  <c r="C975" i="1"/>
  <c r="I1087" i="1"/>
  <c r="D1043" i="1" l="1"/>
  <c r="E1043" i="1" s="1"/>
  <c r="F1044" i="1" s="1"/>
  <c r="O1043" i="1"/>
  <c r="A1044" i="1"/>
  <c r="T1043" i="1"/>
  <c r="Q1042" i="1"/>
  <c r="R1042" i="1" s="1"/>
  <c r="S1043" i="1"/>
  <c r="H970" i="1"/>
  <c r="N970" i="1" s="1"/>
  <c r="P970" i="1" s="1"/>
  <c r="B970" i="1" s="1"/>
  <c r="G971" i="1"/>
  <c r="K971" i="1"/>
  <c r="L971" i="1" s="1"/>
  <c r="M971" i="1" s="1"/>
  <c r="J972" i="1"/>
  <c r="C976" i="1"/>
  <c r="I1088" i="1"/>
  <c r="D1044" i="1" l="1"/>
  <c r="E1044" i="1" s="1"/>
  <c r="F1045" i="1" s="1"/>
  <c r="A1045" i="1"/>
  <c r="O1044" i="1"/>
  <c r="Q1043" i="1"/>
  <c r="R1043" i="1" s="1"/>
  <c r="S1044" i="1"/>
  <c r="T1044" i="1"/>
  <c r="K972" i="1"/>
  <c r="L972" i="1" s="1"/>
  <c r="M972" i="1" s="1"/>
  <c r="J973" i="1"/>
  <c r="H971" i="1"/>
  <c r="N971" i="1" s="1"/>
  <c r="P971" i="1" s="1"/>
  <c r="B971" i="1" s="1"/>
  <c r="G972" i="1"/>
  <c r="I1089" i="1"/>
  <c r="C977" i="1"/>
  <c r="Q1044" i="1" l="1"/>
  <c r="R1044" i="1" s="1"/>
  <c r="T1045" i="1"/>
  <c r="S1045" i="1"/>
  <c r="D1045" i="1"/>
  <c r="E1045" i="1" s="1"/>
  <c r="F1046" i="1" s="1"/>
  <c r="A1046" i="1"/>
  <c r="O1045" i="1"/>
  <c r="G973" i="1"/>
  <c r="H972" i="1"/>
  <c r="N972" i="1" s="1"/>
  <c r="P972" i="1" s="1"/>
  <c r="B972" i="1" s="1"/>
  <c r="K973" i="1"/>
  <c r="L973" i="1" s="1"/>
  <c r="M973" i="1" s="1"/>
  <c r="J974" i="1"/>
  <c r="C978" i="1"/>
  <c r="I1090" i="1"/>
  <c r="S1046" i="1" l="1"/>
  <c r="T1046" i="1"/>
  <c r="Q1045" i="1"/>
  <c r="R1045" i="1" s="1"/>
  <c r="D1046" i="1"/>
  <c r="E1046" i="1" s="1"/>
  <c r="F1047" i="1" s="1"/>
  <c r="O1046" i="1"/>
  <c r="A1047" i="1"/>
  <c r="K974" i="1"/>
  <c r="L974" i="1" s="1"/>
  <c r="M974" i="1" s="1"/>
  <c r="J975" i="1"/>
  <c r="H973" i="1"/>
  <c r="N973" i="1" s="1"/>
  <c r="P973" i="1" s="1"/>
  <c r="B973" i="1" s="1"/>
  <c r="G974" i="1"/>
  <c r="I1091" i="1"/>
  <c r="C979" i="1"/>
  <c r="D1047" i="1" l="1"/>
  <c r="E1047" i="1" s="1"/>
  <c r="F1048" i="1" s="1"/>
  <c r="O1047" i="1"/>
  <c r="A1048" i="1"/>
  <c r="T1047" i="1"/>
  <c r="Q1046" i="1"/>
  <c r="R1046" i="1" s="1"/>
  <c r="S1047" i="1"/>
  <c r="H974" i="1"/>
  <c r="N974" i="1" s="1"/>
  <c r="P974" i="1" s="1"/>
  <c r="B974" i="1" s="1"/>
  <c r="G975" i="1"/>
  <c r="K975" i="1"/>
  <c r="L975" i="1" s="1"/>
  <c r="M975" i="1" s="1"/>
  <c r="J976" i="1"/>
  <c r="I1092" i="1"/>
  <c r="C980" i="1"/>
  <c r="D1048" i="1" l="1"/>
  <c r="E1048" i="1" s="1"/>
  <c r="F1049" i="1" s="1"/>
  <c r="A1049" i="1"/>
  <c r="O1048" i="1"/>
  <c r="Q1047" i="1"/>
  <c r="R1047" i="1" s="1"/>
  <c r="S1048" i="1"/>
  <c r="T1048" i="1"/>
  <c r="K976" i="1"/>
  <c r="L976" i="1" s="1"/>
  <c r="M976" i="1" s="1"/>
  <c r="J977" i="1"/>
  <c r="G976" i="1"/>
  <c r="H975" i="1"/>
  <c r="N975" i="1" s="1"/>
  <c r="P975" i="1" s="1"/>
  <c r="B975" i="1" s="1"/>
  <c r="I1093" i="1"/>
  <c r="C981" i="1"/>
  <c r="Q1048" i="1" l="1"/>
  <c r="R1048" i="1" s="1"/>
  <c r="T1049" i="1"/>
  <c r="S1049" i="1"/>
  <c r="D1049" i="1"/>
  <c r="E1049" i="1" s="1"/>
  <c r="F1050" i="1" s="1"/>
  <c r="O1049" i="1"/>
  <c r="A1050" i="1"/>
  <c r="H976" i="1"/>
  <c r="N976" i="1" s="1"/>
  <c r="P976" i="1" s="1"/>
  <c r="B976" i="1" s="1"/>
  <c r="G977" i="1"/>
  <c r="K977" i="1"/>
  <c r="L977" i="1" s="1"/>
  <c r="M977" i="1" s="1"/>
  <c r="J978" i="1"/>
  <c r="I1094" i="1"/>
  <c r="C982" i="1"/>
  <c r="D1050" i="1" l="1"/>
  <c r="E1050" i="1" s="1"/>
  <c r="F1051" i="1" s="1"/>
  <c r="O1050" i="1"/>
  <c r="A1051" i="1"/>
  <c r="S1050" i="1"/>
  <c r="Q1049" i="1"/>
  <c r="R1049" i="1" s="1"/>
  <c r="T1050" i="1"/>
  <c r="K978" i="1"/>
  <c r="L978" i="1" s="1"/>
  <c r="M978" i="1" s="1"/>
  <c r="J979" i="1"/>
  <c r="H977" i="1"/>
  <c r="N977" i="1" s="1"/>
  <c r="P977" i="1" s="1"/>
  <c r="B977" i="1" s="1"/>
  <c r="G978" i="1"/>
  <c r="I1095" i="1"/>
  <c r="C983" i="1"/>
  <c r="D1051" i="1" l="1"/>
  <c r="E1051" i="1" s="1"/>
  <c r="F1052" i="1" s="1"/>
  <c r="O1051" i="1"/>
  <c r="A1052" i="1"/>
  <c r="S1051" i="1"/>
  <c r="Q1050" i="1"/>
  <c r="R1050" i="1" s="1"/>
  <c r="T1051" i="1"/>
  <c r="G979" i="1"/>
  <c r="H978" i="1"/>
  <c r="N978" i="1" s="1"/>
  <c r="P978" i="1" s="1"/>
  <c r="B978" i="1" s="1"/>
  <c r="K979" i="1"/>
  <c r="L979" i="1" s="1"/>
  <c r="M979" i="1" s="1"/>
  <c r="J980" i="1"/>
  <c r="C984" i="1"/>
  <c r="I1096" i="1"/>
  <c r="D1052" i="1" l="1"/>
  <c r="E1052" i="1" s="1"/>
  <c r="F1053" i="1" s="1"/>
  <c r="A1053" i="1"/>
  <c r="O1052" i="1"/>
  <c r="Q1051" i="1"/>
  <c r="R1051" i="1" s="1"/>
  <c r="T1052" i="1"/>
  <c r="S1052" i="1"/>
  <c r="K980" i="1"/>
  <c r="L980" i="1" s="1"/>
  <c r="M980" i="1" s="1"/>
  <c r="J981" i="1"/>
  <c r="G980" i="1"/>
  <c r="H979" i="1"/>
  <c r="N979" i="1" s="1"/>
  <c r="P979" i="1" s="1"/>
  <c r="B979" i="1" s="1"/>
  <c r="I1097" i="1"/>
  <c r="C985" i="1"/>
  <c r="Q1052" i="1" l="1"/>
  <c r="R1052" i="1" s="1"/>
  <c r="T1053" i="1"/>
  <c r="S1053" i="1"/>
  <c r="D1053" i="1"/>
  <c r="E1053" i="1" s="1"/>
  <c r="F1054" i="1" s="1"/>
  <c r="O1053" i="1"/>
  <c r="A1054" i="1"/>
  <c r="H980" i="1"/>
  <c r="N980" i="1" s="1"/>
  <c r="P980" i="1" s="1"/>
  <c r="B980" i="1" s="1"/>
  <c r="G981" i="1"/>
  <c r="K981" i="1"/>
  <c r="L981" i="1" s="1"/>
  <c r="M981" i="1" s="1"/>
  <c r="J982" i="1"/>
  <c r="C986" i="1"/>
  <c r="I1098" i="1"/>
  <c r="D1054" i="1" l="1"/>
  <c r="E1054" i="1" s="1"/>
  <c r="F1055" i="1" s="1"/>
  <c r="O1054" i="1"/>
  <c r="A1055" i="1"/>
  <c r="S1054" i="1"/>
  <c r="T1054" i="1"/>
  <c r="Q1053" i="1"/>
  <c r="R1053" i="1" s="1"/>
  <c r="K982" i="1"/>
  <c r="L982" i="1" s="1"/>
  <c r="M982" i="1" s="1"/>
  <c r="J983" i="1"/>
  <c r="H981" i="1"/>
  <c r="N981" i="1" s="1"/>
  <c r="P981" i="1" s="1"/>
  <c r="B981" i="1" s="1"/>
  <c r="G982" i="1"/>
  <c r="C987" i="1"/>
  <c r="I1099" i="1"/>
  <c r="I1100" i="1" s="1"/>
  <c r="I1101" i="1" s="1"/>
  <c r="I1102" i="1" s="1"/>
  <c r="I1103" i="1" s="1"/>
  <c r="I1104" i="1" s="1"/>
  <c r="I1105" i="1" s="1"/>
  <c r="D1055" i="1" l="1"/>
  <c r="E1055" i="1" s="1"/>
  <c r="F1056" i="1" s="1"/>
  <c r="O1055" i="1"/>
  <c r="A1056" i="1"/>
  <c r="Q1054" i="1"/>
  <c r="R1054" i="1" s="1"/>
  <c r="T1055" i="1"/>
  <c r="S1055" i="1"/>
  <c r="H982" i="1"/>
  <c r="N982" i="1" s="1"/>
  <c r="P982" i="1" s="1"/>
  <c r="B982" i="1" s="1"/>
  <c r="G983" i="1"/>
  <c r="K983" i="1"/>
  <c r="L983" i="1" s="1"/>
  <c r="M983" i="1" s="1"/>
  <c r="J984" i="1"/>
  <c r="C988" i="1"/>
  <c r="D1056" i="1" l="1"/>
  <c r="E1056" i="1" s="1"/>
  <c r="F1057" i="1" s="1"/>
  <c r="A1057" i="1"/>
  <c r="O1056" i="1"/>
  <c r="Q1055" i="1"/>
  <c r="R1055" i="1" s="1"/>
  <c r="T1056" i="1"/>
  <c r="S1056" i="1"/>
  <c r="K984" i="1"/>
  <c r="L984" i="1" s="1"/>
  <c r="M984" i="1" s="1"/>
  <c r="J985" i="1"/>
  <c r="H983" i="1"/>
  <c r="N983" i="1" s="1"/>
  <c r="P983" i="1" s="1"/>
  <c r="B983" i="1" s="1"/>
  <c r="G984" i="1"/>
  <c r="C989" i="1"/>
  <c r="Q1056" i="1" l="1"/>
  <c r="R1056" i="1" s="1"/>
  <c r="T1057" i="1"/>
  <c r="S1057" i="1"/>
  <c r="D1057" i="1"/>
  <c r="E1057" i="1" s="1"/>
  <c r="F1058" i="1" s="1"/>
  <c r="A1058" i="1"/>
  <c r="O1057" i="1"/>
  <c r="H984" i="1"/>
  <c r="N984" i="1" s="1"/>
  <c r="P984" i="1" s="1"/>
  <c r="B984" i="1" s="1"/>
  <c r="G985" i="1"/>
  <c r="K985" i="1"/>
  <c r="L985" i="1" s="1"/>
  <c r="M985" i="1" s="1"/>
  <c r="J986" i="1"/>
  <c r="C990" i="1"/>
  <c r="S1058" i="1" l="1"/>
  <c r="T1058" i="1"/>
  <c r="Q1057" i="1"/>
  <c r="R1057" i="1" s="1"/>
  <c r="D1058" i="1"/>
  <c r="E1058" i="1" s="1"/>
  <c r="F1059" i="1" s="1"/>
  <c r="O1058" i="1"/>
  <c r="A1059" i="1"/>
  <c r="K986" i="1"/>
  <c r="L986" i="1" s="1"/>
  <c r="M986" i="1" s="1"/>
  <c r="J987" i="1"/>
  <c r="H985" i="1"/>
  <c r="N985" i="1" s="1"/>
  <c r="P985" i="1" s="1"/>
  <c r="B985" i="1" s="1"/>
  <c r="G986" i="1"/>
  <c r="C991" i="1"/>
  <c r="D1059" i="1" l="1"/>
  <c r="E1059" i="1" s="1"/>
  <c r="F1060" i="1" s="1"/>
  <c r="O1059" i="1"/>
  <c r="A1060" i="1"/>
  <c r="T1059" i="1"/>
  <c r="Q1058" i="1"/>
  <c r="R1058" i="1" s="1"/>
  <c r="S1059" i="1"/>
  <c r="H986" i="1"/>
  <c r="N986" i="1" s="1"/>
  <c r="P986" i="1" s="1"/>
  <c r="B986" i="1" s="1"/>
  <c r="G987" i="1"/>
  <c r="K987" i="1"/>
  <c r="L987" i="1" s="1"/>
  <c r="M987" i="1" s="1"/>
  <c r="J988" i="1"/>
  <c r="C992" i="1"/>
  <c r="D1060" i="1" l="1"/>
  <c r="E1060" i="1" s="1"/>
  <c r="F1061" i="1" s="1"/>
  <c r="A1061" i="1"/>
  <c r="O1060" i="1"/>
  <c r="Q1059" i="1"/>
  <c r="R1059" i="1" s="1"/>
  <c r="T1060" i="1"/>
  <c r="S1060" i="1"/>
  <c r="K988" i="1"/>
  <c r="L988" i="1" s="1"/>
  <c r="M988" i="1" s="1"/>
  <c r="J989" i="1"/>
  <c r="G988" i="1"/>
  <c r="H987" i="1"/>
  <c r="N987" i="1" s="1"/>
  <c r="P987" i="1" s="1"/>
  <c r="B987" i="1" s="1"/>
  <c r="C993" i="1"/>
  <c r="Q1060" i="1" l="1"/>
  <c r="R1060" i="1" s="1"/>
  <c r="T1061" i="1"/>
  <c r="S1061" i="1"/>
  <c r="D1061" i="1"/>
  <c r="E1061" i="1" s="1"/>
  <c r="F1062" i="1" s="1"/>
  <c r="O1061" i="1"/>
  <c r="A1062" i="1"/>
  <c r="G989" i="1"/>
  <c r="H988" i="1"/>
  <c r="N988" i="1" s="1"/>
  <c r="P988" i="1" s="1"/>
  <c r="B988" i="1" s="1"/>
  <c r="K989" i="1"/>
  <c r="L989" i="1" s="1"/>
  <c r="M989" i="1" s="1"/>
  <c r="J990" i="1"/>
  <c r="C994" i="1"/>
  <c r="D1062" i="1" l="1"/>
  <c r="E1062" i="1" s="1"/>
  <c r="F1063" i="1" s="1"/>
  <c r="O1062" i="1"/>
  <c r="A1063" i="1"/>
  <c r="S1062" i="1"/>
  <c r="T1062" i="1"/>
  <c r="Q1061" i="1"/>
  <c r="R1061" i="1" s="1"/>
  <c r="K990" i="1"/>
  <c r="L990" i="1" s="1"/>
  <c r="M990" i="1" s="1"/>
  <c r="J991" i="1"/>
  <c r="H989" i="1"/>
  <c r="N989" i="1" s="1"/>
  <c r="P989" i="1" s="1"/>
  <c r="B989" i="1" s="1"/>
  <c r="G990" i="1"/>
  <c r="C995" i="1"/>
  <c r="D1063" i="1" l="1"/>
  <c r="E1063" i="1" s="1"/>
  <c r="F1064" i="1" s="1"/>
  <c r="O1063" i="1"/>
  <c r="A1064" i="1"/>
  <c r="S1063" i="1"/>
  <c r="T1063" i="1"/>
  <c r="Q1062" i="1"/>
  <c r="R1062" i="1" s="1"/>
  <c r="H990" i="1"/>
  <c r="N990" i="1" s="1"/>
  <c r="P990" i="1" s="1"/>
  <c r="B990" i="1" s="1"/>
  <c r="G991" i="1"/>
  <c r="K991" i="1"/>
  <c r="L991" i="1" s="1"/>
  <c r="M991" i="1" s="1"/>
  <c r="J992" i="1"/>
  <c r="C996" i="1"/>
  <c r="D1064" i="1" l="1"/>
  <c r="E1064" i="1" s="1"/>
  <c r="F1065" i="1" s="1"/>
  <c r="A1065" i="1"/>
  <c r="O1064" i="1"/>
  <c r="T1064" i="1"/>
  <c r="S1064" i="1"/>
  <c r="Q1063" i="1"/>
  <c r="R1063" i="1" s="1"/>
  <c r="K992" i="1"/>
  <c r="L992" i="1" s="1"/>
  <c r="M992" i="1" s="1"/>
  <c r="J993" i="1"/>
  <c r="H991" i="1"/>
  <c r="N991" i="1" s="1"/>
  <c r="P991" i="1" s="1"/>
  <c r="B991" i="1" s="1"/>
  <c r="G992" i="1"/>
  <c r="C997" i="1"/>
  <c r="Q1064" i="1" l="1"/>
  <c r="R1064" i="1" s="1"/>
  <c r="S1065" i="1"/>
  <c r="T1065" i="1"/>
  <c r="D1065" i="1"/>
  <c r="E1065" i="1" s="1"/>
  <c r="F1066" i="1" s="1"/>
  <c r="A1066" i="1"/>
  <c r="O1065" i="1"/>
  <c r="H992" i="1"/>
  <c r="N992" i="1" s="1"/>
  <c r="P992" i="1" s="1"/>
  <c r="B992" i="1" s="1"/>
  <c r="G993" i="1"/>
  <c r="K993" i="1"/>
  <c r="L993" i="1" s="1"/>
  <c r="M993" i="1" s="1"/>
  <c r="J994" i="1"/>
  <c r="C998" i="1"/>
  <c r="S1066" i="1" l="1"/>
  <c r="Q1065" i="1"/>
  <c r="R1065" i="1" s="1"/>
  <c r="T1066" i="1"/>
  <c r="D1066" i="1"/>
  <c r="E1066" i="1" s="1"/>
  <c r="F1067" i="1" s="1"/>
  <c r="O1066" i="1"/>
  <c r="A1067" i="1"/>
  <c r="K994" i="1"/>
  <c r="L994" i="1" s="1"/>
  <c r="M994" i="1" s="1"/>
  <c r="J995" i="1"/>
  <c r="G994" i="1"/>
  <c r="H993" i="1"/>
  <c r="N993" i="1" s="1"/>
  <c r="P993" i="1" s="1"/>
  <c r="B993" i="1" s="1"/>
  <c r="C999" i="1"/>
  <c r="D1067" i="1" l="1"/>
  <c r="E1067" i="1" s="1"/>
  <c r="F1068" i="1" s="1"/>
  <c r="O1067" i="1"/>
  <c r="A1068" i="1"/>
  <c r="Q1066" i="1"/>
  <c r="R1066" i="1" s="1"/>
  <c r="S1067" i="1"/>
  <c r="T1067" i="1"/>
  <c r="H994" i="1"/>
  <c r="N994" i="1" s="1"/>
  <c r="P994" i="1" s="1"/>
  <c r="B994" i="1" s="1"/>
  <c r="G995" i="1"/>
  <c r="K995" i="1"/>
  <c r="L995" i="1" s="1"/>
  <c r="M995" i="1" s="1"/>
  <c r="J996" i="1"/>
  <c r="C1000" i="1"/>
  <c r="D1068" i="1" l="1"/>
  <c r="E1068" i="1" s="1"/>
  <c r="F1069" i="1" s="1"/>
  <c r="A1069" i="1"/>
  <c r="O1068" i="1"/>
  <c r="T1068" i="1"/>
  <c r="S1068" i="1"/>
  <c r="Q1067" i="1"/>
  <c r="R1067" i="1" s="1"/>
  <c r="K996" i="1"/>
  <c r="L996" i="1" s="1"/>
  <c r="M996" i="1" s="1"/>
  <c r="J997" i="1"/>
  <c r="G996" i="1"/>
  <c r="H995" i="1"/>
  <c r="N995" i="1" s="1"/>
  <c r="P995" i="1" s="1"/>
  <c r="B995" i="1" s="1"/>
  <c r="C1001" i="1"/>
  <c r="Q1068" i="1" l="1"/>
  <c r="R1068" i="1" s="1"/>
  <c r="S1069" i="1"/>
  <c r="T1069" i="1"/>
  <c r="D1069" i="1"/>
  <c r="E1069" i="1" s="1"/>
  <c r="F1070" i="1" s="1"/>
  <c r="A1070" i="1"/>
  <c r="O1069" i="1"/>
  <c r="H996" i="1"/>
  <c r="N996" i="1" s="1"/>
  <c r="P996" i="1" s="1"/>
  <c r="B996" i="1" s="1"/>
  <c r="G997" i="1"/>
  <c r="K997" i="1"/>
  <c r="L997" i="1" s="1"/>
  <c r="M997" i="1" s="1"/>
  <c r="J998" i="1"/>
  <c r="C1002" i="1"/>
  <c r="S1070" i="1" l="1"/>
  <c r="Q1069" i="1"/>
  <c r="R1069" i="1" s="1"/>
  <c r="T1070" i="1"/>
  <c r="D1070" i="1"/>
  <c r="E1070" i="1" s="1"/>
  <c r="F1071" i="1" s="1"/>
  <c r="O1070" i="1"/>
  <c r="A1071" i="1"/>
  <c r="H997" i="1"/>
  <c r="N997" i="1" s="1"/>
  <c r="P997" i="1" s="1"/>
  <c r="B997" i="1" s="1"/>
  <c r="G998" i="1"/>
  <c r="K998" i="1"/>
  <c r="L998" i="1" s="1"/>
  <c r="M998" i="1" s="1"/>
  <c r="J999" i="1"/>
  <c r="C1003" i="1"/>
  <c r="D1071" i="1" l="1"/>
  <c r="E1071" i="1" s="1"/>
  <c r="F1072" i="1" s="1"/>
  <c r="O1071" i="1"/>
  <c r="A1072" i="1"/>
  <c r="S1071" i="1"/>
  <c r="T1071" i="1"/>
  <c r="Q1070" i="1"/>
  <c r="R1070" i="1" s="1"/>
  <c r="G999" i="1"/>
  <c r="H998" i="1"/>
  <c r="N998" i="1" s="1"/>
  <c r="P998" i="1" s="1"/>
  <c r="B998" i="1" s="1"/>
  <c r="K999" i="1"/>
  <c r="L999" i="1" s="1"/>
  <c r="M999" i="1" s="1"/>
  <c r="J1000" i="1"/>
  <c r="C1004" i="1"/>
  <c r="D1072" i="1" l="1"/>
  <c r="E1072" i="1" s="1"/>
  <c r="F1073" i="1" s="1"/>
  <c r="A1073" i="1"/>
  <c r="O1072" i="1"/>
  <c r="T1072" i="1"/>
  <c r="Q1071" i="1"/>
  <c r="R1071" i="1" s="1"/>
  <c r="S1072" i="1"/>
  <c r="K1000" i="1"/>
  <c r="L1000" i="1" s="1"/>
  <c r="M1000" i="1" s="1"/>
  <c r="J1001" i="1"/>
  <c r="H999" i="1"/>
  <c r="N999" i="1" s="1"/>
  <c r="P999" i="1" s="1"/>
  <c r="B999" i="1" s="1"/>
  <c r="G1000" i="1"/>
  <c r="C1005" i="1"/>
  <c r="Q1072" i="1" l="1"/>
  <c r="R1072" i="1" s="1"/>
  <c r="T1073" i="1"/>
  <c r="S1073" i="1"/>
  <c r="D1073" i="1"/>
  <c r="E1073" i="1" s="1"/>
  <c r="F1074" i="1" s="1"/>
  <c r="O1073" i="1"/>
  <c r="A1074" i="1"/>
  <c r="H1000" i="1"/>
  <c r="N1000" i="1" s="1"/>
  <c r="P1000" i="1" s="1"/>
  <c r="B1000" i="1" s="1"/>
  <c r="G1001" i="1"/>
  <c r="K1001" i="1"/>
  <c r="L1001" i="1" s="1"/>
  <c r="M1001" i="1" s="1"/>
  <c r="J1002" i="1"/>
  <c r="C1006" i="1"/>
  <c r="D1074" i="1" l="1"/>
  <c r="E1074" i="1" s="1"/>
  <c r="F1075" i="1" s="1"/>
  <c r="O1074" i="1"/>
  <c r="A1075" i="1"/>
  <c r="S1074" i="1"/>
  <c r="Q1073" i="1"/>
  <c r="R1073" i="1" s="1"/>
  <c r="T1074" i="1"/>
  <c r="K1002" i="1"/>
  <c r="L1002" i="1" s="1"/>
  <c r="M1002" i="1" s="1"/>
  <c r="J1003" i="1"/>
  <c r="G1002" i="1"/>
  <c r="H1001" i="1"/>
  <c r="N1001" i="1" s="1"/>
  <c r="P1001" i="1" s="1"/>
  <c r="B1001" i="1" s="1"/>
  <c r="C1007" i="1"/>
  <c r="D1075" i="1" l="1"/>
  <c r="E1075" i="1" s="1"/>
  <c r="F1076" i="1" s="1"/>
  <c r="A1076" i="1"/>
  <c r="O1075" i="1"/>
  <c r="T1075" i="1"/>
  <c r="Q1074" i="1"/>
  <c r="R1074" i="1" s="1"/>
  <c r="S1075" i="1"/>
  <c r="H1002" i="1"/>
  <c r="N1002" i="1" s="1"/>
  <c r="P1002" i="1" s="1"/>
  <c r="B1002" i="1" s="1"/>
  <c r="G1003" i="1"/>
  <c r="K1003" i="1"/>
  <c r="L1003" i="1" s="1"/>
  <c r="M1003" i="1" s="1"/>
  <c r="J1004" i="1"/>
  <c r="C1008" i="1"/>
  <c r="T1076" i="1" l="1"/>
  <c r="S1076" i="1"/>
  <c r="Q1075" i="1"/>
  <c r="R1075" i="1" s="1"/>
  <c r="D1076" i="1"/>
  <c r="E1076" i="1" s="1"/>
  <c r="F1077" i="1" s="1"/>
  <c r="A1077" i="1"/>
  <c r="O1076" i="1"/>
  <c r="K1004" i="1"/>
  <c r="L1004" i="1" s="1"/>
  <c r="M1004" i="1" s="1"/>
  <c r="J1005" i="1"/>
  <c r="G1004" i="1"/>
  <c r="H1003" i="1"/>
  <c r="N1003" i="1" s="1"/>
  <c r="P1003" i="1" s="1"/>
  <c r="B1003" i="1" s="1"/>
  <c r="C1009" i="1"/>
  <c r="Q1076" i="1" l="1"/>
  <c r="R1076" i="1" s="1"/>
  <c r="S1077" i="1"/>
  <c r="T1077" i="1"/>
  <c r="D1077" i="1"/>
  <c r="E1077" i="1" s="1"/>
  <c r="F1078" i="1" s="1"/>
  <c r="A1078" i="1"/>
  <c r="O1077" i="1"/>
  <c r="H1004" i="1"/>
  <c r="N1004" i="1" s="1"/>
  <c r="P1004" i="1" s="1"/>
  <c r="B1004" i="1" s="1"/>
  <c r="G1005" i="1"/>
  <c r="K1005" i="1"/>
  <c r="L1005" i="1" s="1"/>
  <c r="M1005" i="1" s="1"/>
  <c r="J1006" i="1"/>
  <c r="C1010" i="1"/>
  <c r="S1078" i="1" l="1"/>
  <c r="Q1077" i="1"/>
  <c r="R1077" i="1" s="1"/>
  <c r="T1078" i="1"/>
  <c r="D1078" i="1"/>
  <c r="E1078" i="1" s="1"/>
  <c r="F1079" i="1" s="1"/>
  <c r="O1078" i="1"/>
  <c r="A1079" i="1"/>
  <c r="K1006" i="1"/>
  <c r="L1006" i="1" s="1"/>
  <c r="M1006" i="1" s="1"/>
  <c r="J1007" i="1"/>
  <c r="H1005" i="1"/>
  <c r="N1005" i="1" s="1"/>
  <c r="P1005" i="1" s="1"/>
  <c r="B1005" i="1" s="1"/>
  <c r="G1006" i="1"/>
  <c r="C1011" i="1"/>
  <c r="D1079" i="1" l="1"/>
  <c r="E1079" i="1" s="1"/>
  <c r="F1080" i="1" s="1"/>
  <c r="O1079" i="1"/>
  <c r="A1080" i="1"/>
  <c r="T1079" i="1"/>
  <c r="Q1078" i="1"/>
  <c r="R1078" i="1" s="1"/>
  <c r="S1079" i="1"/>
  <c r="H1006" i="1"/>
  <c r="N1006" i="1" s="1"/>
  <c r="P1006" i="1" s="1"/>
  <c r="B1006" i="1" s="1"/>
  <c r="G1007" i="1"/>
  <c r="K1007" i="1"/>
  <c r="L1007" i="1" s="1"/>
  <c r="M1007" i="1" s="1"/>
  <c r="J1008" i="1"/>
  <c r="C1012" i="1"/>
  <c r="D1080" i="1" l="1"/>
  <c r="E1080" i="1" s="1"/>
  <c r="F1081" i="1" s="1"/>
  <c r="O1080" i="1"/>
  <c r="A1081" i="1"/>
  <c r="Q1079" i="1"/>
  <c r="R1079" i="1" s="1"/>
  <c r="T1080" i="1"/>
  <c r="S1080" i="1"/>
  <c r="K1008" i="1"/>
  <c r="L1008" i="1" s="1"/>
  <c r="M1008" i="1" s="1"/>
  <c r="J1009" i="1"/>
  <c r="H1007" i="1"/>
  <c r="N1007" i="1" s="1"/>
  <c r="P1007" i="1" s="1"/>
  <c r="B1007" i="1" s="1"/>
  <c r="G1008" i="1"/>
  <c r="C1013" i="1"/>
  <c r="D1081" i="1" l="1"/>
  <c r="E1081" i="1" s="1"/>
  <c r="F1082" i="1" s="1"/>
  <c r="A1082" i="1"/>
  <c r="O1081" i="1"/>
  <c r="Q1080" i="1"/>
  <c r="R1080" i="1" s="1"/>
  <c r="T1081" i="1"/>
  <c r="S1081" i="1"/>
  <c r="G1009" i="1"/>
  <c r="H1008" i="1"/>
  <c r="N1008" i="1" s="1"/>
  <c r="P1008" i="1" s="1"/>
  <c r="B1008" i="1" s="1"/>
  <c r="K1009" i="1"/>
  <c r="L1009" i="1" s="1"/>
  <c r="M1009" i="1" s="1"/>
  <c r="J1010" i="1"/>
  <c r="C1014" i="1"/>
  <c r="S1082" i="1" l="1"/>
  <c r="Q1081" i="1"/>
  <c r="R1081" i="1" s="1"/>
  <c r="T1082" i="1"/>
  <c r="D1082" i="1"/>
  <c r="E1082" i="1" s="1"/>
  <c r="F1083" i="1" s="1"/>
  <c r="O1082" i="1"/>
  <c r="A1083" i="1"/>
  <c r="K1010" i="1"/>
  <c r="L1010" i="1" s="1"/>
  <c r="M1010" i="1" s="1"/>
  <c r="J1011" i="1"/>
  <c r="H1009" i="1"/>
  <c r="N1009" i="1" s="1"/>
  <c r="P1009" i="1" s="1"/>
  <c r="B1009" i="1" s="1"/>
  <c r="G1010" i="1"/>
  <c r="C1015" i="1"/>
  <c r="D1083" i="1" l="1"/>
  <c r="E1083" i="1" s="1"/>
  <c r="F1084" i="1" s="1"/>
  <c r="O1083" i="1"/>
  <c r="A1084" i="1"/>
  <c r="S1083" i="1"/>
  <c r="T1083" i="1"/>
  <c r="Q1082" i="1"/>
  <c r="R1082" i="1" s="1"/>
  <c r="H1010" i="1"/>
  <c r="N1010" i="1" s="1"/>
  <c r="P1010" i="1" s="1"/>
  <c r="B1010" i="1" s="1"/>
  <c r="G1011" i="1"/>
  <c r="K1011" i="1"/>
  <c r="L1011" i="1" s="1"/>
  <c r="M1011" i="1" s="1"/>
  <c r="J1012" i="1"/>
  <c r="C1016" i="1"/>
  <c r="D1084" i="1" l="1"/>
  <c r="E1084" i="1" s="1"/>
  <c r="F1085" i="1" s="1"/>
  <c r="A1085" i="1"/>
  <c r="O1084" i="1"/>
  <c r="Q1083" i="1"/>
  <c r="R1083" i="1" s="1"/>
  <c r="S1084" i="1"/>
  <c r="T1084" i="1"/>
  <c r="K1012" i="1"/>
  <c r="L1012" i="1" s="1"/>
  <c r="M1012" i="1" s="1"/>
  <c r="J1013" i="1"/>
  <c r="H1011" i="1"/>
  <c r="N1011" i="1" s="1"/>
  <c r="P1011" i="1" s="1"/>
  <c r="B1011" i="1" s="1"/>
  <c r="G1012" i="1"/>
  <c r="C1017" i="1"/>
  <c r="Q1084" i="1" l="1"/>
  <c r="R1084" i="1" s="1"/>
  <c r="T1085" i="1"/>
  <c r="S1085" i="1"/>
  <c r="D1085" i="1"/>
  <c r="E1085" i="1" s="1"/>
  <c r="F1086" i="1" s="1"/>
  <c r="A1086" i="1"/>
  <c r="O1085" i="1"/>
  <c r="H1012" i="1"/>
  <c r="N1012" i="1" s="1"/>
  <c r="P1012" i="1" s="1"/>
  <c r="B1012" i="1" s="1"/>
  <c r="G1013" i="1"/>
  <c r="K1013" i="1"/>
  <c r="L1013" i="1" s="1"/>
  <c r="M1013" i="1" s="1"/>
  <c r="J1014" i="1"/>
  <c r="C1018" i="1"/>
  <c r="T1086" i="1" l="1"/>
  <c r="Q1085" i="1"/>
  <c r="R1085" i="1" s="1"/>
  <c r="S1086" i="1"/>
  <c r="D1086" i="1"/>
  <c r="E1086" i="1" s="1"/>
  <c r="F1087" i="1" s="1"/>
  <c r="O1086" i="1"/>
  <c r="A1087" i="1"/>
  <c r="K1014" i="1"/>
  <c r="L1014" i="1" s="1"/>
  <c r="M1014" i="1" s="1"/>
  <c r="J1015" i="1"/>
  <c r="H1013" i="1"/>
  <c r="N1013" i="1" s="1"/>
  <c r="P1013" i="1" s="1"/>
  <c r="B1013" i="1" s="1"/>
  <c r="G1014" i="1"/>
  <c r="C1019" i="1"/>
  <c r="D1087" i="1" l="1"/>
  <c r="E1087" i="1" s="1"/>
  <c r="F1088" i="1" s="1"/>
  <c r="O1087" i="1"/>
  <c r="A1088" i="1"/>
  <c r="Q1086" i="1"/>
  <c r="R1086" i="1" s="1"/>
  <c r="T1087" i="1"/>
  <c r="S1087" i="1"/>
  <c r="H1014" i="1"/>
  <c r="N1014" i="1" s="1"/>
  <c r="P1014" i="1" s="1"/>
  <c r="B1014" i="1" s="1"/>
  <c r="G1015" i="1"/>
  <c r="K1015" i="1"/>
  <c r="L1015" i="1" s="1"/>
  <c r="M1015" i="1" s="1"/>
  <c r="J1016" i="1"/>
  <c r="C1020" i="1"/>
  <c r="D1088" i="1" l="1"/>
  <c r="E1088" i="1" s="1"/>
  <c r="F1089" i="1" s="1"/>
  <c r="O1088" i="1"/>
  <c r="A1089" i="1"/>
  <c r="T1088" i="1"/>
  <c r="Q1087" i="1"/>
  <c r="R1087" i="1" s="1"/>
  <c r="S1088" i="1"/>
  <c r="K1016" i="1"/>
  <c r="L1016" i="1" s="1"/>
  <c r="M1016" i="1" s="1"/>
  <c r="J1017" i="1"/>
  <c r="H1015" i="1"/>
  <c r="N1015" i="1" s="1"/>
  <c r="P1015" i="1" s="1"/>
  <c r="B1015" i="1" s="1"/>
  <c r="G1016" i="1"/>
  <c r="C1021" i="1"/>
  <c r="D1089" i="1" l="1"/>
  <c r="E1089" i="1" s="1"/>
  <c r="F1090" i="1" s="1"/>
  <c r="A1090" i="1"/>
  <c r="O1089" i="1"/>
  <c r="S1089" i="1"/>
  <c r="Q1088" i="1"/>
  <c r="R1088" i="1" s="1"/>
  <c r="T1089" i="1"/>
  <c r="H1016" i="1"/>
  <c r="N1016" i="1" s="1"/>
  <c r="P1016" i="1" s="1"/>
  <c r="B1016" i="1" s="1"/>
  <c r="G1017" i="1"/>
  <c r="K1017" i="1"/>
  <c r="L1017" i="1" s="1"/>
  <c r="M1017" i="1" s="1"/>
  <c r="J1018" i="1"/>
  <c r="C1022" i="1"/>
  <c r="T1090" i="1" l="1"/>
  <c r="Q1089" i="1"/>
  <c r="R1089" i="1" s="1"/>
  <c r="S1090" i="1"/>
  <c r="D1090" i="1"/>
  <c r="E1090" i="1" s="1"/>
  <c r="F1091" i="1" s="1"/>
  <c r="O1090" i="1"/>
  <c r="A1091" i="1"/>
  <c r="K1018" i="1"/>
  <c r="L1018" i="1" s="1"/>
  <c r="M1018" i="1" s="1"/>
  <c r="J1019" i="1"/>
  <c r="H1017" i="1"/>
  <c r="N1017" i="1" s="1"/>
  <c r="P1017" i="1" s="1"/>
  <c r="B1017" i="1" s="1"/>
  <c r="G1018" i="1"/>
  <c r="C1023" i="1"/>
  <c r="D1091" i="1" l="1"/>
  <c r="E1091" i="1" s="1"/>
  <c r="F1092" i="1" s="1"/>
  <c r="O1091" i="1"/>
  <c r="A1092" i="1"/>
  <c r="S1091" i="1"/>
  <c r="Q1090" i="1"/>
  <c r="R1090" i="1" s="1"/>
  <c r="T1091" i="1"/>
  <c r="H1018" i="1"/>
  <c r="N1018" i="1" s="1"/>
  <c r="P1018" i="1" s="1"/>
  <c r="B1018" i="1" s="1"/>
  <c r="G1019" i="1"/>
  <c r="K1019" i="1"/>
  <c r="L1019" i="1" s="1"/>
  <c r="M1019" i="1" s="1"/>
  <c r="J1020" i="1"/>
  <c r="C1024" i="1"/>
  <c r="D1092" i="1" l="1"/>
  <c r="E1092" i="1" s="1"/>
  <c r="F1093" i="1" s="1"/>
  <c r="A1093" i="1"/>
  <c r="O1092" i="1"/>
  <c r="S1092" i="1"/>
  <c r="T1092" i="1"/>
  <c r="Q1091" i="1"/>
  <c r="R1091" i="1" s="1"/>
  <c r="K1020" i="1"/>
  <c r="L1020" i="1" s="1"/>
  <c r="M1020" i="1" s="1"/>
  <c r="J1021" i="1"/>
  <c r="H1019" i="1"/>
  <c r="N1019" i="1" s="1"/>
  <c r="P1019" i="1" s="1"/>
  <c r="B1019" i="1" s="1"/>
  <c r="G1020" i="1"/>
  <c r="C1025" i="1"/>
  <c r="Q1092" i="1" l="1"/>
  <c r="R1092" i="1" s="1"/>
  <c r="T1093" i="1"/>
  <c r="S1093" i="1"/>
  <c r="D1093" i="1"/>
  <c r="E1093" i="1" s="1"/>
  <c r="F1094" i="1" s="1"/>
  <c r="A1094" i="1"/>
  <c r="O1093" i="1"/>
  <c r="G1021" i="1"/>
  <c r="H1020" i="1"/>
  <c r="N1020" i="1" s="1"/>
  <c r="P1020" i="1" s="1"/>
  <c r="B1020" i="1" s="1"/>
  <c r="K1021" i="1"/>
  <c r="L1021" i="1" s="1"/>
  <c r="M1021" i="1" s="1"/>
  <c r="J1022" i="1"/>
  <c r="C1026" i="1"/>
  <c r="T1094" i="1" l="1"/>
  <c r="S1094" i="1"/>
  <c r="Q1093" i="1"/>
  <c r="R1093" i="1" s="1"/>
  <c r="D1094" i="1"/>
  <c r="E1094" i="1" s="1"/>
  <c r="F1095" i="1" s="1"/>
  <c r="A1095" i="1"/>
  <c r="O1094" i="1"/>
  <c r="K1022" i="1"/>
  <c r="L1022" i="1" s="1"/>
  <c r="M1022" i="1" s="1"/>
  <c r="J1023" i="1"/>
  <c r="H1021" i="1"/>
  <c r="N1021" i="1" s="1"/>
  <c r="P1021" i="1" s="1"/>
  <c r="B1021" i="1" s="1"/>
  <c r="G1022" i="1"/>
  <c r="C1027" i="1"/>
  <c r="S1095" i="1" l="1"/>
  <c r="Q1094" i="1"/>
  <c r="R1094" i="1" s="1"/>
  <c r="T1095" i="1"/>
  <c r="D1095" i="1"/>
  <c r="E1095" i="1" s="1"/>
  <c r="F1096" i="1" s="1"/>
  <c r="O1095" i="1"/>
  <c r="A1096" i="1"/>
  <c r="H1022" i="1"/>
  <c r="N1022" i="1" s="1"/>
  <c r="P1022" i="1" s="1"/>
  <c r="B1022" i="1" s="1"/>
  <c r="G1023" i="1"/>
  <c r="K1023" i="1"/>
  <c r="L1023" i="1" s="1"/>
  <c r="M1023" i="1" s="1"/>
  <c r="J1024" i="1"/>
  <c r="C1028" i="1"/>
  <c r="D1096" i="1" l="1"/>
  <c r="E1096" i="1" s="1"/>
  <c r="F1097" i="1" s="1"/>
  <c r="A1097" i="1"/>
  <c r="O1096" i="1"/>
  <c r="Q1095" i="1"/>
  <c r="R1095" i="1" s="1"/>
  <c r="S1096" i="1"/>
  <c r="T1096" i="1"/>
  <c r="K1024" i="1"/>
  <c r="L1024" i="1" s="1"/>
  <c r="M1024" i="1" s="1"/>
  <c r="J1025" i="1"/>
  <c r="H1023" i="1"/>
  <c r="N1023" i="1" s="1"/>
  <c r="P1023" i="1" s="1"/>
  <c r="B1023" i="1" s="1"/>
  <c r="G1024" i="1"/>
  <c r="C1029" i="1"/>
  <c r="Q1096" i="1" l="1"/>
  <c r="R1096" i="1" s="1"/>
  <c r="T1097" i="1"/>
  <c r="S1097" i="1"/>
  <c r="D1097" i="1"/>
  <c r="E1097" i="1" s="1"/>
  <c r="F1098" i="1" s="1"/>
  <c r="A1098" i="1"/>
  <c r="O1097" i="1"/>
  <c r="G1025" i="1"/>
  <c r="H1024" i="1"/>
  <c r="N1024" i="1" s="1"/>
  <c r="P1024" i="1" s="1"/>
  <c r="B1024" i="1" s="1"/>
  <c r="K1025" i="1"/>
  <c r="L1025" i="1" s="1"/>
  <c r="M1025" i="1" s="1"/>
  <c r="J1026" i="1"/>
  <c r="C1030" i="1"/>
  <c r="Q1097" i="1" l="1"/>
  <c r="R1097" i="1" s="1"/>
  <c r="T1098" i="1"/>
  <c r="S1098" i="1"/>
  <c r="D1098" i="1"/>
  <c r="E1098" i="1" s="1"/>
  <c r="F1099" i="1" s="1"/>
  <c r="O1098" i="1"/>
  <c r="A1099" i="1"/>
  <c r="K1026" i="1"/>
  <c r="L1026" i="1" s="1"/>
  <c r="M1026" i="1" s="1"/>
  <c r="J1027" i="1"/>
  <c r="H1025" i="1"/>
  <c r="N1025" i="1" s="1"/>
  <c r="P1025" i="1" s="1"/>
  <c r="B1025" i="1" s="1"/>
  <c r="G1026" i="1"/>
  <c r="C1031" i="1"/>
  <c r="A1100" i="1" l="1"/>
  <c r="D1099" i="1"/>
  <c r="E1099" i="1" s="1"/>
  <c r="O1099" i="1"/>
  <c r="Q1098" i="1"/>
  <c r="R1098" i="1" s="1"/>
  <c r="T1099" i="1"/>
  <c r="S1099" i="1"/>
  <c r="G1027" i="1"/>
  <c r="H1026" i="1"/>
  <c r="N1026" i="1" s="1"/>
  <c r="P1026" i="1" s="1"/>
  <c r="B1026" i="1" s="1"/>
  <c r="K1027" i="1"/>
  <c r="L1027" i="1" s="1"/>
  <c r="M1027" i="1" s="1"/>
  <c r="J1028" i="1"/>
  <c r="C1032" i="1"/>
  <c r="Q1099" i="1" l="1"/>
  <c r="R1099" i="1" s="1"/>
  <c r="T1100" i="1"/>
  <c r="S1100" i="1"/>
  <c r="F1100" i="1"/>
  <c r="D1100" i="1"/>
  <c r="E1100" i="1" s="1"/>
  <c r="F1101" i="1" s="1"/>
  <c r="O1100" i="1"/>
  <c r="Q1100" i="1" s="1"/>
  <c r="R1100" i="1" s="1"/>
  <c r="A1101" i="1"/>
  <c r="K1028" i="1"/>
  <c r="L1028" i="1" s="1"/>
  <c r="M1028" i="1" s="1"/>
  <c r="J1029" i="1"/>
  <c r="H1027" i="1"/>
  <c r="N1027" i="1" s="1"/>
  <c r="P1027" i="1" s="1"/>
  <c r="B1027" i="1" s="1"/>
  <c r="G1028" i="1"/>
  <c r="C1033" i="1"/>
  <c r="D1101" i="1" l="1"/>
  <c r="E1101" i="1" s="1"/>
  <c r="F1102" i="1" s="1"/>
  <c r="O1101" i="1"/>
  <c r="A1102" i="1"/>
  <c r="S1101" i="1"/>
  <c r="T1101" i="1"/>
  <c r="K1029" i="1"/>
  <c r="L1029" i="1" s="1"/>
  <c r="M1029" i="1" s="1"/>
  <c r="J1030" i="1"/>
  <c r="H1028" i="1"/>
  <c r="N1028" i="1" s="1"/>
  <c r="P1028" i="1" s="1"/>
  <c r="B1028" i="1" s="1"/>
  <c r="G1029" i="1"/>
  <c r="C1034" i="1"/>
  <c r="D1102" i="1" l="1"/>
  <c r="E1102" i="1" s="1"/>
  <c r="O1102" i="1"/>
  <c r="A1103" i="1"/>
  <c r="S1102" i="1"/>
  <c r="Q1101" i="1"/>
  <c r="T1102" i="1"/>
  <c r="H1029" i="1"/>
  <c r="N1029" i="1" s="1"/>
  <c r="P1029" i="1" s="1"/>
  <c r="B1029" i="1" s="1"/>
  <c r="G1030" i="1"/>
  <c r="K1030" i="1"/>
  <c r="L1030" i="1" s="1"/>
  <c r="M1030" i="1" s="1"/>
  <c r="J1031" i="1"/>
  <c r="C1035" i="1"/>
  <c r="D1103" i="1" l="1"/>
  <c r="E1103" i="1" s="1"/>
  <c r="A1104" i="1"/>
  <c r="O1103" i="1"/>
  <c r="Q1102" i="1"/>
  <c r="T1103" i="1"/>
  <c r="S1103" i="1"/>
  <c r="F1104" i="1"/>
  <c r="F1103" i="1"/>
  <c r="K1031" i="1"/>
  <c r="L1031" i="1" s="1"/>
  <c r="M1031" i="1" s="1"/>
  <c r="J1032" i="1"/>
  <c r="G1031" i="1"/>
  <c r="H1030" i="1"/>
  <c r="N1030" i="1" s="1"/>
  <c r="P1030" i="1" s="1"/>
  <c r="B1030" i="1" s="1"/>
  <c r="C1036" i="1"/>
  <c r="T1104" i="1" l="1"/>
  <c r="S1104" i="1"/>
  <c r="Q1103" i="1"/>
  <c r="R1103" i="1" s="1"/>
  <c r="D1104" i="1"/>
  <c r="E1104" i="1" s="1"/>
  <c r="O1104" i="1"/>
  <c r="A1105" i="1"/>
  <c r="F1105" i="1"/>
  <c r="H1031" i="1"/>
  <c r="N1031" i="1" s="1"/>
  <c r="P1031" i="1" s="1"/>
  <c r="B1031" i="1" s="1"/>
  <c r="G1032" i="1"/>
  <c r="K1032" i="1"/>
  <c r="L1032" i="1" s="1"/>
  <c r="M1032" i="1" s="1"/>
  <c r="J1033" i="1"/>
  <c r="C1037" i="1"/>
  <c r="D1105" i="1" l="1"/>
  <c r="E1105" i="1" s="1"/>
  <c r="O1105" i="1"/>
  <c r="Q1105" i="1" s="1"/>
  <c r="T1105" i="1"/>
  <c r="S1105" i="1"/>
  <c r="Q1104" i="1"/>
  <c r="R1104" i="1" s="1"/>
  <c r="K1033" i="1"/>
  <c r="L1033" i="1" s="1"/>
  <c r="M1033" i="1" s="1"/>
  <c r="J1034" i="1"/>
  <c r="G1033" i="1"/>
  <c r="H1032" i="1"/>
  <c r="N1032" i="1" s="1"/>
  <c r="P1032" i="1" s="1"/>
  <c r="B1032" i="1" s="1"/>
  <c r="C1038" i="1"/>
  <c r="H1033" i="1" l="1"/>
  <c r="N1033" i="1" s="1"/>
  <c r="P1033" i="1" s="1"/>
  <c r="B1033" i="1" s="1"/>
  <c r="G1034" i="1"/>
  <c r="K1034" i="1"/>
  <c r="L1034" i="1" s="1"/>
  <c r="M1034" i="1" s="1"/>
  <c r="J1035" i="1"/>
  <c r="C1039" i="1"/>
  <c r="G1035" i="1" l="1"/>
  <c r="H1034" i="1"/>
  <c r="N1034" i="1" s="1"/>
  <c r="P1034" i="1" s="1"/>
  <c r="B1034" i="1" s="1"/>
  <c r="K1035" i="1"/>
  <c r="L1035" i="1" s="1"/>
  <c r="M1035" i="1" s="1"/>
  <c r="J1036" i="1"/>
  <c r="C1040" i="1"/>
  <c r="K1036" i="1" l="1"/>
  <c r="L1036" i="1" s="1"/>
  <c r="M1036" i="1" s="1"/>
  <c r="J1037" i="1"/>
  <c r="H1035" i="1"/>
  <c r="N1035" i="1" s="1"/>
  <c r="P1035" i="1" s="1"/>
  <c r="B1035" i="1" s="1"/>
  <c r="G1036" i="1"/>
  <c r="C1041" i="1"/>
  <c r="H1036" i="1" l="1"/>
  <c r="N1036" i="1" s="1"/>
  <c r="P1036" i="1" s="1"/>
  <c r="B1036" i="1" s="1"/>
  <c r="G1037" i="1"/>
  <c r="K1037" i="1"/>
  <c r="L1037" i="1" s="1"/>
  <c r="M1037" i="1" s="1"/>
  <c r="J1038" i="1"/>
  <c r="C1042" i="1"/>
  <c r="K1038" i="1" l="1"/>
  <c r="L1038" i="1" s="1"/>
  <c r="M1038" i="1" s="1"/>
  <c r="J1039" i="1"/>
  <c r="H1037" i="1"/>
  <c r="N1037" i="1" s="1"/>
  <c r="P1037" i="1" s="1"/>
  <c r="B1037" i="1" s="1"/>
  <c r="G1038" i="1"/>
  <c r="C1043" i="1"/>
  <c r="H1038" i="1" l="1"/>
  <c r="N1038" i="1" s="1"/>
  <c r="P1038" i="1" s="1"/>
  <c r="B1038" i="1" s="1"/>
  <c r="G1039" i="1"/>
  <c r="K1039" i="1"/>
  <c r="L1039" i="1" s="1"/>
  <c r="M1039" i="1" s="1"/>
  <c r="J1040" i="1"/>
  <c r="C1044" i="1"/>
  <c r="K1040" i="1" l="1"/>
  <c r="L1040" i="1" s="1"/>
  <c r="M1040" i="1" s="1"/>
  <c r="J1041" i="1"/>
  <c r="G1040" i="1"/>
  <c r="H1039" i="1"/>
  <c r="N1039" i="1" s="1"/>
  <c r="P1039" i="1" s="1"/>
  <c r="B1039" i="1" s="1"/>
  <c r="C1045" i="1"/>
  <c r="H1040" i="1" l="1"/>
  <c r="N1040" i="1" s="1"/>
  <c r="P1040" i="1" s="1"/>
  <c r="B1040" i="1" s="1"/>
  <c r="G1041" i="1"/>
  <c r="K1041" i="1"/>
  <c r="L1041" i="1" s="1"/>
  <c r="M1041" i="1" s="1"/>
  <c r="J1042" i="1"/>
  <c r="C1046" i="1"/>
  <c r="K1042" i="1" l="1"/>
  <c r="L1042" i="1" s="1"/>
  <c r="M1042" i="1" s="1"/>
  <c r="J1043" i="1"/>
  <c r="H1041" i="1"/>
  <c r="N1041" i="1" s="1"/>
  <c r="P1041" i="1" s="1"/>
  <c r="B1041" i="1" s="1"/>
  <c r="G1042" i="1"/>
  <c r="C1047" i="1"/>
  <c r="G1043" i="1" l="1"/>
  <c r="H1042" i="1"/>
  <c r="N1042" i="1" s="1"/>
  <c r="P1042" i="1" s="1"/>
  <c r="B1042" i="1" s="1"/>
  <c r="K1043" i="1"/>
  <c r="L1043" i="1" s="1"/>
  <c r="M1043" i="1" s="1"/>
  <c r="J1044" i="1"/>
  <c r="C1048" i="1"/>
  <c r="K1044" i="1" l="1"/>
  <c r="L1044" i="1" s="1"/>
  <c r="M1044" i="1" s="1"/>
  <c r="J1045" i="1"/>
  <c r="H1043" i="1"/>
  <c r="N1043" i="1" s="1"/>
  <c r="P1043" i="1" s="1"/>
  <c r="B1043" i="1" s="1"/>
  <c r="G1044" i="1"/>
  <c r="C1049" i="1"/>
  <c r="H1044" i="1" l="1"/>
  <c r="N1044" i="1" s="1"/>
  <c r="P1044" i="1" s="1"/>
  <c r="B1044" i="1" s="1"/>
  <c r="G1045" i="1"/>
  <c r="K1045" i="1"/>
  <c r="L1045" i="1" s="1"/>
  <c r="M1045" i="1" s="1"/>
  <c r="J1046" i="1"/>
  <c r="C1050" i="1"/>
  <c r="H1045" i="1" l="1"/>
  <c r="N1045" i="1" s="1"/>
  <c r="P1045" i="1" s="1"/>
  <c r="B1045" i="1" s="1"/>
  <c r="G1046" i="1"/>
  <c r="K1046" i="1"/>
  <c r="L1046" i="1" s="1"/>
  <c r="M1046" i="1" s="1"/>
  <c r="J1047" i="1"/>
  <c r="C1051" i="1"/>
  <c r="K1047" i="1" l="1"/>
  <c r="L1047" i="1" s="1"/>
  <c r="M1047" i="1" s="1"/>
  <c r="J1048" i="1"/>
  <c r="G1047" i="1"/>
  <c r="H1046" i="1"/>
  <c r="N1046" i="1" s="1"/>
  <c r="P1046" i="1" s="1"/>
  <c r="B1046" i="1" s="1"/>
  <c r="C1052" i="1"/>
  <c r="H1047" i="1" l="1"/>
  <c r="N1047" i="1" s="1"/>
  <c r="P1047" i="1" s="1"/>
  <c r="B1047" i="1" s="1"/>
  <c r="G1048" i="1"/>
  <c r="K1048" i="1"/>
  <c r="L1048" i="1" s="1"/>
  <c r="M1048" i="1" s="1"/>
  <c r="J1049" i="1"/>
  <c r="C1053" i="1"/>
  <c r="K1049" i="1" l="1"/>
  <c r="L1049" i="1" s="1"/>
  <c r="M1049" i="1" s="1"/>
  <c r="J1050" i="1"/>
  <c r="G1049" i="1"/>
  <c r="H1048" i="1"/>
  <c r="N1048" i="1" s="1"/>
  <c r="P1048" i="1" s="1"/>
  <c r="B1048" i="1" s="1"/>
  <c r="C1054" i="1"/>
  <c r="H1049" i="1" l="1"/>
  <c r="N1049" i="1" s="1"/>
  <c r="P1049" i="1" s="1"/>
  <c r="B1049" i="1" s="1"/>
  <c r="G1050" i="1"/>
  <c r="K1050" i="1"/>
  <c r="L1050" i="1" s="1"/>
  <c r="M1050" i="1" s="1"/>
  <c r="J1051" i="1"/>
  <c r="C1055" i="1"/>
  <c r="K1051" i="1" l="1"/>
  <c r="L1051" i="1" s="1"/>
  <c r="M1051" i="1" s="1"/>
  <c r="J1052" i="1"/>
  <c r="G1051" i="1"/>
  <c r="H1050" i="1"/>
  <c r="N1050" i="1" s="1"/>
  <c r="P1050" i="1" s="1"/>
  <c r="B1050" i="1" s="1"/>
  <c r="C1056" i="1"/>
  <c r="H1051" i="1" l="1"/>
  <c r="N1051" i="1" s="1"/>
  <c r="P1051" i="1" s="1"/>
  <c r="B1051" i="1" s="1"/>
  <c r="G1052" i="1"/>
  <c r="K1052" i="1"/>
  <c r="L1052" i="1" s="1"/>
  <c r="M1052" i="1" s="1"/>
  <c r="J1053" i="1"/>
  <c r="C1057" i="1"/>
  <c r="K1053" i="1" l="1"/>
  <c r="L1053" i="1" s="1"/>
  <c r="M1053" i="1" s="1"/>
  <c r="J1054" i="1"/>
  <c r="G1053" i="1"/>
  <c r="H1052" i="1"/>
  <c r="N1052" i="1" s="1"/>
  <c r="P1052" i="1" s="1"/>
  <c r="B1052" i="1" s="1"/>
  <c r="C1058" i="1"/>
  <c r="H1053" i="1" l="1"/>
  <c r="N1053" i="1" s="1"/>
  <c r="P1053" i="1" s="1"/>
  <c r="B1053" i="1" s="1"/>
  <c r="G1054" i="1"/>
  <c r="K1054" i="1"/>
  <c r="L1054" i="1" s="1"/>
  <c r="M1054" i="1" s="1"/>
  <c r="J1055" i="1"/>
  <c r="C1059" i="1"/>
  <c r="K1055" i="1" l="1"/>
  <c r="L1055" i="1" s="1"/>
  <c r="M1055" i="1" s="1"/>
  <c r="J1056" i="1"/>
  <c r="G1055" i="1"/>
  <c r="H1054" i="1"/>
  <c r="N1054" i="1" s="1"/>
  <c r="P1054" i="1" s="1"/>
  <c r="B1054" i="1" s="1"/>
  <c r="C1060" i="1"/>
  <c r="H1055" i="1" l="1"/>
  <c r="N1055" i="1" s="1"/>
  <c r="P1055" i="1" s="1"/>
  <c r="B1055" i="1" s="1"/>
  <c r="G1056" i="1"/>
  <c r="K1056" i="1"/>
  <c r="L1056" i="1" s="1"/>
  <c r="M1056" i="1" s="1"/>
  <c r="J1057" i="1"/>
  <c r="C1061" i="1"/>
  <c r="K1057" i="1" l="1"/>
  <c r="L1057" i="1" s="1"/>
  <c r="M1057" i="1" s="1"/>
  <c r="J1058" i="1"/>
  <c r="H1056" i="1"/>
  <c r="N1056" i="1" s="1"/>
  <c r="P1056" i="1" s="1"/>
  <c r="B1056" i="1" s="1"/>
  <c r="G1057" i="1"/>
  <c r="C1062" i="1"/>
  <c r="H1057" i="1" l="1"/>
  <c r="N1057" i="1" s="1"/>
  <c r="P1057" i="1" s="1"/>
  <c r="B1057" i="1" s="1"/>
  <c r="G1058" i="1"/>
  <c r="K1058" i="1"/>
  <c r="L1058" i="1" s="1"/>
  <c r="M1058" i="1" s="1"/>
  <c r="J1059" i="1"/>
  <c r="C1063" i="1"/>
  <c r="K1059" i="1" l="1"/>
  <c r="L1059" i="1" s="1"/>
  <c r="M1059" i="1" s="1"/>
  <c r="J1060" i="1"/>
  <c r="H1058" i="1"/>
  <c r="N1058" i="1" s="1"/>
  <c r="P1058" i="1" s="1"/>
  <c r="B1058" i="1" s="1"/>
  <c r="G1059" i="1"/>
  <c r="C1064" i="1"/>
  <c r="H1059" i="1" l="1"/>
  <c r="N1059" i="1" s="1"/>
  <c r="P1059" i="1" s="1"/>
  <c r="B1059" i="1" s="1"/>
  <c r="G1060" i="1"/>
  <c r="K1060" i="1"/>
  <c r="L1060" i="1" s="1"/>
  <c r="M1060" i="1" s="1"/>
  <c r="J1061" i="1"/>
  <c r="C1065" i="1"/>
  <c r="K1061" i="1" l="1"/>
  <c r="L1061" i="1" s="1"/>
  <c r="M1061" i="1" s="1"/>
  <c r="J1062" i="1"/>
  <c r="H1060" i="1"/>
  <c r="N1060" i="1" s="1"/>
  <c r="P1060" i="1" s="1"/>
  <c r="B1060" i="1" s="1"/>
  <c r="G1061" i="1"/>
  <c r="C1066" i="1"/>
  <c r="H1061" i="1" l="1"/>
  <c r="N1061" i="1" s="1"/>
  <c r="P1061" i="1" s="1"/>
  <c r="B1061" i="1" s="1"/>
  <c r="G1062" i="1"/>
  <c r="K1062" i="1"/>
  <c r="L1062" i="1" s="1"/>
  <c r="M1062" i="1" s="1"/>
  <c r="J1063" i="1"/>
  <c r="C1067" i="1"/>
  <c r="K1063" i="1" l="1"/>
  <c r="L1063" i="1" s="1"/>
  <c r="M1063" i="1" s="1"/>
  <c r="J1064" i="1"/>
  <c r="H1062" i="1"/>
  <c r="N1062" i="1" s="1"/>
  <c r="P1062" i="1" s="1"/>
  <c r="B1062" i="1" s="1"/>
  <c r="G1063" i="1"/>
  <c r="C1068" i="1"/>
  <c r="H1063" i="1" l="1"/>
  <c r="N1063" i="1" s="1"/>
  <c r="P1063" i="1" s="1"/>
  <c r="B1063" i="1" s="1"/>
  <c r="G1064" i="1"/>
  <c r="K1064" i="1"/>
  <c r="L1064" i="1" s="1"/>
  <c r="M1064" i="1" s="1"/>
  <c r="J1065" i="1"/>
  <c r="C1069" i="1"/>
  <c r="K1065" i="1" l="1"/>
  <c r="L1065" i="1" s="1"/>
  <c r="M1065" i="1" s="1"/>
  <c r="J1066" i="1"/>
  <c r="H1064" i="1"/>
  <c r="N1064" i="1" s="1"/>
  <c r="P1064" i="1" s="1"/>
  <c r="B1064" i="1" s="1"/>
  <c r="G1065" i="1"/>
  <c r="C1070" i="1"/>
  <c r="H1065" i="1" l="1"/>
  <c r="N1065" i="1" s="1"/>
  <c r="P1065" i="1" s="1"/>
  <c r="B1065" i="1" s="1"/>
  <c r="G1066" i="1"/>
  <c r="K1066" i="1"/>
  <c r="L1066" i="1" s="1"/>
  <c r="M1066" i="1" s="1"/>
  <c r="J1067" i="1"/>
  <c r="C1071" i="1"/>
  <c r="K1067" i="1" l="1"/>
  <c r="L1067" i="1" s="1"/>
  <c r="M1067" i="1" s="1"/>
  <c r="J1068" i="1"/>
  <c r="G1067" i="1"/>
  <c r="H1066" i="1"/>
  <c r="N1066" i="1" s="1"/>
  <c r="P1066" i="1" s="1"/>
  <c r="B1066" i="1" s="1"/>
  <c r="C1072" i="1"/>
  <c r="G1068" i="1" l="1"/>
  <c r="H1067" i="1"/>
  <c r="N1067" i="1" s="1"/>
  <c r="P1067" i="1" s="1"/>
  <c r="B1067" i="1" s="1"/>
  <c r="K1068" i="1"/>
  <c r="L1068" i="1" s="1"/>
  <c r="M1068" i="1" s="1"/>
  <c r="J1069" i="1"/>
  <c r="C1073" i="1"/>
  <c r="K1069" i="1" l="1"/>
  <c r="L1069" i="1" s="1"/>
  <c r="M1069" i="1" s="1"/>
  <c r="J1070" i="1"/>
  <c r="H1068" i="1"/>
  <c r="N1068" i="1" s="1"/>
  <c r="P1068" i="1" s="1"/>
  <c r="B1068" i="1" s="1"/>
  <c r="G1069" i="1"/>
  <c r="C1074" i="1"/>
  <c r="H1069" i="1" l="1"/>
  <c r="N1069" i="1" s="1"/>
  <c r="P1069" i="1" s="1"/>
  <c r="B1069" i="1" s="1"/>
  <c r="G1070" i="1"/>
  <c r="K1070" i="1"/>
  <c r="L1070" i="1" s="1"/>
  <c r="M1070" i="1" s="1"/>
  <c r="J1071" i="1"/>
  <c r="C1075" i="1"/>
  <c r="K1071" i="1" l="1"/>
  <c r="L1071" i="1" s="1"/>
  <c r="M1071" i="1" s="1"/>
  <c r="J1072" i="1"/>
  <c r="H1070" i="1"/>
  <c r="N1070" i="1" s="1"/>
  <c r="P1070" i="1" s="1"/>
  <c r="B1070" i="1" s="1"/>
  <c r="G1071" i="1"/>
  <c r="C1076" i="1"/>
  <c r="H1071" i="1" l="1"/>
  <c r="N1071" i="1" s="1"/>
  <c r="P1071" i="1" s="1"/>
  <c r="B1071" i="1" s="1"/>
  <c r="G1072" i="1"/>
  <c r="K1072" i="1"/>
  <c r="L1072" i="1" s="1"/>
  <c r="M1072" i="1" s="1"/>
  <c r="J1073" i="1"/>
  <c r="C1077" i="1"/>
  <c r="K1073" i="1" l="1"/>
  <c r="L1073" i="1" s="1"/>
  <c r="M1073" i="1" s="1"/>
  <c r="J1074" i="1"/>
  <c r="H1072" i="1"/>
  <c r="N1072" i="1" s="1"/>
  <c r="P1072" i="1" s="1"/>
  <c r="B1072" i="1" s="1"/>
  <c r="G1073" i="1"/>
  <c r="C1078" i="1"/>
  <c r="G1074" i="1" l="1"/>
  <c r="H1073" i="1"/>
  <c r="N1073" i="1" s="1"/>
  <c r="P1073" i="1" s="1"/>
  <c r="B1073" i="1" s="1"/>
  <c r="K1074" i="1"/>
  <c r="L1074" i="1" s="1"/>
  <c r="M1074" i="1" s="1"/>
  <c r="J1075" i="1"/>
  <c r="C1079" i="1"/>
  <c r="K1075" i="1" l="1"/>
  <c r="L1075" i="1" s="1"/>
  <c r="M1075" i="1" s="1"/>
  <c r="J1076" i="1"/>
  <c r="H1074" i="1"/>
  <c r="N1074" i="1" s="1"/>
  <c r="P1074" i="1" s="1"/>
  <c r="B1074" i="1" s="1"/>
  <c r="G1075" i="1"/>
  <c r="C1080" i="1"/>
  <c r="H1075" i="1" l="1"/>
  <c r="N1075" i="1" s="1"/>
  <c r="P1075" i="1" s="1"/>
  <c r="B1075" i="1" s="1"/>
  <c r="G1076" i="1"/>
  <c r="K1076" i="1"/>
  <c r="L1076" i="1" s="1"/>
  <c r="M1076" i="1" s="1"/>
  <c r="J1077" i="1"/>
  <c r="C1081" i="1"/>
  <c r="K1077" i="1" l="1"/>
  <c r="L1077" i="1" s="1"/>
  <c r="M1077" i="1" s="1"/>
  <c r="J1078" i="1"/>
  <c r="H1076" i="1"/>
  <c r="N1076" i="1" s="1"/>
  <c r="P1076" i="1" s="1"/>
  <c r="B1076" i="1" s="1"/>
  <c r="G1077" i="1"/>
  <c r="C1082" i="1"/>
  <c r="H1077" i="1" l="1"/>
  <c r="N1077" i="1" s="1"/>
  <c r="P1077" i="1" s="1"/>
  <c r="B1077" i="1" s="1"/>
  <c r="G1078" i="1"/>
  <c r="K1078" i="1"/>
  <c r="L1078" i="1" s="1"/>
  <c r="M1078" i="1" s="1"/>
  <c r="J1079" i="1"/>
  <c r="C1083" i="1"/>
  <c r="K1079" i="1" l="1"/>
  <c r="L1079" i="1" s="1"/>
  <c r="M1079" i="1" s="1"/>
  <c r="J1080" i="1"/>
  <c r="H1078" i="1"/>
  <c r="N1078" i="1" s="1"/>
  <c r="P1078" i="1" s="1"/>
  <c r="B1078" i="1" s="1"/>
  <c r="G1079" i="1"/>
  <c r="C1084" i="1"/>
  <c r="H1079" i="1" l="1"/>
  <c r="N1079" i="1" s="1"/>
  <c r="P1079" i="1" s="1"/>
  <c r="B1079" i="1" s="1"/>
  <c r="G1080" i="1"/>
  <c r="K1080" i="1"/>
  <c r="L1080" i="1" s="1"/>
  <c r="M1080" i="1" s="1"/>
  <c r="J1081" i="1"/>
  <c r="C1085" i="1"/>
  <c r="K1081" i="1" l="1"/>
  <c r="L1081" i="1" s="1"/>
  <c r="M1081" i="1" s="1"/>
  <c r="J1082" i="1"/>
  <c r="G1081" i="1"/>
  <c r="H1080" i="1"/>
  <c r="N1080" i="1" s="1"/>
  <c r="P1080" i="1" s="1"/>
  <c r="B1080" i="1" s="1"/>
  <c r="C1086" i="1"/>
  <c r="H1081" i="1" l="1"/>
  <c r="N1081" i="1" s="1"/>
  <c r="P1081" i="1" s="1"/>
  <c r="B1081" i="1" s="1"/>
  <c r="G1082" i="1"/>
  <c r="K1082" i="1"/>
  <c r="L1082" i="1" s="1"/>
  <c r="M1082" i="1" s="1"/>
  <c r="J1083" i="1"/>
  <c r="C1087" i="1"/>
  <c r="G1083" i="1" l="1"/>
  <c r="H1082" i="1"/>
  <c r="N1082" i="1" s="1"/>
  <c r="P1082" i="1" s="1"/>
  <c r="B1082" i="1" s="1"/>
  <c r="K1083" i="1"/>
  <c r="L1083" i="1" s="1"/>
  <c r="M1083" i="1" s="1"/>
  <c r="J1084" i="1"/>
  <c r="C1088" i="1"/>
  <c r="K1084" i="1" l="1"/>
  <c r="L1084" i="1" s="1"/>
  <c r="M1084" i="1" s="1"/>
  <c r="J1085" i="1"/>
  <c r="H1083" i="1"/>
  <c r="N1083" i="1" s="1"/>
  <c r="P1083" i="1" s="1"/>
  <c r="B1083" i="1" s="1"/>
  <c r="G1084" i="1"/>
  <c r="C1089" i="1"/>
  <c r="H1084" i="1" l="1"/>
  <c r="N1084" i="1" s="1"/>
  <c r="P1084" i="1" s="1"/>
  <c r="B1084" i="1" s="1"/>
  <c r="G1085" i="1"/>
  <c r="K1085" i="1"/>
  <c r="L1085" i="1" s="1"/>
  <c r="M1085" i="1" s="1"/>
  <c r="J1086" i="1"/>
  <c r="C1090" i="1"/>
  <c r="K1086" i="1" l="1"/>
  <c r="L1086" i="1" s="1"/>
  <c r="M1086" i="1" s="1"/>
  <c r="J1087" i="1"/>
  <c r="H1085" i="1"/>
  <c r="N1085" i="1" s="1"/>
  <c r="P1085" i="1" s="1"/>
  <c r="B1085" i="1" s="1"/>
  <c r="G1086" i="1"/>
  <c r="C1091" i="1"/>
  <c r="H1086" i="1" l="1"/>
  <c r="N1086" i="1" s="1"/>
  <c r="P1086" i="1" s="1"/>
  <c r="B1086" i="1" s="1"/>
  <c r="G1087" i="1"/>
  <c r="K1087" i="1"/>
  <c r="L1087" i="1" s="1"/>
  <c r="M1087" i="1" s="1"/>
  <c r="J1088" i="1"/>
  <c r="C1092" i="1"/>
  <c r="K1088" i="1" l="1"/>
  <c r="L1088" i="1" s="1"/>
  <c r="M1088" i="1" s="1"/>
  <c r="J1089" i="1"/>
  <c r="H1087" i="1"/>
  <c r="N1087" i="1" s="1"/>
  <c r="P1087" i="1" s="1"/>
  <c r="B1087" i="1" s="1"/>
  <c r="G1088" i="1"/>
  <c r="C1093" i="1"/>
  <c r="H1088" i="1" l="1"/>
  <c r="N1088" i="1" s="1"/>
  <c r="P1088" i="1" s="1"/>
  <c r="B1088" i="1" s="1"/>
  <c r="G1089" i="1"/>
  <c r="K1089" i="1"/>
  <c r="L1089" i="1" s="1"/>
  <c r="M1089" i="1" s="1"/>
  <c r="J1090" i="1"/>
  <c r="C1094" i="1"/>
  <c r="K1090" i="1" l="1"/>
  <c r="L1090" i="1" s="1"/>
  <c r="M1090" i="1" s="1"/>
  <c r="J1091" i="1"/>
  <c r="H1089" i="1"/>
  <c r="N1089" i="1" s="1"/>
  <c r="P1089" i="1" s="1"/>
  <c r="B1089" i="1" s="1"/>
  <c r="G1090" i="1"/>
  <c r="C1095" i="1"/>
  <c r="H1090" i="1" l="1"/>
  <c r="N1090" i="1" s="1"/>
  <c r="P1090" i="1" s="1"/>
  <c r="B1090" i="1" s="1"/>
  <c r="G1091" i="1"/>
  <c r="K1091" i="1"/>
  <c r="L1091" i="1" s="1"/>
  <c r="M1091" i="1" s="1"/>
  <c r="J1092" i="1"/>
  <c r="C1096" i="1"/>
  <c r="K1092" i="1" l="1"/>
  <c r="L1092" i="1" s="1"/>
  <c r="M1092" i="1" s="1"/>
  <c r="J1093" i="1"/>
  <c r="H1091" i="1"/>
  <c r="N1091" i="1" s="1"/>
  <c r="P1091" i="1" s="1"/>
  <c r="B1091" i="1" s="1"/>
  <c r="G1092" i="1"/>
  <c r="C1097" i="1"/>
  <c r="G1093" i="1" l="1"/>
  <c r="H1092" i="1"/>
  <c r="N1092" i="1" s="1"/>
  <c r="P1092" i="1" s="1"/>
  <c r="B1092" i="1" s="1"/>
  <c r="K1093" i="1"/>
  <c r="L1093" i="1" s="1"/>
  <c r="M1093" i="1" s="1"/>
  <c r="J1094" i="1"/>
  <c r="C1098" i="1"/>
  <c r="K1094" i="1" l="1"/>
  <c r="L1094" i="1" s="1"/>
  <c r="M1094" i="1" s="1"/>
  <c r="J1095" i="1"/>
  <c r="H1093" i="1"/>
  <c r="N1093" i="1" s="1"/>
  <c r="P1093" i="1" s="1"/>
  <c r="B1093" i="1" s="1"/>
  <c r="G1094" i="1"/>
  <c r="C1099" i="1"/>
  <c r="C1100" i="1" l="1"/>
  <c r="H1094" i="1"/>
  <c r="N1094" i="1" s="1"/>
  <c r="P1094" i="1" s="1"/>
  <c r="B1094" i="1" s="1"/>
  <c r="G1095" i="1"/>
  <c r="K1095" i="1"/>
  <c r="L1095" i="1" s="1"/>
  <c r="M1095" i="1" s="1"/>
  <c r="J1096" i="1"/>
  <c r="C1101" i="1" l="1"/>
  <c r="R1101" i="1" s="1"/>
  <c r="K1096" i="1"/>
  <c r="L1096" i="1" s="1"/>
  <c r="M1096" i="1" s="1"/>
  <c r="J1097" i="1"/>
  <c r="H1095" i="1"/>
  <c r="N1095" i="1" s="1"/>
  <c r="P1095" i="1" s="1"/>
  <c r="B1095" i="1" s="1"/>
  <c r="G1096" i="1"/>
  <c r="C1102" i="1" l="1"/>
  <c r="R1102" i="1" s="1"/>
  <c r="H1096" i="1"/>
  <c r="N1096" i="1" s="1"/>
  <c r="P1096" i="1" s="1"/>
  <c r="B1096" i="1" s="1"/>
  <c r="G1097" i="1"/>
  <c r="K1097" i="1"/>
  <c r="L1097" i="1" s="1"/>
  <c r="M1097" i="1" s="1"/>
  <c r="J1098" i="1"/>
  <c r="C1103" i="1" l="1"/>
  <c r="K1098" i="1"/>
  <c r="L1098" i="1" s="1"/>
  <c r="M1098" i="1" s="1"/>
  <c r="J1099" i="1"/>
  <c r="J1100" i="1" s="1"/>
  <c r="G1098" i="1"/>
  <c r="H1097" i="1"/>
  <c r="N1097" i="1" s="1"/>
  <c r="P1097" i="1" s="1"/>
  <c r="B1097" i="1" s="1"/>
  <c r="C1104" i="1" l="1"/>
  <c r="K1100" i="1"/>
  <c r="J1101" i="1"/>
  <c r="H1098" i="1"/>
  <c r="N1098" i="1" s="1"/>
  <c r="P1098" i="1" s="1"/>
  <c r="B1098" i="1" s="1"/>
  <c r="G1099" i="1"/>
  <c r="G1100" i="1" s="1"/>
  <c r="K1099" i="1"/>
  <c r="L1099" i="1" s="1"/>
  <c r="M1099" i="1" s="1"/>
  <c r="C1105" i="1" l="1"/>
  <c r="R1105" i="1" s="1"/>
  <c r="L1100" i="1"/>
  <c r="M1100" i="1" s="1"/>
  <c r="K1101" i="1"/>
  <c r="L1101" i="1" s="1"/>
  <c r="M1101" i="1" s="1"/>
  <c r="J1102" i="1"/>
  <c r="G1101" i="1"/>
  <c r="H1100" i="1"/>
  <c r="H1099" i="1"/>
  <c r="N1099" i="1" s="1"/>
  <c r="P1099" i="1" s="1"/>
  <c r="B1099" i="1" s="1"/>
  <c r="N1100" i="1" l="1"/>
  <c r="P1100" i="1" s="1"/>
  <c r="B1100" i="1" s="1"/>
  <c r="K1102" i="1"/>
  <c r="L1102" i="1" s="1"/>
  <c r="M1102" i="1" s="1"/>
  <c r="J1103" i="1"/>
  <c r="G1102" i="1"/>
  <c r="H1101" i="1"/>
  <c r="N1101" i="1" s="1"/>
  <c r="P1101" i="1" s="1"/>
  <c r="B1101" i="1" s="1"/>
  <c r="K1103" i="1" l="1"/>
  <c r="L1103" i="1" s="1"/>
  <c r="M1103" i="1" s="1"/>
  <c r="J1104" i="1"/>
  <c r="G1103" i="1"/>
  <c r="H1102" i="1"/>
  <c r="N1102" i="1" s="1"/>
  <c r="P1102" i="1" s="1"/>
  <c r="B1102" i="1" s="1"/>
  <c r="K1104" i="1" l="1"/>
  <c r="L1104" i="1" s="1"/>
  <c r="M1104" i="1" s="1"/>
  <c r="J1105" i="1"/>
  <c r="G1104" i="1"/>
  <c r="H1103" i="1"/>
  <c r="N1103" i="1" s="1"/>
  <c r="P1103" i="1" s="1"/>
  <c r="B1103" i="1" s="1"/>
  <c r="K1105" i="1" l="1"/>
  <c r="L1105" i="1" s="1"/>
  <c r="M1105" i="1" s="1"/>
  <c r="G1105" i="1"/>
  <c r="H1104" i="1"/>
  <c r="N1104" i="1" s="1"/>
  <c r="P1104" i="1" s="1"/>
  <c r="B1104" i="1" s="1"/>
  <c r="A5" i="1"/>
  <c r="H1105" i="1" l="1"/>
  <c r="N1105" i="1" s="1"/>
  <c r="P1105" i="1" s="1"/>
  <c r="B1105" i="1" l="1"/>
  <c r="B12" i="1" l="1"/>
</calcChain>
</file>

<file path=xl/sharedStrings.xml><?xml version="1.0" encoding="utf-8"?>
<sst xmlns="http://schemas.openxmlformats.org/spreadsheetml/2006/main" count="123" uniqueCount="85">
  <si>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</si>
  <si>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</si>
  <si>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</si>
  <si>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</si>
  <si>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</si>
  <si>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</si>
  <si>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</si>
  <si>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</si>
  <si>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</si>
  <si>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</si>
  <si>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</si>
  <si>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</si>
  <si>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</si>
  <si>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</si>
  <si>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</si>
  <si>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</si>
  <si>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</si>
  <si>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</si>
  <si>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</si>
  <si>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</si>
  <si>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</si>
  <si>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</si>
  <si>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</si>
  <si>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</si>
  <si>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</si>
  <si>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</si>
  <si>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</si>
  <si>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</si>
  <si>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</si>
  <si>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</si>
  <si>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</si>
  <si>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</si>
  <si>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</si>
  <si>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</si>
  <si>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</si>
  <si>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</si>
  <si>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</si>
  <si>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</si>
  <si>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</si>
  <si>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</si>
  <si>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</si>
  <si>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</si>
  <si>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</si>
  <si>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</si>
  <si>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</si>
  <si>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</si>
  <si>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</si>
  <si>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</si>
  <si>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</si>
  <si>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</si>
  <si>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</si>
  <si>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</si>
  <si>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</si>
  <si>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</si>
  <si>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</si>
  <si>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</si>
  <si>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</si>
  <si>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</si>
  <si>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</si>
  <si>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</si>
  <si>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</si>
  <si>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</si>
  <si>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</si>
  <si>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</si>
  <si>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</si>
  <si>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</si>
  <si>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</si>
  <si>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</si>
  <si>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</si>
  <si>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</si>
  <si>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</si>
  <si>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</si>
  <si>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</si>
  <si>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</si>
  <si>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</si>
  <si>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</si>
  <si>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B3</t>
  </si>
  <si>
    <t>UNITÁRIO</t>
  </si>
  <si>
    <t>VNe</t>
  </si>
  <si>
    <t>SP_TAXA DI</t>
  </si>
  <si>
    <t>B3 S.A. - BRASIL, BOLSA, BALCÃO - 5ª Emissão de Debêntures - 1ª Série - R$ 1.552.230.000,00 - 1.552.230 Debêntures</t>
  </si>
  <si>
    <t>DI + 1,17% a.a.</t>
  </si>
  <si>
    <t>DATA VENCIMENTO</t>
  </si>
  <si>
    <t>BSA315</t>
  </si>
  <si>
    <t>BRB3SADBS040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</si>
</sst>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2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4" fontId="10" fillId="2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right"/>
    </xf>
    <xf numFmtId="0" fontId="12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3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12" fillId="0" borderId="0" xfId="0" applyNumberFormat="1" applyFont="1" applyAlignment="1">
      <alignment horizontal="left" vertical="center"/>
    </xf>
    <xf numFmtId="167" fontId="1" fillId="4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0" fontId="15" fillId="6" borderId="0" xfId="2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142876</xdr:rowOff>
    </xdr:from>
    <xdr:to>
      <xdr:col>0</xdr:col>
      <xdr:colOff>1295400</xdr:colOff>
      <xdr:row>4</xdr:row>
      <xdr:rowOff>10130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DAFF4DA-28DC-4F13-9FB7-C36CA6EB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42876"/>
          <a:ext cx="1228724" cy="57210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9" customWidth="1"/>
    <col min="2" max="2" width="21.4257812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6" width="21.42578125" style="7" customWidth="1"/>
    <col min="17" max="17" width="17.5703125" style="7" customWidth="1"/>
    <col min="18" max="18" width="22.7109375" style="7" bestFit="1" customWidth="1"/>
    <col min="19" max="19" width="16.28515625" style="7" customWidth="1"/>
    <col min="20" max="20" width="17.5703125" style="7" customWidth="1"/>
    <col min="21" max="21" width="6" style="7" customWidth="1"/>
    <col min="22" max="23" width="18.85546875" style="7" customWidth="1"/>
    <col min="24" max="24" width="20.140625" style="35" customWidth="1"/>
    <col min="25" max="25" width="20.140625" style="7" customWidth="1"/>
    <col min="26" max="26" width="6" style="7" customWidth="1"/>
    <col min="27" max="27" width="13.140625" style="7" bestFit="1" customWidth="1"/>
    <col min="28" max="28" width="18.85546875" style="7" customWidth="1"/>
    <col min="29" max="29" width="15" style="7" customWidth="1"/>
    <col min="30" max="30" width="16" style="7" bestFit="1" customWidth="1"/>
    <col min="31" max="31" width="7.28515625" style="7" customWidth="1"/>
    <col min="32" max="32" width="11.140625" style="7" customWidth="1"/>
    <col min="33" max="33" width="13.7109375" style="7" customWidth="1"/>
    <col min="34" max="152" width="20.140625" style="7" customWidth="1"/>
    <col min="153" max="192" width="12.42578125" style="7" customWidth="1"/>
    <col min="193" max="193" width="20.140625" style="8" customWidth="1"/>
    <col min="194" max="194" width="21.42578125" style="8" customWidth="1"/>
    <col min="195" max="195" width="22.7109375" style="8" customWidth="1"/>
    <col min="196" max="196" width="13.7109375" style="8" customWidth="1"/>
    <col min="197" max="197" width="15" style="8" customWidth="1"/>
    <col min="198" max="200" width="17.5703125" style="8" customWidth="1"/>
    <col min="201" max="201" width="16.28515625" style="8" customWidth="1"/>
    <col min="202" max="202" width="15" style="8" customWidth="1"/>
    <col min="203" max="204" width="12.42578125" style="8" customWidth="1"/>
    <col min="205" max="206" width="17.5703125" style="8" customWidth="1"/>
    <col min="207" max="207" width="7.28515625" style="8" customWidth="1"/>
    <col min="208" max="208" width="21.42578125" style="8" customWidth="1"/>
    <col min="209" max="209" width="17.5703125" style="8" customWidth="1"/>
    <col min="210" max="210" width="20.140625" style="8" customWidth="1"/>
    <col min="211" max="211" width="16.28515625" style="8" customWidth="1"/>
    <col min="212" max="212" width="17.5703125" style="8" customWidth="1"/>
    <col min="213" max="213" width="6" style="8" customWidth="1"/>
    <col min="214" max="215" width="18.85546875" style="8" customWidth="1"/>
    <col min="216" max="217" width="20.140625" style="8" customWidth="1"/>
    <col min="218" max="218" width="6" style="8" customWidth="1"/>
    <col min="219" max="219" width="12.42578125" style="8" customWidth="1"/>
    <col min="220" max="220" width="18.85546875" style="8" customWidth="1"/>
    <col min="221" max="222" width="15" style="8" customWidth="1"/>
    <col min="223" max="223" width="7.28515625" style="8" customWidth="1"/>
    <col min="224" max="224" width="11.140625" style="8" customWidth="1"/>
    <col min="225" max="225" width="13.7109375" style="8" customWidth="1"/>
    <col min="226" max="226" width="18.85546875" style="8" customWidth="1"/>
    <col min="227" max="227" width="17.5703125" style="8" customWidth="1"/>
    <col min="228" max="228" width="25.28515625" style="8" customWidth="1"/>
    <col min="229" max="229" width="20.140625" style="8" customWidth="1"/>
    <col min="230" max="230" width="15" style="8" customWidth="1"/>
    <col min="231" max="231" width="17.5703125" style="8" customWidth="1"/>
    <col min="232" max="232" width="16.28515625" style="8" customWidth="1"/>
    <col min="233" max="234" width="15" style="8" customWidth="1"/>
    <col min="235" max="235" width="17.5703125" style="8" customWidth="1"/>
    <col min="236" max="236" width="20.140625" style="8" customWidth="1"/>
    <col min="237" max="237" width="16.28515625" style="8" customWidth="1"/>
    <col min="238" max="239" width="25.28515625" style="8" customWidth="1"/>
    <col min="240" max="240" width="18.85546875" style="8" customWidth="1"/>
    <col min="241" max="242" width="20.140625" style="8" customWidth="1"/>
    <col min="243" max="243" width="11.140625" style="8" customWidth="1"/>
    <col min="244" max="244" width="29.140625" style="8" customWidth="1"/>
    <col min="245" max="245" width="34.28515625" style="8" customWidth="1"/>
    <col min="246" max="247" width="9.85546875" style="8" customWidth="1"/>
    <col min="248" max="248" width="17.5703125" style="8" customWidth="1"/>
    <col min="249" max="249" width="18.85546875" style="8" customWidth="1"/>
    <col min="250" max="250" width="9.85546875" style="8" customWidth="1"/>
    <col min="251" max="252" width="6" style="8" customWidth="1"/>
    <col min="253" max="253" width="13.7109375" style="8" customWidth="1"/>
    <col min="254" max="255" width="15" style="8" customWidth="1"/>
    <col min="256" max="256" width="17.5703125" style="8" customWidth="1"/>
    <col min="257" max="257" width="9.85546875" style="8" customWidth="1"/>
    <col min="258" max="258" width="7.28515625" style="8" customWidth="1"/>
    <col min="259" max="259" width="6" style="8" customWidth="1"/>
    <col min="260" max="265" width="17.5703125" style="8" customWidth="1"/>
    <col min="266" max="408" width="20.140625" style="8" customWidth="1"/>
    <col min="409" max="448" width="12.42578125" style="8" customWidth="1"/>
    <col min="449" max="449" width="20.140625" style="8" customWidth="1"/>
    <col min="450" max="450" width="21.42578125" style="8" customWidth="1"/>
    <col min="451" max="451" width="22.7109375" style="8" customWidth="1"/>
    <col min="452" max="452" width="13.7109375" style="8" customWidth="1"/>
    <col min="453" max="453" width="15" style="8" customWidth="1"/>
    <col min="454" max="456" width="17.5703125" style="8" customWidth="1"/>
    <col min="457" max="457" width="16.28515625" style="8" customWidth="1"/>
    <col min="458" max="458" width="15" style="8" customWidth="1"/>
    <col min="459" max="460" width="12.42578125" style="8" customWidth="1"/>
    <col min="461" max="462" width="17.5703125" style="8" customWidth="1"/>
    <col min="463" max="463" width="7.28515625" style="8" customWidth="1"/>
    <col min="464" max="464" width="21.42578125" style="8" customWidth="1"/>
    <col min="465" max="465" width="17.5703125" style="8" customWidth="1"/>
    <col min="466" max="466" width="20.140625" style="8" customWidth="1"/>
    <col min="467" max="467" width="16.28515625" style="8" customWidth="1"/>
    <col min="468" max="468" width="17.5703125" style="8" customWidth="1"/>
    <col min="469" max="469" width="6" style="8" customWidth="1"/>
    <col min="470" max="471" width="18.85546875" style="8" customWidth="1"/>
    <col min="472" max="473" width="20.140625" style="8" customWidth="1"/>
    <col min="474" max="474" width="6" style="8" customWidth="1"/>
    <col min="475" max="475" width="12.42578125" style="8" customWidth="1"/>
    <col min="476" max="476" width="18.85546875" style="8" customWidth="1"/>
    <col min="477" max="478" width="15" style="8" customWidth="1"/>
    <col min="479" max="479" width="7.28515625" style="8" customWidth="1"/>
    <col min="480" max="480" width="11.140625" style="8" customWidth="1"/>
    <col min="481" max="481" width="13.7109375" style="8" customWidth="1"/>
    <col min="482" max="482" width="18.85546875" style="8" customWidth="1"/>
    <col min="483" max="483" width="17.5703125" style="8" customWidth="1"/>
    <col min="484" max="484" width="25.28515625" style="8" customWidth="1"/>
    <col min="485" max="485" width="20.140625" style="8" customWidth="1"/>
    <col min="486" max="486" width="15" style="8" customWidth="1"/>
    <col min="487" max="487" width="17.5703125" style="8" customWidth="1"/>
    <col min="488" max="488" width="16.28515625" style="8" customWidth="1"/>
    <col min="489" max="490" width="15" style="8" customWidth="1"/>
    <col min="491" max="491" width="17.5703125" style="8" customWidth="1"/>
    <col min="492" max="492" width="20.140625" style="8" customWidth="1"/>
    <col min="493" max="493" width="16.28515625" style="8" customWidth="1"/>
    <col min="494" max="495" width="25.28515625" style="8" customWidth="1"/>
    <col min="496" max="496" width="18.85546875" style="8" customWidth="1"/>
    <col min="497" max="498" width="20.140625" style="8" customWidth="1"/>
    <col min="499" max="499" width="11.140625" style="8" customWidth="1"/>
    <col min="500" max="500" width="29.140625" style="8" customWidth="1"/>
    <col min="501" max="501" width="34.28515625" style="8" customWidth="1"/>
    <col min="502" max="503" width="9.85546875" style="8" customWidth="1"/>
    <col min="504" max="504" width="17.5703125" style="8" customWidth="1"/>
    <col min="505" max="505" width="18.85546875" style="8" customWidth="1"/>
    <col min="506" max="506" width="9.85546875" style="8" customWidth="1"/>
    <col min="507" max="508" width="6" style="8" customWidth="1"/>
    <col min="509" max="509" width="13.7109375" style="8" customWidth="1"/>
    <col min="510" max="511" width="15" style="8" customWidth="1"/>
    <col min="512" max="512" width="17.5703125" style="8" customWidth="1"/>
    <col min="513" max="513" width="9.85546875" style="8" customWidth="1"/>
    <col min="514" max="514" width="7.28515625" style="8" customWidth="1"/>
    <col min="515" max="515" width="6" style="8" customWidth="1"/>
    <col min="516" max="521" width="17.5703125" style="8" customWidth="1"/>
    <col min="522" max="664" width="20.140625" style="8" customWidth="1"/>
    <col min="665" max="704" width="12.42578125" style="8" customWidth="1"/>
    <col min="705" max="705" width="20.140625" style="8" customWidth="1"/>
    <col min="706" max="706" width="21.42578125" style="8" customWidth="1"/>
    <col min="707" max="707" width="22.7109375" style="8" customWidth="1"/>
    <col min="708" max="708" width="13.7109375" style="8" customWidth="1"/>
    <col min="709" max="709" width="15" style="8" customWidth="1"/>
    <col min="710" max="712" width="17.5703125" style="8" customWidth="1"/>
    <col min="713" max="713" width="16.28515625" style="8" customWidth="1"/>
    <col min="714" max="714" width="15" style="8" customWidth="1"/>
    <col min="715" max="716" width="12.42578125" style="8" customWidth="1"/>
    <col min="717" max="718" width="17.5703125" style="8" customWidth="1"/>
    <col min="719" max="719" width="7.28515625" style="8" customWidth="1"/>
    <col min="720" max="720" width="21.42578125" style="8" customWidth="1"/>
    <col min="721" max="721" width="17.5703125" style="8" customWidth="1"/>
    <col min="722" max="722" width="20.140625" style="8" customWidth="1"/>
    <col min="723" max="723" width="16.28515625" style="8" customWidth="1"/>
    <col min="724" max="724" width="17.5703125" style="8" customWidth="1"/>
    <col min="725" max="725" width="6" style="8" customWidth="1"/>
    <col min="726" max="727" width="18.85546875" style="8" customWidth="1"/>
    <col min="728" max="729" width="20.140625" style="8" customWidth="1"/>
    <col min="730" max="730" width="6" style="8" customWidth="1"/>
    <col min="731" max="731" width="12.42578125" style="8" customWidth="1"/>
    <col min="732" max="732" width="18.85546875" style="8" customWidth="1"/>
    <col min="733" max="734" width="15" style="8" customWidth="1"/>
    <col min="735" max="735" width="7.28515625" style="8" customWidth="1"/>
    <col min="736" max="736" width="11.140625" style="8" customWidth="1"/>
    <col min="737" max="737" width="13.7109375" style="8" customWidth="1"/>
    <col min="738" max="738" width="18.85546875" style="8" customWidth="1"/>
    <col min="739" max="739" width="17.5703125" style="8" customWidth="1"/>
    <col min="740" max="740" width="25.28515625" style="8" customWidth="1"/>
    <col min="741" max="741" width="20.140625" style="8" customWidth="1"/>
    <col min="742" max="742" width="15" style="8" customWidth="1"/>
    <col min="743" max="743" width="17.5703125" style="8" customWidth="1"/>
    <col min="744" max="744" width="16.28515625" style="8" customWidth="1"/>
    <col min="745" max="746" width="15" style="8" customWidth="1"/>
    <col min="747" max="747" width="17.5703125" style="8" customWidth="1"/>
    <col min="748" max="748" width="20.140625" style="8" customWidth="1"/>
    <col min="749" max="749" width="16.28515625" style="8" customWidth="1"/>
    <col min="750" max="751" width="25.28515625" style="8" customWidth="1"/>
    <col min="752" max="752" width="18.85546875" style="8" customWidth="1"/>
    <col min="753" max="754" width="20.140625" style="8" customWidth="1"/>
    <col min="755" max="755" width="11.140625" style="8" customWidth="1"/>
    <col min="756" max="756" width="29.140625" style="8" customWidth="1"/>
    <col min="757" max="757" width="34.28515625" style="8" customWidth="1"/>
    <col min="758" max="759" width="9.85546875" style="8" customWidth="1"/>
    <col min="760" max="760" width="17.5703125" style="8" customWidth="1"/>
    <col min="761" max="761" width="18.85546875" style="8" customWidth="1"/>
    <col min="762" max="762" width="9.85546875" style="8" customWidth="1"/>
    <col min="763" max="764" width="6" style="8" customWidth="1"/>
    <col min="765" max="765" width="13.7109375" style="8" customWidth="1"/>
    <col min="766" max="767" width="15" style="8" customWidth="1"/>
    <col min="768" max="768" width="17.5703125" style="8" customWidth="1"/>
    <col min="769" max="769" width="9.85546875" style="8" customWidth="1"/>
    <col min="770" max="770" width="7.28515625" style="8" customWidth="1"/>
    <col min="771" max="771" width="6" style="8" customWidth="1"/>
    <col min="772" max="777" width="17.5703125" style="8" customWidth="1"/>
    <col min="778" max="920" width="20.140625" style="8" customWidth="1"/>
    <col min="921" max="960" width="12.42578125" style="8" customWidth="1"/>
    <col min="961" max="961" width="20.140625" style="8" customWidth="1"/>
    <col min="962" max="962" width="21.42578125" style="8" customWidth="1"/>
    <col min="963" max="963" width="22.7109375" style="8" customWidth="1"/>
    <col min="964" max="964" width="13.7109375" style="8" customWidth="1"/>
    <col min="965" max="965" width="15" style="8" customWidth="1"/>
    <col min="966" max="968" width="17.5703125" style="8" customWidth="1"/>
    <col min="969" max="969" width="16.28515625" style="8" customWidth="1"/>
    <col min="970" max="970" width="15" style="8" customWidth="1"/>
    <col min="971" max="972" width="12.42578125" style="8" customWidth="1"/>
    <col min="973" max="974" width="17.5703125" style="8" customWidth="1"/>
    <col min="975" max="975" width="7.28515625" style="8" customWidth="1"/>
    <col min="976" max="976" width="21.42578125" style="8" customWidth="1"/>
    <col min="977" max="977" width="17.5703125" style="8" customWidth="1"/>
    <col min="978" max="978" width="20.140625" style="8" customWidth="1"/>
    <col min="979" max="979" width="16.28515625" style="8" customWidth="1"/>
    <col min="980" max="980" width="17.5703125" style="8" customWidth="1"/>
    <col min="981" max="981" width="6" style="8" customWidth="1"/>
    <col min="982" max="983" width="18.85546875" style="8" customWidth="1"/>
    <col min="984" max="985" width="20.140625" style="8" customWidth="1"/>
    <col min="986" max="986" width="6" style="8" customWidth="1"/>
    <col min="987" max="987" width="12.42578125" style="8" customWidth="1"/>
    <col min="988" max="988" width="18.85546875" style="8" customWidth="1"/>
    <col min="989" max="990" width="15" style="8" customWidth="1"/>
    <col min="991" max="991" width="7.28515625" style="8" customWidth="1"/>
    <col min="992" max="992" width="11.140625" style="8" customWidth="1"/>
    <col min="993" max="993" width="13.7109375" style="8" customWidth="1"/>
    <col min="994" max="994" width="18.85546875" style="8" customWidth="1"/>
    <col min="995" max="995" width="17.5703125" style="8" customWidth="1"/>
    <col min="996" max="996" width="25.28515625" style="8" customWidth="1"/>
    <col min="997" max="997" width="20.140625" style="8" customWidth="1"/>
    <col min="998" max="998" width="15" style="8" customWidth="1"/>
    <col min="999" max="999" width="17.5703125" style="8" customWidth="1"/>
    <col min="1000" max="1000" width="16.28515625" style="8" customWidth="1"/>
    <col min="1001" max="1002" width="15" style="8" customWidth="1"/>
    <col min="1003" max="1003" width="17.5703125" style="8" customWidth="1"/>
    <col min="1004" max="1004" width="20.140625" style="8" customWidth="1"/>
    <col min="1005" max="1005" width="16.28515625" style="8" customWidth="1"/>
    <col min="1006" max="1007" width="25.28515625" style="8" customWidth="1"/>
    <col min="1008" max="1008" width="18.85546875" style="8" customWidth="1"/>
    <col min="1009" max="1010" width="20.140625" style="8" customWidth="1"/>
    <col min="1011" max="1011" width="11.140625" style="8" customWidth="1"/>
    <col min="1012" max="1012" width="29.140625" style="8" customWidth="1"/>
    <col min="1013" max="1013" width="34.28515625" style="8" customWidth="1"/>
    <col min="1014" max="1015" width="9.85546875" style="8" customWidth="1"/>
    <col min="1016" max="1016" width="17.5703125" style="8" customWidth="1"/>
    <col min="1017" max="1017" width="18.85546875" style="8" customWidth="1"/>
    <col min="1018" max="1018" width="9.85546875" style="8" customWidth="1"/>
    <col min="1019" max="1020" width="6" style="8" customWidth="1"/>
    <col min="1021" max="1021" width="13.7109375" style="8" customWidth="1"/>
    <col min="1022" max="1023" width="15" style="8" customWidth="1"/>
    <col min="1024" max="1024" width="17.5703125" style="8" customWidth="1"/>
    <col min="1025" max="1025" width="9.85546875" style="8" customWidth="1"/>
    <col min="1026" max="1026" width="7.28515625" style="8" customWidth="1"/>
    <col min="1027" max="1027" width="6" style="8" customWidth="1"/>
    <col min="1028" max="1033" width="17.5703125" style="8" customWidth="1"/>
    <col min="1034" max="1176" width="20.140625" style="8" customWidth="1"/>
    <col min="1177" max="1216" width="12.42578125" style="8" customWidth="1"/>
    <col min="1217" max="1217" width="20.140625" style="8" customWidth="1"/>
    <col min="1218" max="1218" width="21.42578125" style="8" customWidth="1"/>
    <col min="1219" max="1219" width="22.7109375" style="8" customWidth="1"/>
    <col min="1220" max="1220" width="13.7109375" style="8" customWidth="1"/>
    <col min="1221" max="1221" width="15" style="8" customWidth="1"/>
    <col min="1222" max="1224" width="17.5703125" style="8" customWidth="1"/>
    <col min="1225" max="1225" width="16.28515625" style="8" customWidth="1"/>
    <col min="1226" max="1226" width="15" style="8" customWidth="1"/>
    <col min="1227" max="1228" width="12.42578125" style="8" customWidth="1"/>
    <col min="1229" max="1230" width="17.5703125" style="8" customWidth="1"/>
    <col min="1231" max="1231" width="7.28515625" style="8" customWidth="1"/>
    <col min="1232" max="1232" width="21.42578125" style="8" customWidth="1"/>
    <col min="1233" max="1233" width="17.5703125" style="8" customWidth="1"/>
    <col min="1234" max="1234" width="20.140625" style="8" customWidth="1"/>
    <col min="1235" max="1235" width="16.28515625" style="8" customWidth="1"/>
    <col min="1236" max="1236" width="17.5703125" style="8" customWidth="1"/>
    <col min="1237" max="1237" width="6" style="8" customWidth="1"/>
    <col min="1238" max="1239" width="18.85546875" style="8" customWidth="1"/>
    <col min="1240" max="1241" width="20.140625" style="8" customWidth="1"/>
    <col min="1242" max="1242" width="6" style="8" customWidth="1"/>
    <col min="1243" max="1243" width="12.42578125" style="8" customWidth="1"/>
    <col min="1244" max="1244" width="18.85546875" style="8" customWidth="1"/>
    <col min="1245" max="1246" width="15" style="8" customWidth="1"/>
    <col min="1247" max="1247" width="7.28515625" style="8" customWidth="1"/>
    <col min="1248" max="1248" width="11.140625" style="8" customWidth="1"/>
    <col min="1249" max="1249" width="13.7109375" style="8" customWidth="1"/>
    <col min="1250" max="1250" width="18.85546875" style="8" customWidth="1"/>
    <col min="1251" max="1251" width="17.5703125" style="8" customWidth="1"/>
    <col min="1252" max="1252" width="25.28515625" style="8" customWidth="1"/>
    <col min="1253" max="1253" width="20.140625" style="8" customWidth="1"/>
    <col min="1254" max="1254" width="15" style="8" customWidth="1"/>
    <col min="1255" max="1255" width="17.5703125" style="8" customWidth="1"/>
    <col min="1256" max="1256" width="16.28515625" style="8" customWidth="1"/>
    <col min="1257" max="1258" width="15" style="8" customWidth="1"/>
    <col min="1259" max="1259" width="17.5703125" style="8" customWidth="1"/>
    <col min="1260" max="1260" width="20.140625" style="8" customWidth="1"/>
    <col min="1261" max="1261" width="16.28515625" style="8" customWidth="1"/>
    <col min="1262" max="1263" width="25.28515625" style="8" customWidth="1"/>
    <col min="1264" max="1264" width="18.85546875" style="8" customWidth="1"/>
    <col min="1265" max="1266" width="20.140625" style="8" customWidth="1"/>
    <col min="1267" max="1267" width="11.140625" style="8" customWidth="1"/>
    <col min="1268" max="1268" width="29.140625" style="8" customWidth="1"/>
    <col min="1269" max="1269" width="34.28515625" style="8" customWidth="1"/>
    <col min="1270" max="1271" width="9.85546875" style="8" customWidth="1"/>
    <col min="1272" max="1272" width="17.5703125" style="8" customWidth="1"/>
    <col min="1273" max="1273" width="18.85546875" style="8" customWidth="1"/>
    <col min="1274" max="1274" width="9.85546875" style="8" customWidth="1"/>
    <col min="1275" max="1276" width="6" style="8" customWidth="1"/>
    <col min="1277" max="1277" width="13.7109375" style="8" customWidth="1"/>
    <col min="1278" max="1279" width="15" style="8" customWidth="1"/>
    <col min="1280" max="1280" width="17.5703125" style="8" customWidth="1"/>
    <col min="1281" max="1281" width="9.85546875" style="8" customWidth="1"/>
    <col min="1282" max="1282" width="7.28515625" style="8" customWidth="1"/>
    <col min="1283" max="1283" width="6" style="8" customWidth="1"/>
    <col min="1284" max="1289" width="17.5703125" style="8" customWidth="1"/>
    <col min="1290" max="1432" width="20.140625" style="8" customWidth="1"/>
    <col min="1433" max="1472" width="12.42578125" style="8" customWidth="1"/>
    <col min="1473" max="1473" width="20.140625" style="8" customWidth="1"/>
    <col min="1474" max="1474" width="21.42578125" style="8" customWidth="1"/>
    <col min="1475" max="1475" width="22.7109375" style="8" customWidth="1"/>
    <col min="1476" max="1476" width="13.7109375" style="8" customWidth="1"/>
    <col min="1477" max="1477" width="15" style="8" customWidth="1"/>
    <col min="1478" max="1480" width="17.5703125" style="8" customWidth="1"/>
    <col min="1481" max="1481" width="16.28515625" style="8" customWidth="1"/>
    <col min="1482" max="1482" width="15" style="8" customWidth="1"/>
    <col min="1483" max="1484" width="12.42578125" style="8" customWidth="1"/>
    <col min="1485" max="1486" width="17.5703125" style="8" customWidth="1"/>
    <col min="1487" max="1487" width="7.28515625" style="8" customWidth="1"/>
    <col min="1488" max="1488" width="21.42578125" style="8" customWidth="1"/>
    <col min="1489" max="1489" width="17.5703125" style="8" customWidth="1"/>
    <col min="1490" max="1490" width="20.140625" style="8" customWidth="1"/>
    <col min="1491" max="1491" width="16.28515625" style="8" customWidth="1"/>
    <col min="1492" max="1492" width="17.5703125" style="8" customWidth="1"/>
    <col min="1493" max="1493" width="6" style="8" customWidth="1"/>
    <col min="1494" max="1495" width="18.85546875" style="8" customWidth="1"/>
    <col min="1496" max="1497" width="20.140625" style="8" customWidth="1"/>
    <col min="1498" max="1498" width="6" style="8" customWidth="1"/>
    <col min="1499" max="1499" width="12.42578125" style="8" customWidth="1"/>
    <col min="1500" max="1500" width="18.85546875" style="8" customWidth="1"/>
    <col min="1501" max="1502" width="15" style="8" customWidth="1"/>
    <col min="1503" max="1503" width="7.28515625" style="8" customWidth="1"/>
    <col min="1504" max="1504" width="11.140625" style="8" customWidth="1"/>
    <col min="1505" max="1505" width="13.7109375" style="8" customWidth="1"/>
    <col min="1506" max="1506" width="18.85546875" style="8" customWidth="1"/>
    <col min="1507" max="1507" width="17.5703125" style="8" customWidth="1"/>
    <col min="1508" max="1508" width="25.28515625" style="8" customWidth="1"/>
    <col min="1509" max="1509" width="20.140625" style="8" customWidth="1"/>
    <col min="1510" max="1510" width="15" style="8" customWidth="1"/>
    <col min="1511" max="1511" width="17.5703125" style="8" customWidth="1"/>
    <col min="1512" max="1512" width="16.28515625" style="8" customWidth="1"/>
    <col min="1513" max="1514" width="15" style="8" customWidth="1"/>
    <col min="1515" max="1515" width="17.5703125" style="8" customWidth="1"/>
    <col min="1516" max="1516" width="20.140625" style="8" customWidth="1"/>
    <col min="1517" max="1517" width="16.28515625" style="8" customWidth="1"/>
    <col min="1518" max="1519" width="25.28515625" style="8" customWidth="1"/>
    <col min="1520" max="1520" width="18.85546875" style="8" customWidth="1"/>
    <col min="1521" max="1522" width="20.140625" style="8" customWidth="1"/>
    <col min="1523" max="1523" width="11.140625" style="8" customWidth="1"/>
    <col min="1524" max="1524" width="29.140625" style="8" customWidth="1"/>
    <col min="1525" max="1525" width="34.28515625" style="8" customWidth="1"/>
    <col min="1526" max="1527" width="9.85546875" style="8" customWidth="1"/>
    <col min="1528" max="1528" width="17.5703125" style="8" customWidth="1"/>
    <col min="1529" max="1529" width="18.85546875" style="8" customWidth="1"/>
    <col min="1530" max="1530" width="9.85546875" style="8" customWidth="1"/>
    <col min="1531" max="1532" width="6" style="8" customWidth="1"/>
    <col min="1533" max="1533" width="13.7109375" style="8" customWidth="1"/>
    <col min="1534" max="1535" width="15" style="8" customWidth="1"/>
    <col min="1536" max="1536" width="17.5703125" style="8" customWidth="1"/>
    <col min="1537" max="1537" width="9.85546875" style="8" customWidth="1"/>
    <col min="1538" max="1538" width="7.28515625" style="8" customWidth="1"/>
    <col min="1539" max="1539" width="6" style="8" customWidth="1"/>
    <col min="1540" max="1545" width="17.5703125" style="8" customWidth="1"/>
    <col min="1546" max="1688" width="20.140625" style="8" customWidth="1"/>
    <col min="1689" max="1728" width="12.42578125" style="8" customWidth="1"/>
    <col min="1729" max="1729" width="20.140625" style="8" customWidth="1"/>
    <col min="1730" max="1730" width="21.42578125" style="8" customWidth="1"/>
    <col min="1731" max="1731" width="22.7109375" style="8" customWidth="1"/>
    <col min="1732" max="1732" width="13.7109375" style="8" customWidth="1"/>
    <col min="1733" max="1733" width="15" style="8" customWidth="1"/>
    <col min="1734" max="1736" width="17.5703125" style="8" customWidth="1"/>
    <col min="1737" max="1737" width="16.28515625" style="8" customWidth="1"/>
    <col min="1738" max="1738" width="15" style="8" customWidth="1"/>
    <col min="1739" max="1740" width="12.42578125" style="8" customWidth="1"/>
    <col min="1741" max="1742" width="17.5703125" style="8" customWidth="1"/>
    <col min="1743" max="1743" width="7.28515625" style="8" customWidth="1"/>
    <col min="1744" max="1744" width="21.42578125" style="8" customWidth="1"/>
    <col min="1745" max="1745" width="17.5703125" style="8" customWidth="1"/>
    <col min="1746" max="1746" width="20.140625" style="8" customWidth="1"/>
    <col min="1747" max="1747" width="16.28515625" style="8" customWidth="1"/>
    <col min="1748" max="1748" width="17.5703125" style="8" customWidth="1"/>
    <col min="1749" max="1749" width="6" style="8" customWidth="1"/>
    <col min="1750" max="1751" width="18.85546875" style="8" customWidth="1"/>
    <col min="1752" max="1753" width="20.140625" style="8" customWidth="1"/>
    <col min="1754" max="1754" width="6" style="8" customWidth="1"/>
    <col min="1755" max="1755" width="12.42578125" style="8" customWidth="1"/>
    <col min="1756" max="1756" width="18.85546875" style="8" customWidth="1"/>
    <col min="1757" max="1758" width="15" style="8" customWidth="1"/>
    <col min="1759" max="1759" width="7.28515625" style="8" customWidth="1"/>
    <col min="1760" max="1760" width="11.140625" style="8" customWidth="1"/>
    <col min="1761" max="1761" width="13.7109375" style="8" customWidth="1"/>
    <col min="1762" max="1762" width="18.85546875" style="8" customWidth="1"/>
    <col min="1763" max="1763" width="17.5703125" style="8" customWidth="1"/>
    <col min="1764" max="1764" width="25.28515625" style="8" customWidth="1"/>
    <col min="1765" max="1765" width="20.140625" style="8" customWidth="1"/>
    <col min="1766" max="1766" width="15" style="8" customWidth="1"/>
    <col min="1767" max="1767" width="17.5703125" style="8" customWidth="1"/>
    <col min="1768" max="1768" width="16.28515625" style="8" customWidth="1"/>
    <col min="1769" max="1770" width="15" style="8" customWidth="1"/>
    <col min="1771" max="1771" width="17.5703125" style="8" customWidth="1"/>
    <col min="1772" max="1772" width="20.140625" style="8" customWidth="1"/>
    <col min="1773" max="1773" width="16.28515625" style="8" customWidth="1"/>
    <col min="1774" max="1775" width="25.28515625" style="8" customWidth="1"/>
    <col min="1776" max="1776" width="18.85546875" style="8" customWidth="1"/>
    <col min="1777" max="1778" width="20.140625" style="8" customWidth="1"/>
    <col min="1779" max="1779" width="11.140625" style="8" customWidth="1"/>
    <col min="1780" max="1780" width="29.140625" style="8" customWidth="1"/>
    <col min="1781" max="1781" width="34.28515625" style="8" customWidth="1"/>
    <col min="1782" max="1783" width="9.85546875" style="8" customWidth="1"/>
    <col min="1784" max="1784" width="17.5703125" style="8" customWidth="1"/>
    <col min="1785" max="1785" width="18.85546875" style="8" customWidth="1"/>
    <col min="1786" max="1786" width="9.85546875" style="8" customWidth="1"/>
    <col min="1787" max="1788" width="6" style="8" customWidth="1"/>
    <col min="1789" max="1789" width="13.7109375" style="8" customWidth="1"/>
    <col min="1790" max="1791" width="15" style="8" customWidth="1"/>
    <col min="1792" max="1792" width="17.5703125" style="8" customWidth="1"/>
    <col min="1793" max="1793" width="9.85546875" style="8" customWidth="1"/>
    <col min="1794" max="1794" width="7.28515625" style="8" customWidth="1"/>
    <col min="1795" max="1795" width="6" style="8" customWidth="1"/>
    <col min="1796" max="1801" width="17.5703125" style="8" customWidth="1"/>
    <col min="1802" max="1944" width="20.140625" style="8" customWidth="1"/>
    <col min="1945" max="1984" width="12.42578125" style="8" customWidth="1"/>
    <col min="1985" max="1985" width="20.140625" style="8" customWidth="1"/>
    <col min="1986" max="1986" width="21.42578125" style="8" customWidth="1"/>
    <col min="1987" max="1987" width="22.7109375" style="8" customWidth="1"/>
    <col min="1988" max="1988" width="13.7109375" style="8" customWidth="1"/>
    <col min="1989" max="1989" width="15" style="8" customWidth="1"/>
    <col min="1990" max="1992" width="17.5703125" style="8" customWidth="1"/>
    <col min="1993" max="1993" width="16.28515625" style="8" customWidth="1"/>
    <col min="1994" max="1994" width="15" style="8" customWidth="1"/>
    <col min="1995" max="1996" width="12.42578125" style="8" customWidth="1"/>
    <col min="1997" max="1998" width="17.5703125" style="8" customWidth="1"/>
    <col min="1999" max="1999" width="7.28515625" style="8" customWidth="1"/>
    <col min="2000" max="2000" width="21.42578125" style="8" customWidth="1"/>
    <col min="2001" max="2001" width="17.5703125" style="8" customWidth="1"/>
    <col min="2002" max="2002" width="20.140625" style="8" customWidth="1"/>
    <col min="2003" max="2003" width="16.28515625" style="8" customWidth="1"/>
    <col min="2004" max="2004" width="17.5703125" style="8" customWidth="1"/>
    <col min="2005" max="2005" width="6" style="8" customWidth="1"/>
    <col min="2006" max="2007" width="18.85546875" style="8" customWidth="1"/>
    <col min="2008" max="2009" width="20.140625" style="8" customWidth="1"/>
    <col min="2010" max="2010" width="6" style="8" customWidth="1"/>
    <col min="2011" max="2011" width="12.42578125" style="8" customWidth="1"/>
    <col min="2012" max="2012" width="18.85546875" style="8" customWidth="1"/>
    <col min="2013" max="2014" width="15" style="8" customWidth="1"/>
    <col min="2015" max="2015" width="7.28515625" style="8" customWidth="1"/>
    <col min="2016" max="2016" width="11.140625" style="8" customWidth="1"/>
    <col min="2017" max="2017" width="13.7109375" style="8" customWidth="1"/>
    <col min="2018" max="2018" width="18.85546875" style="8" customWidth="1"/>
    <col min="2019" max="2019" width="17.5703125" style="8" customWidth="1"/>
    <col min="2020" max="2020" width="25.28515625" style="8" customWidth="1"/>
    <col min="2021" max="2021" width="20.140625" style="8" customWidth="1"/>
    <col min="2022" max="2022" width="15" style="8" customWidth="1"/>
    <col min="2023" max="2023" width="17.5703125" style="8" customWidth="1"/>
    <col min="2024" max="2024" width="16.28515625" style="8" customWidth="1"/>
    <col min="2025" max="2026" width="15" style="8" customWidth="1"/>
    <col min="2027" max="2027" width="17.5703125" style="8" customWidth="1"/>
    <col min="2028" max="2028" width="20.140625" style="8" customWidth="1"/>
    <col min="2029" max="2029" width="16.28515625" style="8" customWidth="1"/>
    <col min="2030" max="2031" width="25.28515625" style="8" customWidth="1"/>
    <col min="2032" max="2032" width="18.85546875" style="8" customWidth="1"/>
    <col min="2033" max="2034" width="20.140625" style="8" customWidth="1"/>
    <col min="2035" max="2035" width="11.140625" style="8" customWidth="1"/>
    <col min="2036" max="2036" width="29.140625" style="8" customWidth="1"/>
    <col min="2037" max="2037" width="34.28515625" style="8" customWidth="1"/>
    <col min="2038" max="2039" width="9.85546875" style="8" customWidth="1"/>
    <col min="2040" max="2040" width="17.5703125" style="8" customWidth="1"/>
    <col min="2041" max="2041" width="18.85546875" style="8" customWidth="1"/>
    <col min="2042" max="2042" width="9.85546875" style="8" customWidth="1"/>
    <col min="2043" max="2044" width="6" style="8" customWidth="1"/>
    <col min="2045" max="2045" width="13.7109375" style="8" customWidth="1"/>
    <col min="2046" max="2047" width="15" style="8" customWidth="1"/>
    <col min="2048" max="2048" width="17.5703125" style="8" customWidth="1"/>
    <col min="2049" max="2049" width="9.85546875" style="8" customWidth="1"/>
    <col min="2050" max="2050" width="7.28515625" style="8" customWidth="1"/>
    <col min="2051" max="2051" width="6" style="8" customWidth="1"/>
    <col min="2052" max="2057" width="17.5703125" style="8" customWidth="1"/>
    <col min="2058" max="2200" width="20.140625" style="8" customWidth="1"/>
    <col min="2201" max="2240" width="12.42578125" style="8" customWidth="1"/>
    <col min="2241" max="2241" width="20.140625" style="8" customWidth="1"/>
    <col min="2242" max="2242" width="21.42578125" style="8" customWidth="1"/>
    <col min="2243" max="2243" width="22.7109375" style="8" customWidth="1"/>
    <col min="2244" max="2244" width="13.7109375" style="8" customWidth="1"/>
    <col min="2245" max="2245" width="15" style="8" customWidth="1"/>
    <col min="2246" max="2248" width="17.5703125" style="8" customWidth="1"/>
    <col min="2249" max="2249" width="16.28515625" style="8" customWidth="1"/>
    <col min="2250" max="2250" width="15" style="8" customWidth="1"/>
    <col min="2251" max="2252" width="12.42578125" style="8" customWidth="1"/>
    <col min="2253" max="2254" width="17.5703125" style="8" customWidth="1"/>
    <col min="2255" max="2255" width="7.28515625" style="8" customWidth="1"/>
    <col min="2256" max="2256" width="21.42578125" style="8" customWidth="1"/>
    <col min="2257" max="2257" width="17.5703125" style="8" customWidth="1"/>
    <col min="2258" max="2258" width="20.140625" style="8" customWidth="1"/>
    <col min="2259" max="2259" width="16.28515625" style="8" customWidth="1"/>
    <col min="2260" max="2260" width="17.5703125" style="8" customWidth="1"/>
    <col min="2261" max="2261" width="6" style="8" customWidth="1"/>
    <col min="2262" max="2263" width="18.85546875" style="8" customWidth="1"/>
    <col min="2264" max="2265" width="20.140625" style="8" customWidth="1"/>
    <col min="2266" max="2266" width="6" style="8" customWidth="1"/>
    <col min="2267" max="2267" width="12.42578125" style="8" customWidth="1"/>
    <col min="2268" max="2268" width="18.85546875" style="8" customWidth="1"/>
    <col min="2269" max="2270" width="15" style="8" customWidth="1"/>
    <col min="2271" max="2271" width="7.28515625" style="8" customWidth="1"/>
    <col min="2272" max="2272" width="11.140625" style="8" customWidth="1"/>
    <col min="2273" max="2273" width="13.7109375" style="8" customWidth="1"/>
    <col min="2274" max="2274" width="18.85546875" style="8" customWidth="1"/>
    <col min="2275" max="2275" width="17.5703125" style="8" customWidth="1"/>
    <col min="2276" max="2276" width="25.28515625" style="8" customWidth="1"/>
    <col min="2277" max="2277" width="20.140625" style="8" customWidth="1"/>
    <col min="2278" max="2278" width="15" style="8" customWidth="1"/>
    <col min="2279" max="2279" width="17.5703125" style="8" customWidth="1"/>
    <col min="2280" max="2280" width="16.28515625" style="8" customWidth="1"/>
    <col min="2281" max="2282" width="15" style="8" customWidth="1"/>
    <col min="2283" max="2283" width="17.5703125" style="8" customWidth="1"/>
    <col min="2284" max="2284" width="20.140625" style="8" customWidth="1"/>
    <col min="2285" max="2285" width="16.28515625" style="8" customWidth="1"/>
    <col min="2286" max="2287" width="25.28515625" style="8" customWidth="1"/>
    <col min="2288" max="2288" width="18.85546875" style="8" customWidth="1"/>
    <col min="2289" max="2290" width="20.140625" style="8" customWidth="1"/>
    <col min="2291" max="2291" width="11.140625" style="8" customWidth="1"/>
    <col min="2292" max="2292" width="29.140625" style="8" customWidth="1"/>
    <col min="2293" max="2293" width="34.28515625" style="8" customWidth="1"/>
    <col min="2294" max="2295" width="9.85546875" style="8" customWidth="1"/>
    <col min="2296" max="2296" width="17.5703125" style="8" customWidth="1"/>
    <col min="2297" max="2297" width="18.85546875" style="8" customWidth="1"/>
    <col min="2298" max="2298" width="9.85546875" style="8" customWidth="1"/>
    <col min="2299" max="2300" width="6" style="8" customWidth="1"/>
    <col min="2301" max="2301" width="13.7109375" style="8" customWidth="1"/>
    <col min="2302" max="2303" width="15" style="8" customWidth="1"/>
    <col min="2304" max="2304" width="17.5703125" style="8" customWidth="1"/>
    <col min="2305" max="2305" width="9.85546875" style="8" customWidth="1"/>
    <col min="2306" max="2306" width="7.28515625" style="8" customWidth="1"/>
    <col min="2307" max="2307" width="6" style="8" customWidth="1"/>
    <col min="2308" max="2313" width="17.5703125" style="8" customWidth="1"/>
    <col min="2314" max="2456" width="20.140625" style="8" customWidth="1"/>
    <col min="2457" max="2496" width="12.42578125" style="8" customWidth="1"/>
    <col min="2497" max="2497" width="20.140625" style="8" customWidth="1"/>
    <col min="2498" max="2498" width="21.42578125" style="8" customWidth="1"/>
    <col min="2499" max="2499" width="22.7109375" style="8" customWidth="1"/>
    <col min="2500" max="2500" width="13.7109375" style="8" customWidth="1"/>
    <col min="2501" max="2501" width="15" style="8" customWidth="1"/>
    <col min="2502" max="2504" width="17.5703125" style="8" customWidth="1"/>
    <col min="2505" max="2505" width="16.28515625" style="8" customWidth="1"/>
    <col min="2506" max="2506" width="15" style="8" customWidth="1"/>
    <col min="2507" max="2508" width="12.42578125" style="8" customWidth="1"/>
    <col min="2509" max="2510" width="17.5703125" style="8" customWidth="1"/>
    <col min="2511" max="2511" width="7.28515625" style="8" customWidth="1"/>
    <col min="2512" max="2512" width="21.42578125" style="8" customWidth="1"/>
    <col min="2513" max="2513" width="17.5703125" style="8" customWidth="1"/>
    <col min="2514" max="2514" width="20.140625" style="8" customWidth="1"/>
    <col min="2515" max="2515" width="16.28515625" style="8" customWidth="1"/>
    <col min="2516" max="2516" width="17.5703125" style="8" customWidth="1"/>
    <col min="2517" max="2517" width="6" style="8" customWidth="1"/>
    <col min="2518" max="2519" width="18.85546875" style="8" customWidth="1"/>
    <col min="2520" max="2521" width="20.140625" style="8" customWidth="1"/>
    <col min="2522" max="2522" width="6" style="8" customWidth="1"/>
    <col min="2523" max="2523" width="12.42578125" style="8" customWidth="1"/>
    <col min="2524" max="2524" width="18.85546875" style="8" customWidth="1"/>
    <col min="2525" max="2526" width="15" style="8" customWidth="1"/>
    <col min="2527" max="2527" width="7.28515625" style="8" customWidth="1"/>
    <col min="2528" max="2528" width="11.140625" style="8" customWidth="1"/>
    <col min="2529" max="2529" width="13.7109375" style="8" customWidth="1"/>
    <col min="2530" max="2530" width="18.85546875" style="8" customWidth="1"/>
    <col min="2531" max="2531" width="17.5703125" style="8" customWidth="1"/>
    <col min="2532" max="2532" width="25.28515625" style="8" customWidth="1"/>
    <col min="2533" max="2533" width="20.140625" style="8" customWidth="1"/>
    <col min="2534" max="2534" width="15" style="8" customWidth="1"/>
    <col min="2535" max="2535" width="17.5703125" style="8" customWidth="1"/>
    <col min="2536" max="2536" width="16.28515625" style="8" customWidth="1"/>
    <col min="2537" max="2538" width="15" style="8" customWidth="1"/>
    <col min="2539" max="2539" width="17.5703125" style="8" customWidth="1"/>
    <col min="2540" max="2540" width="20.140625" style="8" customWidth="1"/>
    <col min="2541" max="2541" width="16.28515625" style="8" customWidth="1"/>
    <col min="2542" max="2543" width="25.28515625" style="8" customWidth="1"/>
    <col min="2544" max="2544" width="18.85546875" style="8" customWidth="1"/>
    <col min="2545" max="2546" width="20.140625" style="8" customWidth="1"/>
    <col min="2547" max="2547" width="11.140625" style="8" customWidth="1"/>
    <col min="2548" max="2548" width="29.140625" style="8" customWidth="1"/>
    <col min="2549" max="2549" width="34.28515625" style="8" customWidth="1"/>
    <col min="2550" max="2551" width="9.85546875" style="8" customWidth="1"/>
    <col min="2552" max="2552" width="17.5703125" style="8" customWidth="1"/>
    <col min="2553" max="2553" width="18.85546875" style="8" customWidth="1"/>
    <col min="2554" max="2554" width="9.85546875" style="8" customWidth="1"/>
    <col min="2555" max="2556" width="6" style="8" customWidth="1"/>
    <col min="2557" max="2557" width="13.7109375" style="8" customWidth="1"/>
    <col min="2558" max="2559" width="15" style="8" customWidth="1"/>
    <col min="2560" max="2560" width="17.5703125" style="8" customWidth="1"/>
    <col min="2561" max="2561" width="9.85546875" style="8" customWidth="1"/>
    <col min="2562" max="2562" width="7.28515625" style="8" customWidth="1"/>
    <col min="2563" max="2563" width="6" style="8" customWidth="1"/>
    <col min="2564" max="2569" width="17.5703125" style="8" customWidth="1"/>
    <col min="2570" max="2712" width="20.140625" style="8" customWidth="1"/>
    <col min="2713" max="2752" width="12.42578125" style="8" customWidth="1"/>
    <col min="2753" max="2753" width="20.140625" style="8" customWidth="1"/>
    <col min="2754" max="2754" width="21.42578125" style="8" customWidth="1"/>
    <col min="2755" max="2755" width="22.7109375" style="8" customWidth="1"/>
    <col min="2756" max="2756" width="13.7109375" style="8" customWidth="1"/>
    <col min="2757" max="2757" width="15" style="8" customWidth="1"/>
    <col min="2758" max="2760" width="17.5703125" style="8" customWidth="1"/>
    <col min="2761" max="2761" width="16.28515625" style="8" customWidth="1"/>
    <col min="2762" max="2762" width="15" style="8" customWidth="1"/>
    <col min="2763" max="2764" width="12.42578125" style="8" customWidth="1"/>
    <col min="2765" max="2766" width="17.5703125" style="8" customWidth="1"/>
    <col min="2767" max="2767" width="7.28515625" style="8" customWidth="1"/>
    <col min="2768" max="2768" width="21.42578125" style="8" customWidth="1"/>
    <col min="2769" max="2769" width="17.5703125" style="8" customWidth="1"/>
    <col min="2770" max="2770" width="20.140625" style="8" customWidth="1"/>
    <col min="2771" max="2771" width="16.28515625" style="8" customWidth="1"/>
    <col min="2772" max="2772" width="17.5703125" style="8" customWidth="1"/>
    <col min="2773" max="2773" width="6" style="8" customWidth="1"/>
    <col min="2774" max="2775" width="18.85546875" style="8" customWidth="1"/>
    <col min="2776" max="2777" width="20.140625" style="8" customWidth="1"/>
    <col min="2778" max="2778" width="6" style="8" customWidth="1"/>
    <col min="2779" max="2779" width="12.42578125" style="8" customWidth="1"/>
    <col min="2780" max="2780" width="18.85546875" style="8" customWidth="1"/>
    <col min="2781" max="2782" width="15" style="8" customWidth="1"/>
    <col min="2783" max="2783" width="7.28515625" style="8" customWidth="1"/>
    <col min="2784" max="2784" width="11.140625" style="8" customWidth="1"/>
    <col min="2785" max="2785" width="13.7109375" style="8" customWidth="1"/>
    <col min="2786" max="2786" width="18.85546875" style="8" customWidth="1"/>
    <col min="2787" max="2787" width="17.5703125" style="8" customWidth="1"/>
    <col min="2788" max="2788" width="25.28515625" style="8" customWidth="1"/>
    <col min="2789" max="2789" width="20.140625" style="8" customWidth="1"/>
    <col min="2790" max="2790" width="15" style="8" customWidth="1"/>
    <col min="2791" max="2791" width="17.5703125" style="8" customWidth="1"/>
    <col min="2792" max="2792" width="16.28515625" style="8" customWidth="1"/>
    <col min="2793" max="2794" width="15" style="8" customWidth="1"/>
    <col min="2795" max="2795" width="17.5703125" style="8" customWidth="1"/>
    <col min="2796" max="2796" width="20.140625" style="8" customWidth="1"/>
    <col min="2797" max="2797" width="16.28515625" style="8" customWidth="1"/>
    <col min="2798" max="2799" width="25.28515625" style="8" customWidth="1"/>
    <col min="2800" max="2800" width="18.85546875" style="8" customWidth="1"/>
    <col min="2801" max="2802" width="20.140625" style="8" customWidth="1"/>
    <col min="2803" max="2803" width="11.140625" style="8" customWidth="1"/>
    <col min="2804" max="2804" width="29.140625" style="8" customWidth="1"/>
    <col min="2805" max="2805" width="34.28515625" style="8" customWidth="1"/>
    <col min="2806" max="2807" width="9.85546875" style="8" customWidth="1"/>
    <col min="2808" max="2808" width="17.5703125" style="8" customWidth="1"/>
    <col min="2809" max="2809" width="18.85546875" style="8" customWidth="1"/>
    <col min="2810" max="2810" width="9.85546875" style="8" customWidth="1"/>
    <col min="2811" max="2812" width="6" style="8" customWidth="1"/>
    <col min="2813" max="2813" width="13.7109375" style="8" customWidth="1"/>
    <col min="2814" max="2815" width="15" style="8" customWidth="1"/>
    <col min="2816" max="2816" width="17.5703125" style="8" customWidth="1"/>
    <col min="2817" max="2817" width="9.85546875" style="8" customWidth="1"/>
    <col min="2818" max="2818" width="7.28515625" style="8" customWidth="1"/>
    <col min="2819" max="2819" width="6" style="8" customWidth="1"/>
    <col min="2820" max="2825" width="17.5703125" style="8" customWidth="1"/>
    <col min="2826" max="2968" width="20.140625" style="8" customWidth="1"/>
    <col min="2969" max="3008" width="12.42578125" style="8" customWidth="1"/>
    <col min="3009" max="3009" width="20.140625" style="8" customWidth="1"/>
    <col min="3010" max="3010" width="21.42578125" style="8" customWidth="1"/>
    <col min="3011" max="3011" width="22.7109375" style="8" customWidth="1"/>
    <col min="3012" max="3012" width="13.7109375" style="8" customWidth="1"/>
    <col min="3013" max="3013" width="15" style="8" customWidth="1"/>
    <col min="3014" max="3016" width="17.5703125" style="8" customWidth="1"/>
    <col min="3017" max="3017" width="16.28515625" style="8" customWidth="1"/>
    <col min="3018" max="3018" width="15" style="8" customWidth="1"/>
    <col min="3019" max="3020" width="12.42578125" style="8" customWidth="1"/>
    <col min="3021" max="3022" width="17.5703125" style="8" customWidth="1"/>
    <col min="3023" max="3023" width="7.28515625" style="8" customWidth="1"/>
    <col min="3024" max="3024" width="21.42578125" style="8" customWidth="1"/>
    <col min="3025" max="3025" width="17.5703125" style="8" customWidth="1"/>
    <col min="3026" max="3026" width="20.140625" style="8" customWidth="1"/>
    <col min="3027" max="3027" width="16.28515625" style="8" customWidth="1"/>
    <col min="3028" max="3028" width="17.5703125" style="8" customWidth="1"/>
    <col min="3029" max="3029" width="6" style="8" customWidth="1"/>
    <col min="3030" max="3031" width="18.85546875" style="8" customWidth="1"/>
    <col min="3032" max="3033" width="20.140625" style="8" customWidth="1"/>
    <col min="3034" max="3034" width="6" style="8" customWidth="1"/>
    <col min="3035" max="3035" width="12.42578125" style="8" customWidth="1"/>
    <col min="3036" max="3036" width="18.85546875" style="8" customWidth="1"/>
    <col min="3037" max="3038" width="15" style="8" customWidth="1"/>
    <col min="3039" max="3039" width="7.28515625" style="8" customWidth="1"/>
    <col min="3040" max="3040" width="11.140625" style="8" customWidth="1"/>
    <col min="3041" max="3041" width="13.7109375" style="8" customWidth="1"/>
    <col min="3042" max="3042" width="18.85546875" style="8" customWidth="1"/>
    <col min="3043" max="3043" width="17.5703125" style="8" customWidth="1"/>
    <col min="3044" max="3044" width="25.28515625" style="8" customWidth="1"/>
    <col min="3045" max="3045" width="20.140625" style="8" customWidth="1"/>
    <col min="3046" max="3046" width="15" style="8" customWidth="1"/>
    <col min="3047" max="3047" width="17.5703125" style="8" customWidth="1"/>
    <col min="3048" max="3048" width="16.28515625" style="8" customWidth="1"/>
    <col min="3049" max="3050" width="15" style="8" customWidth="1"/>
    <col min="3051" max="3051" width="17.5703125" style="8" customWidth="1"/>
    <col min="3052" max="3052" width="20.140625" style="8" customWidth="1"/>
    <col min="3053" max="3053" width="16.28515625" style="8" customWidth="1"/>
    <col min="3054" max="3055" width="25.28515625" style="8" customWidth="1"/>
    <col min="3056" max="3056" width="18.85546875" style="8" customWidth="1"/>
    <col min="3057" max="3058" width="20.140625" style="8" customWidth="1"/>
    <col min="3059" max="3059" width="11.140625" style="8" customWidth="1"/>
    <col min="3060" max="3060" width="29.140625" style="8" customWidth="1"/>
    <col min="3061" max="3061" width="34.28515625" style="8" customWidth="1"/>
    <col min="3062" max="3063" width="9.85546875" style="8" customWidth="1"/>
    <col min="3064" max="3064" width="17.5703125" style="8" customWidth="1"/>
    <col min="3065" max="3065" width="18.85546875" style="8" customWidth="1"/>
    <col min="3066" max="3066" width="9.85546875" style="8" customWidth="1"/>
    <col min="3067" max="3068" width="6" style="8" customWidth="1"/>
    <col min="3069" max="3069" width="13.7109375" style="8" customWidth="1"/>
    <col min="3070" max="3071" width="15" style="8" customWidth="1"/>
    <col min="3072" max="3072" width="17.5703125" style="8" customWidth="1"/>
    <col min="3073" max="3073" width="9.85546875" style="8" customWidth="1"/>
    <col min="3074" max="3074" width="7.28515625" style="8" customWidth="1"/>
    <col min="3075" max="3075" width="6" style="8" customWidth="1"/>
    <col min="3076" max="3081" width="17.5703125" style="8" customWidth="1"/>
    <col min="3082" max="3224" width="20.140625" style="8" customWidth="1"/>
    <col min="3225" max="3264" width="12.42578125" style="8" customWidth="1"/>
    <col min="3265" max="3265" width="20.140625" style="8" customWidth="1"/>
    <col min="3266" max="3266" width="21.42578125" style="8" customWidth="1"/>
    <col min="3267" max="3267" width="22.7109375" style="8" customWidth="1"/>
    <col min="3268" max="3268" width="13.7109375" style="8" customWidth="1"/>
    <col min="3269" max="3269" width="15" style="8" customWidth="1"/>
    <col min="3270" max="3272" width="17.5703125" style="8" customWidth="1"/>
    <col min="3273" max="3273" width="16.28515625" style="8" customWidth="1"/>
    <col min="3274" max="3274" width="15" style="8" customWidth="1"/>
    <col min="3275" max="3276" width="12.42578125" style="8" customWidth="1"/>
    <col min="3277" max="3278" width="17.5703125" style="8" customWidth="1"/>
    <col min="3279" max="3279" width="7.28515625" style="8" customWidth="1"/>
    <col min="3280" max="3280" width="21.42578125" style="8" customWidth="1"/>
    <col min="3281" max="3281" width="17.5703125" style="8" customWidth="1"/>
    <col min="3282" max="3282" width="20.140625" style="8" customWidth="1"/>
    <col min="3283" max="3283" width="16.28515625" style="8" customWidth="1"/>
    <col min="3284" max="3284" width="17.5703125" style="8" customWidth="1"/>
    <col min="3285" max="3285" width="6" style="8" customWidth="1"/>
    <col min="3286" max="3287" width="18.85546875" style="8" customWidth="1"/>
    <col min="3288" max="3289" width="20.140625" style="8" customWidth="1"/>
    <col min="3290" max="3290" width="6" style="8" customWidth="1"/>
    <col min="3291" max="3291" width="12.42578125" style="8" customWidth="1"/>
    <col min="3292" max="3292" width="18.85546875" style="8" customWidth="1"/>
    <col min="3293" max="3294" width="15" style="8" customWidth="1"/>
    <col min="3295" max="3295" width="7.28515625" style="8" customWidth="1"/>
    <col min="3296" max="3296" width="11.140625" style="8" customWidth="1"/>
    <col min="3297" max="3297" width="13.7109375" style="8" customWidth="1"/>
    <col min="3298" max="3298" width="18.85546875" style="8" customWidth="1"/>
    <col min="3299" max="3299" width="17.5703125" style="8" customWidth="1"/>
    <col min="3300" max="3300" width="25.28515625" style="8" customWidth="1"/>
    <col min="3301" max="3301" width="20.140625" style="8" customWidth="1"/>
    <col min="3302" max="3302" width="15" style="8" customWidth="1"/>
    <col min="3303" max="3303" width="17.5703125" style="8" customWidth="1"/>
    <col min="3304" max="3304" width="16.28515625" style="8" customWidth="1"/>
    <col min="3305" max="3306" width="15" style="8" customWidth="1"/>
    <col min="3307" max="3307" width="17.5703125" style="8" customWidth="1"/>
    <col min="3308" max="3308" width="20.140625" style="8" customWidth="1"/>
    <col min="3309" max="3309" width="16.28515625" style="8" customWidth="1"/>
    <col min="3310" max="3311" width="25.28515625" style="8" customWidth="1"/>
    <col min="3312" max="3312" width="18.85546875" style="8" customWidth="1"/>
    <col min="3313" max="3314" width="20.140625" style="8" customWidth="1"/>
    <col min="3315" max="3315" width="11.140625" style="8" customWidth="1"/>
    <col min="3316" max="3316" width="29.140625" style="8" customWidth="1"/>
    <col min="3317" max="3317" width="34.28515625" style="8" customWidth="1"/>
    <col min="3318" max="3319" width="9.85546875" style="8" customWidth="1"/>
    <col min="3320" max="3320" width="17.5703125" style="8" customWidth="1"/>
    <col min="3321" max="3321" width="18.85546875" style="8" customWidth="1"/>
    <col min="3322" max="3322" width="9.85546875" style="8" customWidth="1"/>
    <col min="3323" max="3324" width="6" style="8" customWidth="1"/>
    <col min="3325" max="3325" width="13.7109375" style="8" customWidth="1"/>
    <col min="3326" max="3327" width="15" style="8" customWidth="1"/>
    <col min="3328" max="3328" width="17.5703125" style="8" customWidth="1"/>
    <col min="3329" max="3329" width="9.85546875" style="8" customWidth="1"/>
    <col min="3330" max="3330" width="7.28515625" style="8" customWidth="1"/>
    <col min="3331" max="3331" width="6" style="8" customWidth="1"/>
    <col min="3332" max="3337" width="17.5703125" style="8" customWidth="1"/>
    <col min="3338" max="3480" width="20.140625" style="8" customWidth="1"/>
    <col min="3481" max="3520" width="12.42578125" style="8" customWidth="1"/>
    <col min="3521" max="3521" width="20.140625" style="8" customWidth="1"/>
    <col min="3522" max="3522" width="21.42578125" style="8" customWidth="1"/>
    <col min="3523" max="3523" width="22.7109375" style="8" customWidth="1"/>
    <col min="3524" max="3524" width="13.7109375" style="8" customWidth="1"/>
    <col min="3525" max="3525" width="15" style="8" customWidth="1"/>
    <col min="3526" max="3528" width="17.5703125" style="8" customWidth="1"/>
    <col min="3529" max="3529" width="16.28515625" style="8" customWidth="1"/>
    <col min="3530" max="3530" width="15" style="8" customWidth="1"/>
    <col min="3531" max="3532" width="12.42578125" style="8" customWidth="1"/>
    <col min="3533" max="3534" width="17.5703125" style="8" customWidth="1"/>
    <col min="3535" max="3535" width="7.28515625" style="8" customWidth="1"/>
    <col min="3536" max="3536" width="21.42578125" style="8" customWidth="1"/>
    <col min="3537" max="3537" width="17.5703125" style="8" customWidth="1"/>
    <col min="3538" max="3538" width="20.140625" style="8" customWidth="1"/>
    <col min="3539" max="3539" width="16.28515625" style="8" customWidth="1"/>
    <col min="3540" max="3540" width="17.5703125" style="8" customWidth="1"/>
    <col min="3541" max="3541" width="6" style="8" customWidth="1"/>
    <col min="3542" max="3543" width="18.85546875" style="8" customWidth="1"/>
    <col min="3544" max="3545" width="20.140625" style="8" customWidth="1"/>
    <col min="3546" max="3546" width="6" style="8" customWidth="1"/>
    <col min="3547" max="3547" width="12.42578125" style="8" customWidth="1"/>
    <col min="3548" max="3548" width="18.85546875" style="8" customWidth="1"/>
    <col min="3549" max="3550" width="15" style="8" customWidth="1"/>
    <col min="3551" max="3551" width="7.28515625" style="8" customWidth="1"/>
    <col min="3552" max="3552" width="11.140625" style="8" customWidth="1"/>
    <col min="3553" max="3553" width="13.7109375" style="8" customWidth="1"/>
    <col min="3554" max="3554" width="18.85546875" style="8" customWidth="1"/>
    <col min="3555" max="3555" width="17.5703125" style="8" customWidth="1"/>
    <col min="3556" max="3556" width="25.28515625" style="8" customWidth="1"/>
    <col min="3557" max="3557" width="20.140625" style="8" customWidth="1"/>
    <col min="3558" max="3558" width="15" style="8" customWidth="1"/>
    <col min="3559" max="3559" width="17.5703125" style="8" customWidth="1"/>
    <col min="3560" max="3560" width="16.28515625" style="8" customWidth="1"/>
    <col min="3561" max="3562" width="15" style="8" customWidth="1"/>
    <col min="3563" max="3563" width="17.5703125" style="8" customWidth="1"/>
    <col min="3564" max="3564" width="20.140625" style="8" customWidth="1"/>
    <col min="3565" max="3565" width="16.28515625" style="8" customWidth="1"/>
    <col min="3566" max="3567" width="25.28515625" style="8" customWidth="1"/>
    <col min="3568" max="3568" width="18.85546875" style="8" customWidth="1"/>
    <col min="3569" max="3570" width="20.140625" style="8" customWidth="1"/>
    <col min="3571" max="3571" width="11.140625" style="8" customWidth="1"/>
    <col min="3572" max="3572" width="29.140625" style="8" customWidth="1"/>
    <col min="3573" max="3573" width="34.28515625" style="8" customWidth="1"/>
    <col min="3574" max="3575" width="9.85546875" style="8" customWidth="1"/>
    <col min="3576" max="3576" width="17.5703125" style="8" customWidth="1"/>
    <col min="3577" max="3577" width="18.85546875" style="8" customWidth="1"/>
    <col min="3578" max="3578" width="9.85546875" style="8" customWidth="1"/>
    <col min="3579" max="3580" width="6" style="8" customWidth="1"/>
    <col min="3581" max="3581" width="13.7109375" style="8" customWidth="1"/>
    <col min="3582" max="3583" width="15" style="8" customWidth="1"/>
    <col min="3584" max="3584" width="17.5703125" style="8" customWidth="1"/>
    <col min="3585" max="3585" width="9.85546875" style="8" customWidth="1"/>
    <col min="3586" max="3586" width="7.28515625" style="8" customWidth="1"/>
    <col min="3587" max="3587" width="6" style="8" customWidth="1"/>
    <col min="3588" max="3593" width="17.5703125" style="8" customWidth="1"/>
    <col min="3594" max="3736" width="20.140625" style="8" customWidth="1"/>
    <col min="3737" max="3776" width="12.42578125" style="8" customWidth="1"/>
    <col min="3777" max="3777" width="20.140625" style="8" customWidth="1"/>
    <col min="3778" max="3778" width="21.42578125" style="8" customWidth="1"/>
    <col min="3779" max="3779" width="22.7109375" style="8" customWidth="1"/>
    <col min="3780" max="3780" width="13.7109375" style="8" customWidth="1"/>
    <col min="3781" max="3781" width="15" style="8" customWidth="1"/>
    <col min="3782" max="3784" width="17.5703125" style="8" customWidth="1"/>
    <col min="3785" max="3785" width="16.28515625" style="8" customWidth="1"/>
    <col min="3786" max="3786" width="15" style="8" customWidth="1"/>
    <col min="3787" max="3788" width="12.42578125" style="8" customWidth="1"/>
    <col min="3789" max="3790" width="17.5703125" style="8" customWidth="1"/>
    <col min="3791" max="3791" width="7.28515625" style="8" customWidth="1"/>
    <col min="3792" max="3792" width="21.42578125" style="8" customWidth="1"/>
    <col min="3793" max="3793" width="17.5703125" style="8" customWidth="1"/>
    <col min="3794" max="3794" width="20.140625" style="8" customWidth="1"/>
    <col min="3795" max="3795" width="16.28515625" style="8" customWidth="1"/>
    <col min="3796" max="3796" width="17.5703125" style="8" customWidth="1"/>
    <col min="3797" max="3797" width="6" style="8" customWidth="1"/>
    <col min="3798" max="3799" width="18.85546875" style="8" customWidth="1"/>
    <col min="3800" max="3801" width="20.140625" style="8" customWidth="1"/>
    <col min="3802" max="3802" width="6" style="8" customWidth="1"/>
    <col min="3803" max="3803" width="12.42578125" style="8" customWidth="1"/>
    <col min="3804" max="3804" width="18.85546875" style="8" customWidth="1"/>
    <col min="3805" max="3806" width="15" style="8" customWidth="1"/>
    <col min="3807" max="3807" width="7.28515625" style="8" customWidth="1"/>
    <col min="3808" max="3808" width="11.140625" style="8" customWidth="1"/>
    <col min="3809" max="3809" width="13.7109375" style="8" customWidth="1"/>
    <col min="3810" max="3810" width="18.85546875" style="8" customWidth="1"/>
    <col min="3811" max="3811" width="17.5703125" style="8" customWidth="1"/>
    <col min="3812" max="3812" width="25.28515625" style="8" customWidth="1"/>
    <col min="3813" max="3813" width="20.140625" style="8" customWidth="1"/>
    <col min="3814" max="3814" width="15" style="8" customWidth="1"/>
    <col min="3815" max="3815" width="17.5703125" style="8" customWidth="1"/>
    <col min="3816" max="3816" width="16.28515625" style="8" customWidth="1"/>
    <col min="3817" max="3818" width="15" style="8" customWidth="1"/>
    <col min="3819" max="3819" width="17.5703125" style="8" customWidth="1"/>
    <col min="3820" max="3820" width="20.140625" style="8" customWidth="1"/>
    <col min="3821" max="3821" width="16.28515625" style="8" customWidth="1"/>
    <col min="3822" max="3823" width="25.28515625" style="8" customWidth="1"/>
    <col min="3824" max="3824" width="18.85546875" style="8" customWidth="1"/>
    <col min="3825" max="3826" width="20.140625" style="8" customWidth="1"/>
    <col min="3827" max="3827" width="11.140625" style="8" customWidth="1"/>
    <col min="3828" max="3828" width="29.140625" style="8" customWidth="1"/>
    <col min="3829" max="3829" width="34.28515625" style="8" customWidth="1"/>
    <col min="3830" max="3831" width="9.85546875" style="8" customWidth="1"/>
    <col min="3832" max="3832" width="17.5703125" style="8" customWidth="1"/>
    <col min="3833" max="3833" width="18.85546875" style="8" customWidth="1"/>
    <col min="3834" max="3834" width="9.85546875" style="8" customWidth="1"/>
    <col min="3835" max="3836" width="6" style="8" customWidth="1"/>
    <col min="3837" max="3837" width="13.7109375" style="8" customWidth="1"/>
    <col min="3838" max="3839" width="15" style="8" customWidth="1"/>
    <col min="3840" max="3840" width="17.5703125" style="8" customWidth="1"/>
    <col min="3841" max="3841" width="9.85546875" style="8" customWidth="1"/>
    <col min="3842" max="3842" width="7.28515625" style="8" customWidth="1"/>
    <col min="3843" max="3843" width="6" style="8" customWidth="1"/>
    <col min="3844" max="3849" width="17.5703125" style="8" customWidth="1"/>
    <col min="3850" max="3992" width="20.140625" style="8" customWidth="1"/>
    <col min="3993" max="4032" width="12.42578125" style="8" customWidth="1"/>
    <col min="4033" max="4033" width="20.140625" style="8" customWidth="1"/>
    <col min="4034" max="4034" width="21.42578125" style="8" customWidth="1"/>
    <col min="4035" max="4035" width="22.7109375" style="8" customWidth="1"/>
    <col min="4036" max="4036" width="13.7109375" style="8" customWidth="1"/>
    <col min="4037" max="4037" width="15" style="8" customWidth="1"/>
    <col min="4038" max="4040" width="17.5703125" style="8" customWidth="1"/>
    <col min="4041" max="4041" width="16.28515625" style="8" customWidth="1"/>
    <col min="4042" max="4042" width="15" style="8" customWidth="1"/>
    <col min="4043" max="4044" width="12.42578125" style="8" customWidth="1"/>
    <col min="4045" max="4046" width="17.5703125" style="8" customWidth="1"/>
    <col min="4047" max="4047" width="7.28515625" style="8" customWidth="1"/>
    <col min="4048" max="4048" width="21.42578125" style="8" customWidth="1"/>
    <col min="4049" max="4049" width="17.5703125" style="8" customWidth="1"/>
    <col min="4050" max="4050" width="20.140625" style="8" customWidth="1"/>
    <col min="4051" max="4051" width="16.28515625" style="8" customWidth="1"/>
    <col min="4052" max="4052" width="17.5703125" style="8" customWidth="1"/>
    <col min="4053" max="4053" width="6" style="8" customWidth="1"/>
    <col min="4054" max="4055" width="18.85546875" style="8" customWidth="1"/>
    <col min="4056" max="4057" width="20.140625" style="8" customWidth="1"/>
    <col min="4058" max="4058" width="6" style="8" customWidth="1"/>
    <col min="4059" max="4059" width="12.42578125" style="8" customWidth="1"/>
    <col min="4060" max="4060" width="18.85546875" style="8" customWidth="1"/>
    <col min="4061" max="4062" width="15" style="8" customWidth="1"/>
    <col min="4063" max="4063" width="7.28515625" style="8" customWidth="1"/>
    <col min="4064" max="4064" width="11.140625" style="8" customWidth="1"/>
    <col min="4065" max="4065" width="13.7109375" style="8" customWidth="1"/>
    <col min="4066" max="4066" width="18.85546875" style="8" customWidth="1"/>
    <col min="4067" max="4067" width="17.5703125" style="8" customWidth="1"/>
    <col min="4068" max="4068" width="25.28515625" style="8" customWidth="1"/>
    <col min="4069" max="4069" width="20.140625" style="8" customWidth="1"/>
    <col min="4070" max="4070" width="15" style="8" customWidth="1"/>
    <col min="4071" max="4071" width="17.5703125" style="8" customWidth="1"/>
    <col min="4072" max="4072" width="16.28515625" style="8" customWidth="1"/>
    <col min="4073" max="4074" width="15" style="8" customWidth="1"/>
    <col min="4075" max="4075" width="17.5703125" style="8" customWidth="1"/>
    <col min="4076" max="4076" width="20.140625" style="8" customWidth="1"/>
    <col min="4077" max="4077" width="16.28515625" style="8" customWidth="1"/>
    <col min="4078" max="4079" width="25.28515625" style="8" customWidth="1"/>
    <col min="4080" max="4080" width="18.85546875" style="8" customWidth="1"/>
    <col min="4081" max="4082" width="20.140625" style="8" customWidth="1"/>
    <col min="4083" max="4083" width="11.140625" style="8" customWidth="1"/>
    <col min="4084" max="4084" width="29.140625" style="8" customWidth="1"/>
    <col min="4085" max="4085" width="34.28515625" style="8" customWidth="1"/>
    <col min="4086" max="4087" width="9.85546875" style="8" customWidth="1"/>
    <col min="4088" max="4088" width="17.5703125" style="8" customWidth="1"/>
    <col min="4089" max="4089" width="18.85546875" style="8" customWidth="1"/>
    <col min="4090" max="4090" width="9.85546875" style="8" customWidth="1"/>
    <col min="4091" max="4092" width="6" style="8" customWidth="1"/>
    <col min="4093" max="4093" width="13.7109375" style="8" customWidth="1"/>
    <col min="4094" max="4095" width="15" style="8" customWidth="1"/>
    <col min="4096" max="4096" width="17.5703125" style="8" customWidth="1"/>
    <col min="4097" max="4097" width="9.85546875" style="8" customWidth="1"/>
    <col min="4098" max="4098" width="7.28515625" style="8" customWidth="1"/>
    <col min="4099" max="4099" width="6" style="8" customWidth="1"/>
    <col min="4100" max="4105" width="17.5703125" style="8" customWidth="1"/>
    <col min="4106" max="4248" width="20.140625" style="8" customWidth="1"/>
    <col min="4249" max="4288" width="12.42578125" style="8" customWidth="1"/>
    <col min="4289" max="4289" width="20.140625" style="8" customWidth="1"/>
    <col min="4290" max="4290" width="21.42578125" style="8" customWidth="1"/>
    <col min="4291" max="4291" width="22.7109375" style="8" customWidth="1"/>
    <col min="4292" max="4292" width="13.7109375" style="8" customWidth="1"/>
    <col min="4293" max="4293" width="15" style="8" customWidth="1"/>
    <col min="4294" max="4296" width="17.5703125" style="8" customWidth="1"/>
    <col min="4297" max="4297" width="16.28515625" style="8" customWidth="1"/>
    <col min="4298" max="4298" width="15" style="8" customWidth="1"/>
    <col min="4299" max="4300" width="12.42578125" style="8" customWidth="1"/>
    <col min="4301" max="4302" width="17.5703125" style="8" customWidth="1"/>
    <col min="4303" max="4303" width="7.28515625" style="8" customWidth="1"/>
    <col min="4304" max="4304" width="21.42578125" style="8" customWidth="1"/>
    <col min="4305" max="4305" width="17.5703125" style="8" customWidth="1"/>
    <col min="4306" max="4306" width="20.140625" style="8" customWidth="1"/>
    <col min="4307" max="4307" width="16.28515625" style="8" customWidth="1"/>
    <col min="4308" max="4308" width="17.5703125" style="8" customWidth="1"/>
    <col min="4309" max="4309" width="6" style="8" customWidth="1"/>
    <col min="4310" max="4311" width="18.85546875" style="8" customWidth="1"/>
    <col min="4312" max="4313" width="20.140625" style="8" customWidth="1"/>
    <col min="4314" max="4314" width="6" style="8" customWidth="1"/>
    <col min="4315" max="4315" width="12.42578125" style="8" customWidth="1"/>
    <col min="4316" max="4316" width="18.85546875" style="8" customWidth="1"/>
    <col min="4317" max="4318" width="15" style="8" customWidth="1"/>
    <col min="4319" max="4319" width="7.28515625" style="8" customWidth="1"/>
    <col min="4320" max="4320" width="11.140625" style="8" customWidth="1"/>
    <col min="4321" max="4321" width="13.7109375" style="8" customWidth="1"/>
    <col min="4322" max="4322" width="18.85546875" style="8" customWidth="1"/>
    <col min="4323" max="4323" width="17.5703125" style="8" customWidth="1"/>
    <col min="4324" max="4324" width="25.28515625" style="8" customWidth="1"/>
    <col min="4325" max="4325" width="20.140625" style="8" customWidth="1"/>
    <col min="4326" max="4326" width="15" style="8" customWidth="1"/>
    <col min="4327" max="4327" width="17.5703125" style="8" customWidth="1"/>
    <col min="4328" max="4328" width="16.28515625" style="8" customWidth="1"/>
    <col min="4329" max="4330" width="15" style="8" customWidth="1"/>
    <col min="4331" max="4331" width="17.5703125" style="8" customWidth="1"/>
    <col min="4332" max="4332" width="20.140625" style="8" customWidth="1"/>
    <col min="4333" max="4333" width="16.28515625" style="8" customWidth="1"/>
    <col min="4334" max="4335" width="25.28515625" style="8" customWidth="1"/>
    <col min="4336" max="4336" width="18.85546875" style="8" customWidth="1"/>
    <col min="4337" max="4338" width="20.140625" style="8" customWidth="1"/>
    <col min="4339" max="4339" width="11.140625" style="8" customWidth="1"/>
    <col min="4340" max="4340" width="29.140625" style="8" customWidth="1"/>
    <col min="4341" max="4341" width="34.28515625" style="8" customWidth="1"/>
    <col min="4342" max="4343" width="9.85546875" style="8" customWidth="1"/>
    <col min="4344" max="4344" width="17.5703125" style="8" customWidth="1"/>
    <col min="4345" max="4345" width="18.85546875" style="8" customWidth="1"/>
    <col min="4346" max="4346" width="9.85546875" style="8" customWidth="1"/>
    <col min="4347" max="4348" width="6" style="8" customWidth="1"/>
    <col min="4349" max="4349" width="13.7109375" style="8" customWidth="1"/>
    <col min="4350" max="4351" width="15" style="8" customWidth="1"/>
    <col min="4352" max="4352" width="17.5703125" style="8" customWidth="1"/>
    <col min="4353" max="4353" width="9.85546875" style="8" customWidth="1"/>
    <col min="4354" max="4354" width="7.28515625" style="8" customWidth="1"/>
    <col min="4355" max="4355" width="6" style="8" customWidth="1"/>
    <col min="4356" max="4361" width="17.5703125" style="8" customWidth="1"/>
    <col min="4362" max="4504" width="20.140625" style="8" customWidth="1"/>
    <col min="4505" max="4544" width="12.42578125" style="8" customWidth="1"/>
    <col min="4545" max="4545" width="20.140625" style="8" customWidth="1"/>
    <col min="4546" max="4546" width="21.42578125" style="8" customWidth="1"/>
    <col min="4547" max="4547" width="22.7109375" style="8" customWidth="1"/>
    <col min="4548" max="4548" width="13.7109375" style="8" customWidth="1"/>
    <col min="4549" max="4549" width="15" style="8" customWidth="1"/>
    <col min="4550" max="4552" width="17.5703125" style="8" customWidth="1"/>
    <col min="4553" max="4553" width="16.28515625" style="8" customWidth="1"/>
    <col min="4554" max="4554" width="15" style="8" customWidth="1"/>
    <col min="4555" max="4556" width="12.42578125" style="8" customWidth="1"/>
    <col min="4557" max="4558" width="17.5703125" style="8" customWidth="1"/>
    <col min="4559" max="4559" width="7.28515625" style="8" customWidth="1"/>
    <col min="4560" max="4560" width="21.42578125" style="8" customWidth="1"/>
    <col min="4561" max="4561" width="17.5703125" style="8" customWidth="1"/>
    <col min="4562" max="4562" width="20.140625" style="8" customWidth="1"/>
    <col min="4563" max="4563" width="16.28515625" style="8" customWidth="1"/>
    <col min="4564" max="4564" width="17.5703125" style="8" customWidth="1"/>
    <col min="4565" max="4565" width="6" style="8" customWidth="1"/>
    <col min="4566" max="4567" width="18.85546875" style="8" customWidth="1"/>
    <col min="4568" max="4569" width="20.140625" style="8" customWidth="1"/>
    <col min="4570" max="4570" width="6" style="8" customWidth="1"/>
    <col min="4571" max="4571" width="12.42578125" style="8" customWidth="1"/>
    <col min="4572" max="4572" width="18.85546875" style="8" customWidth="1"/>
    <col min="4573" max="4574" width="15" style="8" customWidth="1"/>
    <col min="4575" max="4575" width="7.28515625" style="8" customWidth="1"/>
    <col min="4576" max="4576" width="11.140625" style="8" customWidth="1"/>
    <col min="4577" max="4577" width="13.7109375" style="8" customWidth="1"/>
    <col min="4578" max="4578" width="18.85546875" style="8" customWidth="1"/>
    <col min="4579" max="4579" width="17.5703125" style="8" customWidth="1"/>
    <col min="4580" max="4580" width="25.28515625" style="8" customWidth="1"/>
    <col min="4581" max="4581" width="20.140625" style="8" customWidth="1"/>
    <col min="4582" max="4582" width="15" style="8" customWidth="1"/>
    <col min="4583" max="4583" width="17.5703125" style="8" customWidth="1"/>
    <col min="4584" max="4584" width="16.28515625" style="8" customWidth="1"/>
    <col min="4585" max="4586" width="15" style="8" customWidth="1"/>
    <col min="4587" max="4587" width="17.5703125" style="8" customWidth="1"/>
    <col min="4588" max="4588" width="20.140625" style="8" customWidth="1"/>
    <col min="4589" max="4589" width="16.28515625" style="8" customWidth="1"/>
    <col min="4590" max="4591" width="25.28515625" style="8" customWidth="1"/>
    <col min="4592" max="4592" width="18.85546875" style="8" customWidth="1"/>
    <col min="4593" max="4594" width="20.140625" style="8" customWidth="1"/>
    <col min="4595" max="4595" width="11.140625" style="8" customWidth="1"/>
    <col min="4596" max="4596" width="29.140625" style="8" customWidth="1"/>
    <col min="4597" max="4597" width="34.28515625" style="8" customWidth="1"/>
    <col min="4598" max="4599" width="9.85546875" style="8" customWidth="1"/>
    <col min="4600" max="4600" width="17.5703125" style="8" customWidth="1"/>
    <col min="4601" max="4601" width="18.85546875" style="8" customWidth="1"/>
    <col min="4602" max="4602" width="9.85546875" style="8" customWidth="1"/>
    <col min="4603" max="4604" width="6" style="8" customWidth="1"/>
    <col min="4605" max="4605" width="13.7109375" style="8" customWidth="1"/>
    <col min="4606" max="4607" width="15" style="8" customWidth="1"/>
    <col min="4608" max="4608" width="17.5703125" style="8" customWidth="1"/>
    <col min="4609" max="4609" width="9.85546875" style="8" customWidth="1"/>
    <col min="4610" max="4610" width="7.28515625" style="8" customWidth="1"/>
    <col min="4611" max="4611" width="6" style="8" customWidth="1"/>
    <col min="4612" max="4617" width="17.5703125" style="8" customWidth="1"/>
    <col min="4618" max="4760" width="20.140625" style="8" customWidth="1"/>
    <col min="4761" max="4800" width="12.42578125" style="8" customWidth="1"/>
    <col min="4801" max="4801" width="20.140625" style="8" customWidth="1"/>
    <col min="4802" max="4802" width="21.42578125" style="8" customWidth="1"/>
    <col min="4803" max="4803" width="22.7109375" style="8" customWidth="1"/>
    <col min="4804" max="4804" width="13.7109375" style="8" customWidth="1"/>
    <col min="4805" max="4805" width="15" style="8" customWidth="1"/>
    <col min="4806" max="4808" width="17.5703125" style="8" customWidth="1"/>
    <col min="4809" max="4809" width="16.28515625" style="8" customWidth="1"/>
    <col min="4810" max="4810" width="15" style="8" customWidth="1"/>
    <col min="4811" max="4812" width="12.42578125" style="8" customWidth="1"/>
    <col min="4813" max="4814" width="17.5703125" style="8" customWidth="1"/>
    <col min="4815" max="4815" width="7.28515625" style="8" customWidth="1"/>
    <col min="4816" max="4816" width="21.42578125" style="8" customWidth="1"/>
    <col min="4817" max="4817" width="17.5703125" style="8" customWidth="1"/>
    <col min="4818" max="4818" width="20.140625" style="8" customWidth="1"/>
    <col min="4819" max="4819" width="16.28515625" style="8" customWidth="1"/>
    <col min="4820" max="4820" width="17.5703125" style="8" customWidth="1"/>
    <col min="4821" max="4821" width="6" style="8" customWidth="1"/>
    <col min="4822" max="4823" width="18.85546875" style="8" customWidth="1"/>
    <col min="4824" max="4825" width="20.140625" style="8" customWidth="1"/>
    <col min="4826" max="4826" width="6" style="8" customWidth="1"/>
    <col min="4827" max="4827" width="12.42578125" style="8" customWidth="1"/>
    <col min="4828" max="4828" width="18.85546875" style="8" customWidth="1"/>
    <col min="4829" max="4830" width="15" style="8" customWidth="1"/>
    <col min="4831" max="4831" width="7.28515625" style="8" customWidth="1"/>
    <col min="4832" max="4832" width="11.140625" style="8" customWidth="1"/>
    <col min="4833" max="4833" width="13.7109375" style="8" customWidth="1"/>
    <col min="4834" max="4834" width="18.85546875" style="8" customWidth="1"/>
    <col min="4835" max="4835" width="17.5703125" style="8" customWidth="1"/>
    <col min="4836" max="4836" width="25.28515625" style="8" customWidth="1"/>
    <col min="4837" max="4837" width="20.140625" style="8" customWidth="1"/>
    <col min="4838" max="4838" width="15" style="8" customWidth="1"/>
    <col min="4839" max="4839" width="17.5703125" style="8" customWidth="1"/>
    <col min="4840" max="4840" width="16.28515625" style="8" customWidth="1"/>
    <col min="4841" max="4842" width="15" style="8" customWidth="1"/>
    <col min="4843" max="4843" width="17.5703125" style="8" customWidth="1"/>
    <col min="4844" max="4844" width="20.140625" style="8" customWidth="1"/>
    <col min="4845" max="4845" width="16.28515625" style="8" customWidth="1"/>
    <col min="4846" max="4847" width="25.28515625" style="8" customWidth="1"/>
    <col min="4848" max="4848" width="18.85546875" style="8" customWidth="1"/>
    <col min="4849" max="4850" width="20.140625" style="8" customWidth="1"/>
    <col min="4851" max="4851" width="11.140625" style="8" customWidth="1"/>
    <col min="4852" max="4852" width="29.140625" style="8" customWidth="1"/>
    <col min="4853" max="4853" width="34.28515625" style="8" customWidth="1"/>
    <col min="4854" max="4855" width="9.85546875" style="8" customWidth="1"/>
    <col min="4856" max="4856" width="17.5703125" style="8" customWidth="1"/>
    <col min="4857" max="4857" width="18.85546875" style="8" customWidth="1"/>
    <col min="4858" max="4858" width="9.85546875" style="8" customWidth="1"/>
    <col min="4859" max="4860" width="6" style="8" customWidth="1"/>
    <col min="4861" max="4861" width="13.7109375" style="8" customWidth="1"/>
    <col min="4862" max="4863" width="15" style="8" customWidth="1"/>
    <col min="4864" max="4864" width="17.5703125" style="8" customWidth="1"/>
    <col min="4865" max="4865" width="9.85546875" style="8" customWidth="1"/>
    <col min="4866" max="4866" width="7.28515625" style="8" customWidth="1"/>
    <col min="4867" max="4867" width="6" style="8" customWidth="1"/>
    <col min="4868" max="4873" width="17.5703125" style="8" customWidth="1"/>
    <col min="4874" max="5016" width="20.140625" style="8" customWidth="1"/>
    <col min="5017" max="5056" width="12.42578125" style="8" customWidth="1"/>
    <col min="5057" max="5057" width="20.140625" style="8" customWidth="1"/>
    <col min="5058" max="5058" width="21.42578125" style="8" customWidth="1"/>
    <col min="5059" max="5059" width="22.7109375" style="8" customWidth="1"/>
    <col min="5060" max="5060" width="13.7109375" style="8" customWidth="1"/>
    <col min="5061" max="5061" width="15" style="8" customWidth="1"/>
    <col min="5062" max="5064" width="17.5703125" style="8" customWidth="1"/>
    <col min="5065" max="5065" width="16.28515625" style="8" customWidth="1"/>
    <col min="5066" max="5066" width="15" style="8" customWidth="1"/>
    <col min="5067" max="5068" width="12.42578125" style="8" customWidth="1"/>
    <col min="5069" max="5070" width="17.5703125" style="8" customWidth="1"/>
    <col min="5071" max="5071" width="7.28515625" style="8" customWidth="1"/>
    <col min="5072" max="5072" width="21.42578125" style="8" customWidth="1"/>
    <col min="5073" max="5073" width="17.5703125" style="8" customWidth="1"/>
    <col min="5074" max="5074" width="20.140625" style="8" customWidth="1"/>
    <col min="5075" max="5075" width="16.28515625" style="8" customWidth="1"/>
    <col min="5076" max="5076" width="17.5703125" style="8" customWidth="1"/>
    <col min="5077" max="5077" width="6" style="8" customWidth="1"/>
    <col min="5078" max="5079" width="18.85546875" style="8" customWidth="1"/>
    <col min="5080" max="5081" width="20.140625" style="8" customWidth="1"/>
    <col min="5082" max="5082" width="6" style="8" customWidth="1"/>
    <col min="5083" max="5083" width="12.42578125" style="8" customWidth="1"/>
    <col min="5084" max="5084" width="18.85546875" style="8" customWidth="1"/>
    <col min="5085" max="5086" width="15" style="8" customWidth="1"/>
    <col min="5087" max="5087" width="7.28515625" style="8" customWidth="1"/>
    <col min="5088" max="5088" width="11.140625" style="8" customWidth="1"/>
    <col min="5089" max="5089" width="13.7109375" style="8" customWidth="1"/>
    <col min="5090" max="5090" width="18.85546875" style="8" customWidth="1"/>
    <col min="5091" max="5091" width="17.5703125" style="8" customWidth="1"/>
    <col min="5092" max="5092" width="25.28515625" style="8" customWidth="1"/>
    <col min="5093" max="5093" width="20.140625" style="8" customWidth="1"/>
    <col min="5094" max="5094" width="15" style="8" customWidth="1"/>
    <col min="5095" max="5095" width="17.5703125" style="8" customWidth="1"/>
    <col min="5096" max="5096" width="16.28515625" style="8" customWidth="1"/>
    <col min="5097" max="5098" width="15" style="8" customWidth="1"/>
    <col min="5099" max="5099" width="17.5703125" style="8" customWidth="1"/>
    <col min="5100" max="5100" width="20.140625" style="8" customWidth="1"/>
    <col min="5101" max="5101" width="16.28515625" style="8" customWidth="1"/>
    <col min="5102" max="5103" width="25.28515625" style="8" customWidth="1"/>
    <col min="5104" max="5104" width="18.85546875" style="8" customWidth="1"/>
    <col min="5105" max="5106" width="20.140625" style="8" customWidth="1"/>
    <col min="5107" max="5107" width="11.140625" style="8" customWidth="1"/>
    <col min="5108" max="5108" width="29.140625" style="8" customWidth="1"/>
    <col min="5109" max="5109" width="34.28515625" style="8" customWidth="1"/>
    <col min="5110" max="5111" width="9.85546875" style="8" customWidth="1"/>
    <col min="5112" max="5112" width="17.5703125" style="8" customWidth="1"/>
    <col min="5113" max="5113" width="18.85546875" style="8" customWidth="1"/>
    <col min="5114" max="5114" width="9.85546875" style="8" customWidth="1"/>
    <col min="5115" max="5116" width="6" style="8" customWidth="1"/>
    <col min="5117" max="5117" width="13.7109375" style="8" customWidth="1"/>
    <col min="5118" max="5119" width="15" style="8" customWidth="1"/>
    <col min="5120" max="5120" width="17.5703125" style="8" customWidth="1"/>
    <col min="5121" max="5121" width="9.85546875" style="8" customWidth="1"/>
    <col min="5122" max="5122" width="7.28515625" style="8" customWidth="1"/>
    <col min="5123" max="5123" width="6" style="8" customWidth="1"/>
    <col min="5124" max="5129" width="17.5703125" style="8" customWidth="1"/>
    <col min="5130" max="5272" width="20.140625" style="8" customWidth="1"/>
    <col min="5273" max="5312" width="12.42578125" style="8" customWidth="1"/>
    <col min="5313" max="5313" width="20.140625" style="8" customWidth="1"/>
    <col min="5314" max="5314" width="21.42578125" style="8" customWidth="1"/>
    <col min="5315" max="5315" width="22.7109375" style="8" customWidth="1"/>
    <col min="5316" max="5316" width="13.7109375" style="8" customWidth="1"/>
    <col min="5317" max="5317" width="15" style="8" customWidth="1"/>
    <col min="5318" max="5320" width="17.5703125" style="8" customWidth="1"/>
    <col min="5321" max="5321" width="16.28515625" style="8" customWidth="1"/>
    <col min="5322" max="5322" width="15" style="8" customWidth="1"/>
    <col min="5323" max="5324" width="12.42578125" style="8" customWidth="1"/>
    <col min="5325" max="5326" width="17.5703125" style="8" customWidth="1"/>
    <col min="5327" max="5327" width="7.28515625" style="8" customWidth="1"/>
    <col min="5328" max="5328" width="21.42578125" style="8" customWidth="1"/>
    <col min="5329" max="5329" width="17.5703125" style="8" customWidth="1"/>
    <col min="5330" max="5330" width="20.140625" style="8" customWidth="1"/>
    <col min="5331" max="5331" width="16.28515625" style="8" customWidth="1"/>
    <col min="5332" max="5332" width="17.5703125" style="8" customWidth="1"/>
    <col min="5333" max="5333" width="6" style="8" customWidth="1"/>
    <col min="5334" max="5335" width="18.85546875" style="8" customWidth="1"/>
    <col min="5336" max="5337" width="20.140625" style="8" customWidth="1"/>
    <col min="5338" max="5338" width="6" style="8" customWidth="1"/>
    <col min="5339" max="5339" width="12.42578125" style="8" customWidth="1"/>
    <col min="5340" max="5340" width="18.85546875" style="8" customWidth="1"/>
    <col min="5341" max="5342" width="15" style="8" customWidth="1"/>
    <col min="5343" max="5343" width="7.28515625" style="8" customWidth="1"/>
    <col min="5344" max="5344" width="11.140625" style="8" customWidth="1"/>
    <col min="5345" max="5345" width="13.7109375" style="8" customWidth="1"/>
    <col min="5346" max="5346" width="18.85546875" style="8" customWidth="1"/>
    <col min="5347" max="5347" width="17.5703125" style="8" customWidth="1"/>
    <col min="5348" max="5348" width="25.28515625" style="8" customWidth="1"/>
    <col min="5349" max="5349" width="20.140625" style="8" customWidth="1"/>
    <col min="5350" max="5350" width="15" style="8" customWidth="1"/>
    <col min="5351" max="5351" width="17.5703125" style="8" customWidth="1"/>
    <col min="5352" max="5352" width="16.28515625" style="8" customWidth="1"/>
    <col min="5353" max="5354" width="15" style="8" customWidth="1"/>
    <col min="5355" max="5355" width="17.5703125" style="8" customWidth="1"/>
    <col min="5356" max="5356" width="20.140625" style="8" customWidth="1"/>
    <col min="5357" max="5357" width="16.28515625" style="8" customWidth="1"/>
    <col min="5358" max="5359" width="25.28515625" style="8" customWidth="1"/>
    <col min="5360" max="5360" width="18.85546875" style="8" customWidth="1"/>
    <col min="5361" max="5362" width="20.140625" style="8" customWidth="1"/>
    <col min="5363" max="5363" width="11.140625" style="8" customWidth="1"/>
    <col min="5364" max="5364" width="29.140625" style="8" customWidth="1"/>
    <col min="5365" max="5365" width="34.28515625" style="8" customWidth="1"/>
    <col min="5366" max="5367" width="9.85546875" style="8" customWidth="1"/>
    <col min="5368" max="5368" width="17.5703125" style="8" customWidth="1"/>
    <col min="5369" max="5369" width="18.85546875" style="8" customWidth="1"/>
    <col min="5370" max="5370" width="9.85546875" style="8" customWidth="1"/>
    <col min="5371" max="5372" width="6" style="8" customWidth="1"/>
    <col min="5373" max="5373" width="13.7109375" style="8" customWidth="1"/>
    <col min="5374" max="5375" width="15" style="8" customWidth="1"/>
    <col min="5376" max="5376" width="17.5703125" style="8" customWidth="1"/>
    <col min="5377" max="5377" width="9.85546875" style="8" customWidth="1"/>
    <col min="5378" max="5378" width="7.28515625" style="8" customWidth="1"/>
    <col min="5379" max="5379" width="6" style="8" customWidth="1"/>
    <col min="5380" max="5385" width="17.5703125" style="8" customWidth="1"/>
    <col min="5386" max="5528" width="20.140625" style="8" customWidth="1"/>
    <col min="5529" max="5568" width="12.42578125" style="8" customWidth="1"/>
    <col min="5569" max="5569" width="20.140625" style="8" customWidth="1"/>
    <col min="5570" max="5570" width="21.42578125" style="8" customWidth="1"/>
    <col min="5571" max="5571" width="22.7109375" style="8" customWidth="1"/>
    <col min="5572" max="5572" width="13.7109375" style="8" customWidth="1"/>
    <col min="5573" max="5573" width="15" style="8" customWidth="1"/>
    <col min="5574" max="5576" width="17.5703125" style="8" customWidth="1"/>
    <col min="5577" max="5577" width="16.28515625" style="8" customWidth="1"/>
    <col min="5578" max="5578" width="15" style="8" customWidth="1"/>
    <col min="5579" max="5580" width="12.42578125" style="8" customWidth="1"/>
    <col min="5581" max="5582" width="17.5703125" style="8" customWidth="1"/>
    <col min="5583" max="5583" width="7.28515625" style="8" customWidth="1"/>
    <col min="5584" max="5584" width="21.42578125" style="8" customWidth="1"/>
    <col min="5585" max="5585" width="17.5703125" style="8" customWidth="1"/>
    <col min="5586" max="5586" width="20.140625" style="8" customWidth="1"/>
    <col min="5587" max="5587" width="16.28515625" style="8" customWidth="1"/>
    <col min="5588" max="5588" width="17.5703125" style="8" customWidth="1"/>
    <col min="5589" max="5589" width="6" style="8" customWidth="1"/>
    <col min="5590" max="5591" width="18.85546875" style="8" customWidth="1"/>
    <col min="5592" max="5593" width="20.140625" style="8" customWidth="1"/>
    <col min="5594" max="5594" width="6" style="8" customWidth="1"/>
    <col min="5595" max="5595" width="12.42578125" style="8" customWidth="1"/>
    <col min="5596" max="5596" width="18.85546875" style="8" customWidth="1"/>
    <col min="5597" max="5598" width="15" style="8" customWidth="1"/>
    <col min="5599" max="5599" width="7.28515625" style="8" customWidth="1"/>
    <col min="5600" max="5600" width="11.140625" style="8" customWidth="1"/>
    <col min="5601" max="5601" width="13.7109375" style="8" customWidth="1"/>
    <col min="5602" max="5602" width="18.85546875" style="8" customWidth="1"/>
    <col min="5603" max="5603" width="17.5703125" style="8" customWidth="1"/>
    <col min="5604" max="5604" width="25.28515625" style="8" customWidth="1"/>
    <col min="5605" max="5605" width="20.140625" style="8" customWidth="1"/>
    <col min="5606" max="5606" width="15" style="8" customWidth="1"/>
    <col min="5607" max="5607" width="17.5703125" style="8" customWidth="1"/>
    <col min="5608" max="5608" width="16.28515625" style="8" customWidth="1"/>
    <col min="5609" max="5610" width="15" style="8" customWidth="1"/>
    <col min="5611" max="5611" width="17.5703125" style="8" customWidth="1"/>
    <col min="5612" max="5612" width="20.140625" style="8" customWidth="1"/>
    <col min="5613" max="5613" width="16.28515625" style="8" customWidth="1"/>
    <col min="5614" max="5615" width="25.28515625" style="8" customWidth="1"/>
    <col min="5616" max="5616" width="18.85546875" style="8" customWidth="1"/>
    <col min="5617" max="5618" width="20.140625" style="8" customWidth="1"/>
    <col min="5619" max="5619" width="11.140625" style="8" customWidth="1"/>
    <col min="5620" max="5620" width="29.140625" style="8" customWidth="1"/>
    <col min="5621" max="5621" width="34.28515625" style="8" customWidth="1"/>
    <col min="5622" max="5623" width="9.85546875" style="8" customWidth="1"/>
    <col min="5624" max="5624" width="17.5703125" style="8" customWidth="1"/>
    <col min="5625" max="5625" width="18.85546875" style="8" customWidth="1"/>
    <col min="5626" max="5626" width="9.85546875" style="8" customWidth="1"/>
    <col min="5627" max="5628" width="6" style="8" customWidth="1"/>
    <col min="5629" max="5629" width="13.7109375" style="8" customWidth="1"/>
    <col min="5630" max="5631" width="15" style="8" customWidth="1"/>
    <col min="5632" max="5632" width="17.5703125" style="8" customWidth="1"/>
    <col min="5633" max="5633" width="9.85546875" style="8" customWidth="1"/>
    <col min="5634" max="5634" width="7.28515625" style="8" customWidth="1"/>
    <col min="5635" max="5635" width="6" style="8" customWidth="1"/>
    <col min="5636" max="5641" width="17.5703125" style="8" customWidth="1"/>
    <col min="5642" max="5784" width="20.140625" style="8" customWidth="1"/>
    <col min="5785" max="5824" width="12.42578125" style="8" customWidth="1"/>
    <col min="5825" max="5825" width="20.140625" style="8" customWidth="1"/>
    <col min="5826" max="5826" width="21.42578125" style="8" customWidth="1"/>
    <col min="5827" max="5827" width="22.7109375" style="8" customWidth="1"/>
    <col min="5828" max="5828" width="13.7109375" style="8" customWidth="1"/>
    <col min="5829" max="5829" width="15" style="8" customWidth="1"/>
    <col min="5830" max="5832" width="17.5703125" style="8" customWidth="1"/>
    <col min="5833" max="5833" width="16.28515625" style="8" customWidth="1"/>
    <col min="5834" max="5834" width="15" style="8" customWidth="1"/>
    <col min="5835" max="5836" width="12.42578125" style="8" customWidth="1"/>
    <col min="5837" max="5838" width="17.5703125" style="8" customWidth="1"/>
    <col min="5839" max="5839" width="7.28515625" style="8" customWidth="1"/>
    <col min="5840" max="5840" width="21.42578125" style="8" customWidth="1"/>
    <col min="5841" max="5841" width="17.5703125" style="8" customWidth="1"/>
    <col min="5842" max="5842" width="20.140625" style="8" customWidth="1"/>
    <col min="5843" max="5843" width="16.28515625" style="8" customWidth="1"/>
    <col min="5844" max="5844" width="17.5703125" style="8" customWidth="1"/>
    <col min="5845" max="5845" width="6" style="8" customWidth="1"/>
    <col min="5846" max="5847" width="18.85546875" style="8" customWidth="1"/>
    <col min="5848" max="5849" width="20.140625" style="8" customWidth="1"/>
    <col min="5850" max="5850" width="6" style="8" customWidth="1"/>
    <col min="5851" max="5851" width="12.42578125" style="8" customWidth="1"/>
    <col min="5852" max="5852" width="18.85546875" style="8" customWidth="1"/>
    <col min="5853" max="5854" width="15" style="8" customWidth="1"/>
    <col min="5855" max="5855" width="7.28515625" style="8" customWidth="1"/>
    <col min="5856" max="5856" width="11.140625" style="8" customWidth="1"/>
    <col min="5857" max="5857" width="13.7109375" style="8" customWidth="1"/>
    <col min="5858" max="5858" width="18.85546875" style="8" customWidth="1"/>
    <col min="5859" max="5859" width="17.5703125" style="8" customWidth="1"/>
    <col min="5860" max="5860" width="25.28515625" style="8" customWidth="1"/>
    <col min="5861" max="5861" width="20.140625" style="8" customWidth="1"/>
    <col min="5862" max="5862" width="15" style="8" customWidth="1"/>
    <col min="5863" max="5863" width="17.5703125" style="8" customWidth="1"/>
    <col min="5864" max="5864" width="16.28515625" style="8" customWidth="1"/>
    <col min="5865" max="5866" width="15" style="8" customWidth="1"/>
    <col min="5867" max="5867" width="17.5703125" style="8" customWidth="1"/>
    <col min="5868" max="5868" width="20.140625" style="8" customWidth="1"/>
    <col min="5869" max="5869" width="16.28515625" style="8" customWidth="1"/>
    <col min="5870" max="5871" width="25.28515625" style="8" customWidth="1"/>
    <col min="5872" max="5872" width="18.85546875" style="8" customWidth="1"/>
    <col min="5873" max="5874" width="20.140625" style="8" customWidth="1"/>
    <col min="5875" max="5875" width="11.140625" style="8" customWidth="1"/>
    <col min="5876" max="5876" width="29.140625" style="8" customWidth="1"/>
    <col min="5877" max="5877" width="34.28515625" style="8" customWidth="1"/>
    <col min="5878" max="5879" width="9.85546875" style="8" customWidth="1"/>
    <col min="5880" max="5880" width="17.5703125" style="8" customWidth="1"/>
    <col min="5881" max="5881" width="18.85546875" style="8" customWidth="1"/>
    <col min="5882" max="5882" width="9.85546875" style="8" customWidth="1"/>
    <col min="5883" max="5884" width="6" style="8" customWidth="1"/>
    <col min="5885" max="5885" width="13.7109375" style="8" customWidth="1"/>
    <col min="5886" max="5887" width="15" style="8" customWidth="1"/>
    <col min="5888" max="5888" width="17.5703125" style="8" customWidth="1"/>
    <col min="5889" max="5889" width="9.85546875" style="8" customWidth="1"/>
    <col min="5890" max="5890" width="7.28515625" style="8" customWidth="1"/>
    <col min="5891" max="5891" width="6" style="8" customWidth="1"/>
    <col min="5892" max="5897" width="17.5703125" style="8" customWidth="1"/>
    <col min="5898" max="6040" width="20.140625" style="8" customWidth="1"/>
    <col min="6041" max="6080" width="12.42578125" style="8" customWidth="1"/>
    <col min="6081" max="6081" width="20.140625" style="8" customWidth="1"/>
    <col min="6082" max="6082" width="21.42578125" style="8" customWidth="1"/>
    <col min="6083" max="6083" width="22.7109375" style="8" customWidth="1"/>
    <col min="6084" max="6084" width="13.7109375" style="8" customWidth="1"/>
    <col min="6085" max="6085" width="15" style="8" customWidth="1"/>
    <col min="6086" max="6088" width="17.5703125" style="8" customWidth="1"/>
    <col min="6089" max="6089" width="16.28515625" style="8" customWidth="1"/>
    <col min="6090" max="6090" width="15" style="8" customWidth="1"/>
    <col min="6091" max="6092" width="12.42578125" style="8" customWidth="1"/>
    <col min="6093" max="6094" width="17.5703125" style="8" customWidth="1"/>
    <col min="6095" max="6095" width="7.28515625" style="8" customWidth="1"/>
    <col min="6096" max="6096" width="21.42578125" style="8" customWidth="1"/>
    <col min="6097" max="6097" width="17.5703125" style="8" customWidth="1"/>
    <col min="6098" max="6098" width="20.140625" style="8" customWidth="1"/>
    <col min="6099" max="6099" width="16.28515625" style="8" customWidth="1"/>
    <col min="6100" max="6100" width="17.5703125" style="8" customWidth="1"/>
    <col min="6101" max="6101" width="6" style="8" customWidth="1"/>
    <col min="6102" max="6103" width="18.85546875" style="8" customWidth="1"/>
    <col min="6104" max="6105" width="20.140625" style="8" customWidth="1"/>
    <col min="6106" max="6106" width="6" style="8" customWidth="1"/>
    <col min="6107" max="6107" width="12.42578125" style="8" customWidth="1"/>
    <col min="6108" max="6108" width="18.85546875" style="8" customWidth="1"/>
    <col min="6109" max="6110" width="15" style="8" customWidth="1"/>
    <col min="6111" max="6111" width="7.28515625" style="8" customWidth="1"/>
    <col min="6112" max="6112" width="11.140625" style="8" customWidth="1"/>
    <col min="6113" max="6113" width="13.7109375" style="8" customWidth="1"/>
    <col min="6114" max="6114" width="18.85546875" style="8" customWidth="1"/>
    <col min="6115" max="6115" width="17.5703125" style="8" customWidth="1"/>
    <col min="6116" max="6116" width="25.28515625" style="8" customWidth="1"/>
    <col min="6117" max="6117" width="20.140625" style="8" customWidth="1"/>
    <col min="6118" max="6118" width="15" style="8" customWidth="1"/>
    <col min="6119" max="6119" width="17.5703125" style="8" customWidth="1"/>
    <col min="6120" max="6120" width="16.28515625" style="8" customWidth="1"/>
    <col min="6121" max="6122" width="15" style="8" customWidth="1"/>
    <col min="6123" max="6123" width="17.5703125" style="8" customWidth="1"/>
    <col min="6124" max="6124" width="20.140625" style="8" customWidth="1"/>
    <col min="6125" max="6125" width="16.28515625" style="8" customWidth="1"/>
    <col min="6126" max="6127" width="25.28515625" style="8" customWidth="1"/>
    <col min="6128" max="6128" width="18.85546875" style="8" customWidth="1"/>
    <col min="6129" max="6130" width="20.140625" style="8" customWidth="1"/>
    <col min="6131" max="6131" width="11.140625" style="8" customWidth="1"/>
    <col min="6132" max="6132" width="29.140625" style="8" customWidth="1"/>
    <col min="6133" max="6133" width="34.28515625" style="8" customWidth="1"/>
    <col min="6134" max="6135" width="9.85546875" style="8" customWidth="1"/>
    <col min="6136" max="6136" width="17.5703125" style="8" customWidth="1"/>
    <col min="6137" max="6137" width="18.85546875" style="8" customWidth="1"/>
    <col min="6138" max="6138" width="9.85546875" style="8" customWidth="1"/>
    <col min="6139" max="6140" width="6" style="8" customWidth="1"/>
    <col min="6141" max="6141" width="13.7109375" style="8" customWidth="1"/>
    <col min="6142" max="6143" width="15" style="8" customWidth="1"/>
    <col min="6144" max="6144" width="17.5703125" style="8" customWidth="1"/>
    <col min="6145" max="6145" width="9.85546875" style="8" customWidth="1"/>
    <col min="6146" max="6146" width="7.28515625" style="8" customWidth="1"/>
    <col min="6147" max="6147" width="6" style="8" customWidth="1"/>
    <col min="6148" max="6153" width="17.5703125" style="8" customWidth="1"/>
    <col min="6154" max="6296" width="20.140625" style="8" customWidth="1"/>
    <col min="6297" max="6336" width="12.42578125" style="8" customWidth="1"/>
    <col min="6337" max="6337" width="20.140625" style="8" customWidth="1"/>
    <col min="6338" max="6338" width="21.42578125" style="8" customWidth="1"/>
    <col min="6339" max="6339" width="22.7109375" style="8" customWidth="1"/>
    <col min="6340" max="6340" width="13.7109375" style="8" customWidth="1"/>
    <col min="6341" max="6341" width="15" style="8" customWidth="1"/>
    <col min="6342" max="6344" width="17.5703125" style="8" customWidth="1"/>
    <col min="6345" max="6345" width="16.28515625" style="8" customWidth="1"/>
    <col min="6346" max="6346" width="15" style="8" customWidth="1"/>
    <col min="6347" max="6348" width="12.42578125" style="8" customWidth="1"/>
    <col min="6349" max="6350" width="17.5703125" style="8" customWidth="1"/>
    <col min="6351" max="6351" width="7.28515625" style="8" customWidth="1"/>
    <col min="6352" max="6352" width="21.42578125" style="8" customWidth="1"/>
    <col min="6353" max="6353" width="17.5703125" style="8" customWidth="1"/>
    <col min="6354" max="6354" width="20.140625" style="8" customWidth="1"/>
    <col min="6355" max="6355" width="16.28515625" style="8" customWidth="1"/>
    <col min="6356" max="6356" width="17.5703125" style="8" customWidth="1"/>
    <col min="6357" max="6357" width="6" style="8" customWidth="1"/>
    <col min="6358" max="6359" width="18.85546875" style="8" customWidth="1"/>
    <col min="6360" max="6361" width="20.140625" style="8" customWidth="1"/>
    <col min="6362" max="6362" width="6" style="8" customWidth="1"/>
    <col min="6363" max="6363" width="12.42578125" style="8" customWidth="1"/>
    <col min="6364" max="6364" width="18.85546875" style="8" customWidth="1"/>
    <col min="6365" max="6366" width="15" style="8" customWidth="1"/>
    <col min="6367" max="6367" width="7.28515625" style="8" customWidth="1"/>
    <col min="6368" max="6368" width="11.140625" style="8" customWidth="1"/>
    <col min="6369" max="6369" width="13.7109375" style="8" customWidth="1"/>
    <col min="6370" max="6370" width="18.85546875" style="8" customWidth="1"/>
    <col min="6371" max="6371" width="17.5703125" style="8" customWidth="1"/>
    <col min="6372" max="6372" width="25.28515625" style="8" customWidth="1"/>
    <col min="6373" max="6373" width="20.140625" style="8" customWidth="1"/>
    <col min="6374" max="6374" width="15" style="8" customWidth="1"/>
    <col min="6375" max="6375" width="17.5703125" style="8" customWidth="1"/>
    <col min="6376" max="6376" width="16.28515625" style="8" customWidth="1"/>
    <col min="6377" max="6378" width="15" style="8" customWidth="1"/>
    <col min="6379" max="6379" width="17.5703125" style="8" customWidth="1"/>
    <col min="6380" max="6380" width="20.140625" style="8" customWidth="1"/>
    <col min="6381" max="6381" width="16.28515625" style="8" customWidth="1"/>
    <col min="6382" max="6383" width="25.28515625" style="8" customWidth="1"/>
    <col min="6384" max="6384" width="18.85546875" style="8" customWidth="1"/>
    <col min="6385" max="6386" width="20.140625" style="8" customWidth="1"/>
    <col min="6387" max="6387" width="11.140625" style="8" customWidth="1"/>
    <col min="6388" max="6388" width="29.140625" style="8" customWidth="1"/>
    <col min="6389" max="6389" width="34.28515625" style="8" customWidth="1"/>
    <col min="6390" max="6391" width="9.85546875" style="8" customWidth="1"/>
    <col min="6392" max="6392" width="17.5703125" style="8" customWidth="1"/>
    <col min="6393" max="6393" width="18.85546875" style="8" customWidth="1"/>
    <col min="6394" max="6394" width="9.85546875" style="8" customWidth="1"/>
    <col min="6395" max="6396" width="6" style="8" customWidth="1"/>
    <col min="6397" max="6397" width="13.7109375" style="8" customWidth="1"/>
    <col min="6398" max="6399" width="15" style="8" customWidth="1"/>
    <col min="6400" max="6400" width="17.5703125" style="8" customWidth="1"/>
    <col min="6401" max="6401" width="9.85546875" style="8" customWidth="1"/>
    <col min="6402" max="6402" width="7.28515625" style="8" customWidth="1"/>
    <col min="6403" max="6403" width="6" style="8" customWidth="1"/>
    <col min="6404" max="6409" width="17.5703125" style="8" customWidth="1"/>
    <col min="6410" max="6552" width="20.140625" style="8" customWidth="1"/>
    <col min="6553" max="6592" width="12.42578125" style="8" customWidth="1"/>
    <col min="6593" max="6593" width="20.140625" style="8" customWidth="1"/>
    <col min="6594" max="6594" width="21.42578125" style="8" customWidth="1"/>
    <col min="6595" max="6595" width="22.7109375" style="8" customWidth="1"/>
    <col min="6596" max="6596" width="13.7109375" style="8" customWidth="1"/>
    <col min="6597" max="6597" width="15" style="8" customWidth="1"/>
    <col min="6598" max="6600" width="17.5703125" style="8" customWidth="1"/>
    <col min="6601" max="6601" width="16.28515625" style="8" customWidth="1"/>
    <col min="6602" max="6602" width="15" style="8" customWidth="1"/>
    <col min="6603" max="6604" width="12.42578125" style="8" customWidth="1"/>
    <col min="6605" max="6606" width="17.5703125" style="8" customWidth="1"/>
    <col min="6607" max="6607" width="7.28515625" style="8" customWidth="1"/>
    <col min="6608" max="6608" width="21.42578125" style="8" customWidth="1"/>
    <col min="6609" max="6609" width="17.5703125" style="8" customWidth="1"/>
    <col min="6610" max="6610" width="20.140625" style="8" customWidth="1"/>
    <col min="6611" max="6611" width="16.28515625" style="8" customWidth="1"/>
    <col min="6612" max="6612" width="17.5703125" style="8" customWidth="1"/>
    <col min="6613" max="6613" width="6" style="8" customWidth="1"/>
    <col min="6614" max="6615" width="18.85546875" style="8" customWidth="1"/>
    <col min="6616" max="6617" width="20.140625" style="8" customWidth="1"/>
    <col min="6618" max="6618" width="6" style="8" customWidth="1"/>
    <col min="6619" max="6619" width="12.42578125" style="8" customWidth="1"/>
    <col min="6620" max="6620" width="18.85546875" style="8" customWidth="1"/>
    <col min="6621" max="6622" width="15" style="8" customWidth="1"/>
    <col min="6623" max="6623" width="7.28515625" style="8" customWidth="1"/>
    <col min="6624" max="6624" width="11.140625" style="8" customWidth="1"/>
    <col min="6625" max="6625" width="13.7109375" style="8" customWidth="1"/>
    <col min="6626" max="6626" width="18.85546875" style="8" customWidth="1"/>
    <col min="6627" max="6627" width="17.5703125" style="8" customWidth="1"/>
    <col min="6628" max="6628" width="25.28515625" style="8" customWidth="1"/>
    <col min="6629" max="6629" width="20.140625" style="8" customWidth="1"/>
    <col min="6630" max="6630" width="15" style="8" customWidth="1"/>
    <col min="6631" max="6631" width="17.5703125" style="8" customWidth="1"/>
    <col min="6632" max="6632" width="16.28515625" style="8" customWidth="1"/>
    <col min="6633" max="6634" width="15" style="8" customWidth="1"/>
    <col min="6635" max="6635" width="17.5703125" style="8" customWidth="1"/>
    <col min="6636" max="6636" width="20.140625" style="8" customWidth="1"/>
    <col min="6637" max="6637" width="16.28515625" style="8" customWidth="1"/>
    <col min="6638" max="6639" width="25.28515625" style="8" customWidth="1"/>
    <col min="6640" max="6640" width="18.85546875" style="8" customWidth="1"/>
    <col min="6641" max="6642" width="20.140625" style="8" customWidth="1"/>
    <col min="6643" max="6643" width="11.140625" style="8" customWidth="1"/>
    <col min="6644" max="6644" width="29.140625" style="8" customWidth="1"/>
    <col min="6645" max="6645" width="34.28515625" style="8" customWidth="1"/>
    <col min="6646" max="6647" width="9.85546875" style="8" customWidth="1"/>
    <col min="6648" max="6648" width="17.5703125" style="8" customWidth="1"/>
    <col min="6649" max="6649" width="18.85546875" style="8" customWidth="1"/>
    <col min="6650" max="6650" width="9.85546875" style="8" customWidth="1"/>
    <col min="6651" max="6652" width="6" style="8" customWidth="1"/>
    <col min="6653" max="6653" width="13.7109375" style="8" customWidth="1"/>
    <col min="6654" max="6655" width="15" style="8" customWidth="1"/>
    <col min="6656" max="6656" width="17.5703125" style="8" customWidth="1"/>
    <col min="6657" max="6657" width="9.85546875" style="8" customWidth="1"/>
    <col min="6658" max="6658" width="7.28515625" style="8" customWidth="1"/>
    <col min="6659" max="6659" width="6" style="8" customWidth="1"/>
    <col min="6660" max="6665" width="17.5703125" style="8" customWidth="1"/>
    <col min="6666" max="6808" width="20.140625" style="8" customWidth="1"/>
    <col min="6809" max="6848" width="12.42578125" style="8" customWidth="1"/>
    <col min="6849" max="6849" width="20.140625" style="8" customWidth="1"/>
    <col min="6850" max="6850" width="21.42578125" style="8" customWidth="1"/>
    <col min="6851" max="6851" width="22.7109375" style="8" customWidth="1"/>
    <col min="6852" max="6852" width="13.7109375" style="8" customWidth="1"/>
    <col min="6853" max="6853" width="15" style="8" customWidth="1"/>
    <col min="6854" max="6856" width="17.5703125" style="8" customWidth="1"/>
    <col min="6857" max="6857" width="16.28515625" style="8" customWidth="1"/>
    <col min="6858" max="6858" width="15" style="8" customWidth="1"/>
    <col min="6859" max="6860" width="12.42578125" style="8" customWidth="1"/>
    <col min="6861" max="6862" width="17.5703125" style="8" customWidth="1"/>
    <col min="6863" max="6863" width="7.28515625" style="8" customWidth="1"/>
    <col min="6864" max="6864" width="21.42578125" style="8" customWidth="1"/>
    <col min="6865" max="6865" width="17.5703125" style="8" customWidth="1"/>
    <col min="6866" max="6866" width="20.140625" style="8" customWidth="1"/>
    <col min="6867" max="6867" width="16.28515625" style="8" customWidth="1"/>
    <col min="6868" max="6868" width="17.5703125" style="8" customWidth="1"/>
    <col min="6869" max="6869" width="6" style="8" customWidth="1"/>
    <col min="6870" max="6871" width="18.85546875" style="8" customWidth="1"/>
    <col min="6872" max="6873" width="20.140625" style="8" customWidth="1"/>
    <col min="6874" max="6874" width="6" style="8" customWidth="1"/>
    <col min="6875" max="6875" width="12.42578125" style="8" customWidth="1"/>
    <col min="6876" max="6876" width="18.85546875" style="8" customWidth="1"/>
    <col min="6877" max="6878" width="15" style="8" customWidth="1"/>
    <col min="6879" max="6879" width="7.28515625" style="8" customWidth="1"/>
    <col min="6880" max="6880" width="11.140625" style="8" customWidth="1"/>
    <col min="6881" max="6881" width="13.7109375" style="8" customWidth="1"/>
    <col min="6882" max="6882" width="18.85546875" style="8" customWidth="1"/>
    <col min="6883" max="6883" width="17.5703125" style="8" customWidth="1"/>
    <col min="6884" max="6884" width="25.28515625" style="8" customWidth="1"/>
    <col min="6885" max="6885" width="20.140625" style="8" customWidth="1"/>
    <col min="6886" max="6886" width="15" style="8" customWidth="1"/>
    <col min="6887" max="6887" width="17.5703125" style="8" customWidth="1"/>
    <col min="6888" max="6888" width="16.28515625" style="8" customWidth="1"/>
    <col min="6889" max="6890" width="15" style="8" customWidth="1"/>
    <col min="6891" max="6891" width="17.5703125" style="8" customWidth="1"/>
    <col min="6892" max="6892" width="20.140625" style="8" customWidth="1"/>
    <col min="6893" max="6893" width="16.28515625" style="8" customWidth="1"/>
    <col min="6894" max="6895" width="25.28515625" style="8" customWidth="1"/>
    <col min="6896" max="6896" width="18.85546875" style="8" customWidth="1"/>
    <col min="6897" max="6898" width="20.140625" style="8" customWidth="1"/>
    <col min="6899" max="6899" width="11.140625" style="8" customWidth="1"/>
    <col min="6900" max="6900" width="29.140625" style="8" customWidth="1"/>
    <col min="6901" max="6901" width="34.28515625" style="8" customWidth="1"/>
    <col min="6902" max="6903" width="9.85546875" style="8" customWidth="1"/>
    <col min="6904" max="6904" width="17.5703125" style="8" customWidth="1"/>
    <col min="6905" max="6905" width="18.85546875" style="8" customWidth="1"/>
    <col min="6906" max="6906" width="9.85546875" style="8" customWidth="1"/>
    <col min="6907" max="6908" width="6" style="8" customWidth="1"/>
    <col min="6909" max="6909" width="13.7109375" style="8" customWidth="1"/>
    <col min="6910" max="6911" width="15" style="8" customWidth="1"/>
    <col min="6912" max="6912" width="17.5703125" style="8" customWidth="1"/>
    <col min="6913" max="6913" width="9.85546875" style="8" customWidth="1"/>
    <col min="6914" max="6914" width="7.28515625" style="8" customWidth="1"/>
    <col min="6915" max="6915" width="6" style="8" customWidth="1"/>
    <col min="6916" max="6921" width="17.5703125" style="8" customWidth="1"/>
    <col min="6922" max="7064" width="20.140625" style="8" customWidth="1"/>
    <col min="7065" max="7104" width="12.42578125" style="8" customWidth="1"/>
    <col min="7105" max="7105" width="20.140625" style="8" customWidth="1"/>
    <col min="7106" max="7106" width="21.42578125" style="8" customWidth="1"/>
    <col min="7107" max="7107" width="22.7109375" style="8" customWidth="1"/>
    <col min="7108" max="7108" width="13.7109375" style="8" customWidth="1"/>
    <col min="7109" max="7109" width="15" style="8" customWidth="1"/>
    <col min="7110" max="7112" width="17.5703125" style="8" customWidth="1"/>
    <col min="7113" max="7113" width="16.28515625" style="8" customWidth="1"/>
    <col min="7114" max="7114" width="15" style="8" customWidth="1"/>
    <col min="7115" max="7116" width="12.42578125" style="8" customWidth="1"/>
    <col min="7117" max="7118" width="17.5703125" style="8" customWidth="1"/>
    <col min="7119" max="7119" width="7.28515625" style="8" customWidth="1"/>
    <col min="7120" max="7120" width="21.42578125" style="8" customWidth="1"/>
    <col min="7121" max="7121" width="17.5703125" style="8" customWidth="1"/>
    <col min="7122" max="7122" width="20.140625" style="8" customWidth="1"/>
    <col min="7123" max="7123" width="16.28515625" style="8" customWidth="1"/>
    <col min="7124" max="7124" width="17.5703125" style="8" customWidth="1"/>
    <col min="7125" max="7125" width="6" style="8" customWidth="1"/>
    <col min="7126" max="7127" width="18.85546875" style="8" customWidth="1"/>
    <col min="7128" max="7129" width="20.140625" style="8" customWidth="1"/>
    <col min="7130" max="7130" width="6" style="8" customWidth="1"/>
    <col min="7131" max="7131" width="12.42578125" style="8" customWidth="1"/>
    <col min="7132" max="7132" width="18.85546875" style="8" customWidth="1"/>
    <col min="7133" max="7134" width="15" style="8" customWidth="1"/>
    <col min="7135" max="7135" width="7.28515625" style="8" customWidth="1"/>
    <col min="7136" max="7136" width="11.140625" style="8" customWidth="1"/>
    <col min="7137" max="7137" width="13.7109375" style="8" customWidth="1"/>
    <col min="7138" max="7138" width="18.85546875" style="8" customWidth="1"/>
    <col min="7139" max="7139" width="17.5703125" style="8" customWidth="1"/>
    <col min="7140" max="7140" width="25.28515625" style="8" customWidth="1"/>
    <col min="7141" max="7141" width="20.140625" style="8" customWidth="1"/>
    <col min="7142" max="7142" width="15" style="8" customWidth="1"/>
    <col min="7143" max="7143" width="17.5703125" style="8" customWidth="1"/>
    <col min="7144" max="7144" width="16.28515625" style="8" customWidth="1"/>
    <col min="7145" max="7146" width="15" style="8" customWidth="1"/>
    <col min="7147" max="7147" width="17.5703125" style="8" customWidth="1"/>
    <col min="7148" max="7148" width="20.140625" style="8" customWidth="1"/>
    <col min="7149" max="7149" width="16.28515625" style="8" customWidth="1"/>
    <col min="7150" max="7151" width="25.28515625" style="8" customWidth="1"/>
    <col min="7152" max="7152" width="18.85546875" style="8" customWidth="1"/>
    <col min="7153" max="7154" width="20.140625" style="8" customWidth="1"/>
    <col min="7155" max="7155" width="11.140625" style="8" customWidth="1"/>
    <col min="7156" max="7156" width="29.140625" style="8" customWidth="1"/>
    <col min="7157" max="7157" width="34.28515625" style="8" customWidth="1"/>
    <col min="7158" max="7159" width="9.85546875" style="8" customWidth="1"/>
    <col min="7160" max="7160" width="17.5703125" style="8" customWidth="1"/>
    <col min="7161" max="7161" width="18.85546875" style="8" customWidth="1"/>
    <col min="7162" max="7162" width="9.85546875" style="8" customWidth="1"/>
    <col min="7163" max="7164" width="6" style="8" customWidth="1"/>
    <col min="7165" max="7165" width="13.7109375" style="8" customWidth="1"/>
    <col min="7166" max="7167" width="15" style="8" customWidth="1"/>
    <col min="7168" max="7168" width="17.5703125" style="8" customWidth="1"/>
    <col min="7169" max="7169" width="9.85546875" style="8" customWidth="1"/>
    <col min="7170" max="7170" width="7.28515625" style="8" customWidth="1"/>
    <col min="7171" max="7171" width="6" style="8" customWidth="1"/>
    <col min="7172" max="7177" width="17.5703125" style="8" customWidth="1"/>
    <col min="7178" max="7320" width="20.140625" style="8" customWidth="1"/>
    <col min="7321" max="7360" width="12.42578125" style="8" customWidth="1"/>
    <col min="7361" max="7361" width="20.140625" style="8" customWidth="1"/>
    <col min="7362" max="7362" width="21.42578125" style="8" customWidth="1"/>
    <col min="7363" max="7363" width="22.7109375" style="8" customWidth="1"/>
    <col min="7364" max="7364" width="13.7109375" style="8" customWidth="1"/>
    <col min="7365" max="7365" width="15" style="8" customWidth="1"/>
    <col min="7366" max="7368" width="17.5703125" style="8" customWidth="1"/>
    <col min="7369" max="7369" width="16.28515625" style="8" customWidth="1"/>
    <col min="7370" max="7370" width="15" style="8" customWidth="1"/>
    <col min="7371" max="7372" width="12.42578125" style="8" customWidth="1"/>
    <col min="7373" max="7374" width="17.5703125" style="8" customWidth="1"/>
    <col min="7375" max="7375" width="7.28515625" style="8" customWidth="1"/>
    <col min="7376" max="7376" width="21.42578125" style="8" customWidth="1"/>
    <col min="7377" max="7377" width="17.5703125" style="8" customWidth="1"/>
    <col min="7378" max="7378" width="20.140625" style="8" customWidth="1"/>
    <col min="7379" max="7379" width="16.28515625" style="8" customWidth="1"/>
    <col min="7380" max="7380" width="17.5703125" style="8" customWidth="1"/>
    <col min="7381" max="7381" width="6" style="8" customWidth="1"/>
    <col min="7382" max="7383" width="18.85546875" style="8" customWidth="1"/>
    <col min="7384" max="7385" width="20.140625" style="8" customWidth="1"/>
    <col min="7386" max="7386" width="6" style="8" customWidth="1"/>
    <col min="7387" max="7387" width="12.42578125" style="8" customWidth="1"/>
    <col min="7388" max="7388" width="18.85546875" style="8" customWidth="1"/>
    <col min="7389" max="7390" width="15" style="8" customWidth="1"/>
    <col min="7391" max="7391" width="7.28515625" style="8" customWidth="1"/>
    <col min="7392" max="7392" width="11.140625" style="8" customWidth="1"/>
    <col min="7393" max="7393" width="13.7109375" style="8" customWidth="1"/>
    <col min="7394" max="7394" width="18.85546875" style="8" customWidth="1"/>
    <col min="7395" max="7395" width="17.5703125" style="8" customWidth="1"/>
    <col min="7396" max="7396" width="25.28515625" style="8" customWidth="1"/>
    <col min="7397" max="7397" width="20.140625" style="8" customWidth="1"/>
    <col min="7398" max="7398" width="15" style="8" customWidth="1"/>
    <col min="7399" max="7399" width="17.5703125" style="8" customWidth="1"/>
    <col min="7400" max="7400" width="16.28515625" style="8" customWidth="1"/>
    <col min="7401" max="7402" width="15" style="8" customWidth="1"/>
    <col min="7403" max="7403" width="17.5703125" style="8" customWidth="1"/>
    <col min="7404" max="7404" width="20.140625" style="8" customWidth="1"/>
    <col min="7405" max="7405" width="16.28515625" style="8" customWidth="1"/>
    <col min="7406" max="7407" width="25.28515625" style="8" customWidth="1"/>
    <col min="7408" max="7408" width="18.85546875" style="8" customWidth="1"/>
    <col min="7409" max="7410" width="20.140625" style="8" customWidth="1"/>
    <col min="7411" max="7411" width="11.140625" style="8" customWidth="1"/>
    <col min="7412" max="7412" width="29.140625" style="8" customWidth="1"/>
    <col min="7413" max="7413" width="34.28515625" style="8" customWidth="1"/>
    <col min="7414" max="7415" width="9.85546875" style="8" customWidth="1"/>
    <col min="7416" max="7416" width="17.5703125" style="8" customWidth="1"/>
    <col min="7417" max="7417" width="18.85546875" style="8" customWidth="1"/>
    <col min="7418" max="7418" width="9.85546875" style="8" customWidth="1"/>
    <col min="7419" max="7420" width="6" style="8" customWidth="1"/>
    <col min="7421" max="7421" width="13.7109375" style="8" customWidth="1"/>
    <col min="7422" max="7423" width="15" style="8" customWidth="1"/>
    <col min="7424" max="7424" width="17.5703125" style="8" customWidth="1"/>
    <col min="7425" max="7425" width="9.85546875" style="8" customWidth="1"/>
    <col min="7426" max="7426" width="7.28515625" style="8" customWidth="1"/>
    <col min="7427" max="7427" width="6" style="8" customWidth="1"/>
    <col min="7428" max="7433" width="17.5703125" style="8" customWidth="1"/>
    <col min="7434" max="7576" width="20.140625" style="8" customWidth="1"/>
    <col min="7577" max="7616" width="12.42578125" style="8" customWidth="1"/>
    <col min="7617" max="7617" width="20.140625" style="8" customWidth="1"/>
    <col min="7618" max="7618" width="21.42578125" style="8" customWidth="1"/>
    <col min="7619" max="7619" width="22.7109375" style="8" customWidth="1"/>
    <col min="7620" max="7620" width="13.7109375" style="8" customWidth="1"/>
    <col min="7621" max="7621" width="15" style="8" customWidth="1"/>
    <col min="7622" max="7624" width="17.5703125" style="8" customWidth="1"/>
    <col min="7625" max="7625" width="16.28515625" style="8" customWidth="1"/>
    <col min="7626" max="7626" width="15" style="8" customWidth="1"/>
    <col min="7627" max="7628" width="12.42578125" style="8" customWidth="1"/>
    <col min="7629" max="7630" width="17.5703125" style="8" customWidth="1"/>
    <col min="7631" max="7631" width="7.28515625" style="8" customWidth="1"/>
    <col min="7632" max="7632" width="21.42578125" style="8" customWidth="1"/>
    <col min="7633" max="7633" width="17.5703125" style="8" customWidth="1"/>
    <col min="7634" max="7634" width="20.140625" style="8" customWidth="1"/>
    <col min="7635" max="7635" width="16.28515625" style="8" customWidth="1"/>
    <col min="7636" max="7636" width="17.5703125" style="8" customWidth="1"/>
    <col min="7637" max="7637" width="6" style="8" customWidth="1"/>
    <col min="7638" max="7639" width="18.85546875" style="8" customWidth="1"/>
    <col min="7640" max="7641" width="20.140625" style="8" customWidth="1"/>
    <col min="7642" max="7642" width="6" style="8" customWidth="1"/>
    <col min="7643" max="7643" width="12.42578125" style="8" customWidth="1"/>
    <col min="7644" max="7644" width="18.85546875" style="8" customWidth="1"/>
    <col min="7645" max="7646" width="15" style="8" customWidth="1"/>
    <col min="7647" max="7647" width="7.28515625" style="8" customWidth="1"/>
    <col min="7648" max="7648" width="11.140625" style="8" customWidth="1"/>
    <col min="7649" max="7649" width="13.7109375" style="8" customWidth="1"/>
    <col min="7650" max="7650" width="18.85546875" style="8" customWidth="1"/>
    <col min="7651" max="7651" width="17.5703125" style="8" customWidth="1"/>
    <col min="7652" max="7652" width="25.28515625" style="8" customWidth="1"/>
    <col min="7653" max="7653" width="20.140625" style="8" customWidth="1"/>
    <col min="7654" max="7654" width="15" style="8" customWidth="1"/>
    <col min="7655" max="7655" width="17.5703125" style="8" customWidth="1"/>
    <col min="7656" max="7656" width="16.28515625" style="8" customWidth="1"/>
    <col min="7657" max="7658" width="15" style="8" customWidth="1"/>
    <col min="7659" max="7659" width="17.5703125" style="8" customWidth="1"/>
    <col min="7660" max="7660" width="20.140625" style="8" customWidth="1"/>
    <col min="7661" max="7661" width="16.28515625" style="8" customWidth="1"/>
    <col min="7662" max="7663" width="25.28515625" style="8" customWidth="1"/>
    <col min="7664" max="7664" width="18.85546875" style="8" customWidth="1"/>
    <col min="7665" max="7666" width="20.140625" style="8" customWidth="1"/>
    <col min="7667" max="7667" width="11.140625" style="8" customWidth="1"/>
    <col min="7668" max="7668" width="29.140625" style="8" customWidth="1"/>
    <col min="7669" max="7669" width="34.28515625" style="8" customWidth="1"/>
    <col min="7670" max="7671" width="9.85546875" style="8" customWidth="1"/>
    <col min="7672" max="7672" width="17.5703125" style="8" customWidth="1"/>
    <col min="7673" max="7673" width="18.85546875" style="8" customWidth="1"/>
    <col min="7674" max="7674" width="9.85546875" style="8" customWidth="1"/>
    <col min="7675" max="7676" width="6" style="8" customWidth="1"/>
    <col min="7677" max="7677" width="13.7109375" style="8" customWidth="1"/>
    <col min="7678" max="7679" width="15" style="8" customWidth="1"/>
    <col min="7680" max="7680" width="17.5703125" style="8" customWidth="1"/>
    <col min="7681" max="7681" width="9.85546875" style="8" customWidth="1"/>
    <col min="7682" max="7682" width="7.28515625" style="8" customWidth="1"/>
    <col min="7683" max="7683" width="6" style="8" customWidth="1"/>
    <col min="7684" max="7689" width="17.5703125" style="8" customWidth="1"/>
    <col min="7690" max="7832" width="20.140625" style="8" customWidth="1"/>
    <col min="7833" max="7872" width="12.42578125" style="8" customWidth="1"/>
    <col min="7873" max="7873" width="20.140625" style="8" customWidth="1"/>
    <col min="7874" max="7874" width="21.42578125" style="8" customWidth="1"/>
    <col min="7875" max="7875" width="22.7109375" style="8" customWidth="1"/>
    <col min="7876" max="7876" width="13.7109375" style="8" customWidth="1"/>
    <col min="7877" max="7877" width="15" style="8" customWidth="1"/>
    <col min="7878" max="7880" width="17.5703125" style="8" customWidth="1"/>
    <col min="7881" max="7881" width="16.28515625" style="8" customWidth="1"/>
    <col min="7882" max="7882" width="15" style="8" customWidth="1"/>
    <col min="7883" max="7884" width="12.42578125" style="8" customWidth="1"/>
    <col min="7885" max="7886" width="17.5703125" style="8" customWidth="1"/>
    <col min="7887" max="7887" width="7.28515625" style="8" customWidth="1"/>
    <col min="7888" max="7888" width="21.42578125" style="8" customWidth="1"/>
    <col min="7889" max="7889" width="17.5703125" style="8" customWidth="1"/>
    <col min="7890" max="7890" width="20.140625" style="8" customWidth="1"/>
    <col min="7891" max="7891" width="16.28515625" style="8" customWidth="1"/>
    <col min="7892" max="7892" width="17.5703125" style="8" customWidth="1"/>
    <col min="7893" max="7893" width="6" style="8" customWidth="1"/>
    <col min="7894" max="7895" width="18.85546875" style="8" customWidth="1"/>
    <col min="7896" max="7897" width="20.140625" style="8" customWidth="1"/>
    <col min="7898" max="7898" width="6" style="8" customWidth="1"/>
    <col min="7899" max="7899" width="12.42578125" style="8" customWidth="1"/>
    <col min="7900" max="7900" width="18.85546875" style="8" customWidth="1"/>
    <col min="7901" max="7902" width="15" style="8" customWidth="1"/>
    <col min="7903" max="7903" width="7.28515625" style="8" customWidth="1"/>
    <col min="7904" max="7904" width="11.140625" style="8" customWidth="1"/>
    <col min="7905" max="7905" width="13.7109375" style="8" customWidth="1"/>
    <col min="7906" max="7906" width="18.85546875" style="8" customWidth="1"/>
    <col min="7907" max="7907" width="17.5703125" style="8" customWidth="1"/>
    <col min="7908" max="7908" width="25.28515625" style="8" customWidth="1"/>
    <col min="7909" max="7909" width="20.140625" style="8" customWidth="1"/>
    <col min="7910" max="7910" width="15" style="8" customWidth="1"/>
    <col min="7911" max="7911" width="17.5703125" style="8" customWidth="1"/>
    <col min="7912" max="7912" width="16.28515625" style="8" customWidth="1"/>
    <col min="7913" max="7914" width="15" style="8" customWidth="1"/>
    <col min="7915" max="7915" width="17.5703125" style="8" customWidth="1"/>
    <col min="7916" max="7916" width="20.140625" style="8" customWidth="1"/>
    <col min="7917" max="7917" width="16.28515625" style="8" customWidth="1"/>
    <col min="7918" max="7919" width="25.28515625" style="8" customWidth="1"/>
    <col min="7920" max="7920" width="18.85546875" style="8" customWidth="1"/>
    <col min="7921" max="7922" width="20.140625" style="8" customWidth="1"/>
    <col min="7923" max="7923" width="11.140625" style="8" customWidth="1"/>
    <col min="7924" max="7924" width="29.140625" style="8" customWidth="1"/>
    <col min="7925" max="7925" width="34.28515625" style="8" customWidth="1"/>
    <col min="7926" max="7927" width="9.85546875" style="8" customWidth="1"/>
    <col min="7928" max="7928" width="17.5703125" style="8" customWidth="1"/>
    <col min="7929" max="7929" width="18.85546875" style="8" customWidth="1"/>
    <col min="7930" max="7930" width="9.85546875" style="8" customWidth="1"/>
    <col min="7931" max="7932" width="6" style="8" customWidth="1"/>
    <col min="7933" max="7933" width="13.7109375" style="8" customWidth="1"/>
    <col min="7934" max="7935" width="15" style="8" customWidth="1"/>
    <col min="7936" max="7936" width="17.5703125" style="8" customWidth="1"/>
    <col min="7937" max="7937" width="9.85546875" style="8" customWidth="1"/>
    <col min="7938" max="7938" width="7.28515625" style="8" customWidth="1"/>
    <col min="7939" max="7939" width="6" style="8" customWidth="1"/>
    <col min="7940" max="7945" width="17.5703125" style="8" customWidth="1"/>
    <col min="7946" max="8088" width="20.140625" style="8" customWidth="1"/>
    <col min="8089" max="8128" width="12.42578125" style="8" customWidth="1"/>
    <col min="8129" max="8129" width="20.140625" style="8" customWidth="1"/>
    <col min="8130" max="8130" width="21.42578125" style="8" customWidth="1"/>
    <col min="8131" max="8131" width="22.7109375" style="8" customWidth="1"/>
    <col min="8132" max="8132" width="13.7109375" style="8" customWidth="1"/>
    <col min="8133" max="8133" width="15" style="8" customWidth="1"/>
    <col min="8134" max="8136" width="17.5703125" style="8" customWidth="1"/>
    <col min="8137" max="8137" width="16.28515625" style="8" customWidth="1"/>
    <col min="8138" max="8138" width="15" style="8" customWidth="1"/>
    <col min="8139" max="8140" width="12.42578125" style="8" customWidth="1"/>
    <col min="8141" max="8142" width="17.5703125" style="8" customWidth="1"/>
    <col min="8143" max="8143" width="7.28515625" style="8" customWidth="1"/>
    <col min="8144" max="8144" width="21.42578125" style="8" customWidth="1"/>
    <col min="8145" max="8145" width="17.5703125" style="8" customWidth="1"/>
    <col min="8146" max="8146" width="20.140625" style="8" customWidth="1"/>
    <col min="8147" max="8147" width="16.28515625" style="8" customWidth="1"/>
    <col min="8148" max="8148" width="17.5703125" style="8" customWidth="1"/>
    <col min="8149" max="8149" width="6" style="8" customWidth="1"/>
    <col min="8150" max="8151" width="18.85546875" style="8" customWidth="1"/>
    <col min="8152" max="8153" width="20.140625" style="8" customWidth="1"/>
    <col min="8154" max="8154" width="6" style="8" customWidth="1"/>
    <col min="8155" max="8155" width="12.42578125" style="8" customWidth="1"/>
    <col min="8156" max="8156" width="18.85546875" style="8" customWidth="1"/>
    <col min="8157" max="8158" width="15" style="8" customWidth="1"/>
    <col min="8159" max="8159" width="7.28515625" style="8" customWidth="1"/>
    <col min="8160" max="8160" width="11.140625" style="8" customWidth="1"/>
    <col min="8161" max="8161" width="13.7109375" style="8" customWidth="1"/>
    <col min="8162" max="8162" width="18.85546875" style="8" customWidth="1"/>
    <col min="8163" max="8163" width="17.5703125" style="8" customWidth="1"/>
    <col min="8164" max="8164" width="25.28515625" style="8" customWidth="1"/>
    <col min="8165" max="8165" width="20.140625" style="8" customWidth="1"/>
    <col min="8166" max="8166" width="15" style="8" customWidth="1"/>
    <col min="8167" max="8167" width="17.5703125" style="8" customWidth="1"/>
    <col min="8168" max="8168" width="16.28515625" style="8" customWidth="1"/>
    <col min="8169" max="8170" width="15" style="8" customWidth="1"/>
    <col min="8171" max="8171" width="17.5703125" style="8" customWidth="1"/>
    <col min="8172" max="8172" width="20.140625" style="8" customWidth="1"/>
    <col min="8173" max="8173" width="16.28515625" style="8" customWidth="1"/>
    <col min="8174" max="8175" width="25.28515625" style="8" customWidth="1"/>
    <col min="8176" max="8176" width="18.85546875" style="8" customWidth="1"/>
    <col min="8177" max="8178" width="20.140625" style="8" customWidth="1"/>
    <col min="8179" max="8179" width="11.140625" style="8" customWidth="1"/>
    <col min="8180" max="8180" width="29.140625" style="8" customWidth="1"/>
    <col min="8181" max="8181" width="34.28515625" style="8" customWidth="1"/>
    <col min="8182" max="8183" width="9.85546875" style="8" customWidth="1"/>
    <col min="8184" max="8184" width="17.5703125" style="8" customWidth="1"/>
    <col min="8185" max="8185" width="18.85546875" style="8" customWidth="1"/>
    <col min="8186" max="8186" width="9.85546875" style="8" customWidth="1"/>
    <col min="8187" max="8188" width="6" style="8" customWidth="1"/>
    <col min="8189" max="8189" width="13.7109375" style="8" customWidth="1"/>
    <col min="8190" max="8191" width="15" style="8" customWidth="1"/>
    <col min="8192" max="8192" width="17.5703125" style="8" customWidth="1"/>
    <col min="8193" max="8193" width="9.85546875" style="8" customWidth="1"/>
    <col min="8194" max="8194" width="7.28515625" style="8" customWidth="1"/>
    <col min="8195" max="8195" width="6" style="8" customWidth="1"/>
    <col min="8196" max="8201" width="17.5703125" style="8" customWidth="1"/>
    <col min="8202" max="8344" width="20.140625" style="8" customWidth="1"/>
    <col min="8345" max="8384" width="12.42578125" style="8" customWidth="1"/>
    <col min="8385" max="8385" width="20.140625" style="8" customWidth="1"/>
    <col min="8386" max="8386" width="21.42578125" style="8" customWidth="1"/>
    <col min="8387" max="8387" width="22.7109375" style="8" customWidth="1"/>
    <col min="8388" max="8388" width="13.7109375" style="8" customWidth="1"/>
    <col min="8389" max="8389" width="15" style="8" customWidth="1"/>
    <col min="8390" max="8392" width="17.5703125" style="8" customWidth="1"/>
    <col min="8393" max="8393" width="16.28515625" style="8" customWidth="1"/>
    <col min="8394" max="8394" width="15" style="8" customWidth="1"/>
    <col min="8395" max="8396" width="12.42578125" style="8" customWidth="1"/>
    <col min="8397" max="8398" width="17.5703125" style="8" customWidth="1"/>
    <col min="8399" max="8399" width="7.28515625" style="8" customWidth="1"/>
    <col min="8400" max="8400" width="21.42578125" style="8" customWidth="1"/>
    <col min="8401" max="8401" width="17.5703125" style="8" customWidth="1"/>
    <col min="8402" max="8402" width="20.140625" style="8" customWidth="1"/>
    <col min="8403" max="8403" width="16.28515625" style="8" customWidth="1"/>
    <col min="8404" max="8404" width="17.5703125" style="8" customWidth="1"/>
    <col min="8405" max="8405" width="6" style="8" customWidth="1"/>
    <col min="8406" max="8407" width="18.85546875" style="8" customWidth="1"/>
    <col min="8408" max="8409" width="20.140625" style="8" customWidth="1"/>
    <col min="8410" max="8410" width="6" style="8" customWidth="1"/>
    <col min="8411" max="8411" width="12.42578125" style="8" customWidth="1"/>
    <col min="8412" max="8412" width="18.85546875" style="8" customWidth="1"/>
    <col min="8413" max="8414" width="15" style="8" customWidth="1"/>
    <col min="8415" max="8415" width="7.28515625" style="8" customWidth="1"/>
    <col min="8416" max="8416" width="11.140625" style="8" customWidth="1"/>
    <col min="8417" max="8417" width="13.7109375" style="8" customWidth="1"/>
    <col min="8418" max="8418" width="18.85546875" style="8" customWidth="1"/>
    <col min="8419" max="8419" width="17.5703125" style="8" customWidth="1"/>
    <col min="8420" max="8420" width="25.28515625" style="8" customWidth="1"/>
    <col min="8421" max="8421" width="20.140625" style="8" customWidth="1"/>
    <col min="8422" max="8422" width="15" style="8" customWidth="1"/>
    <col min="8423" max="8423" width="17.5703125" style="8" customWidth="1"/>
    <col min="8424" max="8424" width="16.28515625" style="8" customWidth="1"/>
    <col min="8425" max="8426" width="15" style="8" customWidth="1"/>
    <col min="8427" max="8427" width="17.5703125" style="8" customWidth="1"/>
    <col min="8428" max="8428" width="20.140625" style="8" customWidth="1"/>
    <col min="8429" max="8429" width="16.28515625" style="8" customWidth="1"/>
    <col min="8430" max="8431" width="25.28515625" style="8" customWidth="1"/>
    <col min="8432" max="8432" width="18.85546875" style="8" customWidth="1"/>
    <col min="8433" max="8434" width="20.140625" style="8" customWidth="1"/>
    <col min="8435" max="8435" width="11.140625" style="8" customWidth="1"/>
    <col min="8436" max="8436" width="29.140625" style="8" customWidth="1"/>
    <col min="8437" max="8437" width="34.28515625" style="8" customWidth="1"/>
    <col min="8438" max="8439" width="9.85546875" style="8" customWidth="1"/>
    <col min="8440" max="8440" width="17.5703125" style="8" customWidth="1"/>
    <col min="8441" max="8441" width="18.85546875" style="8" customWidth="1"/>
    <col min="8442" max="8442" width="9.85546875" style="8" customWidth="1"/>
    <col min="8443" max="8444" width="6" style="8" customWidth="1"/>
    <col min="8445" max="8445" width="13.7109375" style="8" customWidth="1"/>
    <col min="8446" max="8447" width="15" style="8" customWidth="1"/>
    <col min="8448" max="8448" width="17.5703125" style="8" customWidth="1"/>
    <col min="8449" max="8449" width="9.85546875" style="8" customWidth="1"/>
    <col min="8450" max="8450" width="7.28515625" style="8" customWidth="1"/>
    <col min="8451" max="8451" width="6" style="8" customWidth="1"/>
    <col min="8452" max="8457" width="17.5703125" style="8" customWidth="1"/>
    <col min="8458" max="8600" width="20.140625" style="8" customWidth="1"/>
    <col min="8601" max="8640" width="12.42578125" style="8" customWidth="1"/>
    <col min="8641" max="8641" width="20.140625" style="8" customWidth="1"/>
    <col min="8642" max="8642" width="21.42578125" style="8" customWidth="1"/>
    <col min="8643" max="8643" width="22.7109375" style="8" customWidth="1"/>
    <col min="8644" max="8644" width="13.7109375" style="8" customWidth="1"/>
    <col min="8645" max="8645" width="15" style="8" customWidth="1"/>
    <col min="8646" max="8648" width="17.5703125" style="8" customWidth="1"/>
    <col min="8649" max="8649" width="16.28515625" style="8" customWidth="1"/>
    <col min="8650" max="8650" width="15" style="8" customWidth="1"/>
    <col min="8651" max="8652" width="12.42578125" style="8" customWidth="1"/>
    <col min="8653" max="8654" width="17.5703125" style="8" customWidth="1"/>
    <col min="8655" max="8655" width="7.28515625" style="8" customWidth="1"/>
    <col min="8656" max="8656" width="21.42578125" style="8" customWidth="1"/>
    <col min="8657" max="8657" width="17.5703125" style="8" customWidth="1"/>
    <col min="8658" max="8658" width="20.140625" style="8" customWidth="1"/>
    <col min="8659" max="8659" width="16.28515625" style="8" customWidth="1"/>
    <col min="8660" max="8660" width="17.5703125" style="8" customWidth="1"/>
    <col min="8661" max="8661" width="6" style="8" customWidth="1"/>
    <col min="8662" max="8663" width="18.85546875" style="8" customWidth="1"/>
    <col min="8664" max="8665" width="20.140625" style="8" customWidth="1"/>
    <col min="8666" max="8666" width="6" style="8" customWidth="1"/>
    <col min="8667" max="8667" width="12.42578125" style="8" customWidth="1"/>
    <col min="8668" max="8668" width="18.85546875" style="8" customWidth="1"/>
    <col min="8669" max="8670" width="15" style="8" customWidth="1"/>
    <col min="8671" max="8671" width="7.28515625" style="8" customWidth="1"/>
    <col min="8672" max="8672" width="11.140625" style="8" customWidth="1"/>
    <col min="8673" max="8673" width="13.7109375" style="8" customWidth="1"/>
    <col min="8674" max="8674" width="18.85546875" style="8" customWidth="1"/>
    <col min="8675" max="8675" width="17.5703125" style="8" customWidth="1"/>
    <col min="8676" max="8676" width="25.28515625" style="8" customWidth="1"/>
    <col min="8677" max="8677" width="20.140625" style="8" customWidth="1"/>
    <col min="8678" max="8678" width="15" style="8" customWidth="1"/>
    <col min="8679" max="8679" width="17.5703125" style="8" customWidth="1"/>
    <col min="8680" max="8680" width="16.28515625" style="8" customWidth="1"/>
    <col min="8681" max="8682" width="15" style="8" customWidth="1"/>
    <col min="8683" max="8683" width="17.5703125" style="8" customWidth="1"/>
    <col min="8684" max="8684" width="20.140625" style="8" customWidth="1"/>
    <col min="8685" max="8685" width="16.28515625" style="8" customWidth="1"/>
    <col min="8686" max="8687" width="25.28515625" style="8" customWidth="1"/>
    <col min="8688" max="8688" width="18.85546875" style="8" customWidth="1"/>
    <col min="8689" max="8690" width="20.140625" style="8" customWidth="1"/>
    <col min="8691" max="8691" width="11.140625" style="8" customWidth="1"/>
    <col min="8692" max="8692" width="29.140625" style="8" customWidth="1"/>
    <col min="8693" max="8693" width="34.28515625" style="8" customWidth="1"/>
    <col min="8694" max="8695" width="9.85546875" style="8" customWidth="1"/>
    <col min="8696" max="8696" width="17.5703125" style="8" customWidth="1"/>
    <col min="8697" max="8697" width="18.85546875" style="8" customWidth="1"/>
    <col min="8698" max="8698" width="9.85546875" style="8" customWidth="1"/>
    <col min="8699" max="8700" width="6" style="8" customWidth="1"/>
    <col min="8701" max="8701" width="13.7109375" style="8" customWidth="1"/>
    <col min="8702" max="8703" width="15" style="8" customWidth="1"/>
    <col min="8704" max="8704" width="17.5703125" style="8" customWidth="1"/>
    <col min="8705" max="8705" width="9.85546875" style="8" customWidth="1"/>
    <col min="8706" max="8706" width="7.28515625" style="8" customWidth="1"/>
    <col min="8707" max="8707" width="6" style="8" customWidth="1"/>
    <col min="8708" max="8713" width="17.5703125" style="8" customWidth="1"/>
    <col min="8714" max="8856" width="20.140625" style="8" customWidth="1"/>
    <col min="8857" max="8896" width="12.42578125" style="8" customWidth="1"/>
    <col min="8897" max="8897" width="20.140625" style="8" customWidth="1"/>
    <col min="8898" max="8898" width="21.42578125" style="8" customWidth="1"/>
    <col min="8899" max="8899" width="22.7109375" style="8" customWidth="1"/>
    <col min="8900" max="8900" width="13.7109375" style="8" customWidth="1"/>
    <col min="8901" max="8901" width="15" style="8" customWidth="1"/>
    <col min="8902" max="8904" width="17.5703125" style="8" customWidth="1"/>
    <col min="8905" max="8905" width="16.28515625" style="8" customWidth="1"/>
    <col min="8906" max="8906" width="15" style="8" customWidth="1"/>
    <col min="8907" max="8908" width="12.42578125" style="8" customWidth="1"/>
    <col min="8909" max="8910" width="17.5703125" style="8" customWidth="1"/>
    <col min="8911" max="8911" width="7.28515625" style="8" customWidth="1"/>
    <col min="8912" max="8912" width="21.42578125" style="8" customWidth="1"/>
    <col min="8913" max="8913" width="17.5703125" style="8" customWidth="1"/>
    <col min="8914" max="8914" width="20.140625" style="8" customWidth="1"/>
    <col min="8915" max="8915" width="16.28515625" style="8" customWidth="1"/>
    <col min="8916" max="8916" width="17.5703125" style="8" customWidth="1"/>
    <col min="8917" max="8917" width="6" style="8" customWidth="1"/>
    <col min="8918" max="8919" width="18.85546875" style="8" customWidth="1"/>
    <col min="8920" max="8921" width="20.140625" style="8" customWidth="1"/>
    <col min="8922" max="8922" width="6" style="8" customWidth="1"/>
    <col min="8923" max="8923" width="12.42578125" style="8" customWidth="1"/>
    <col min="8924" max="8924" width="18.85546875" style="8" customWidth="1"/>
    <col min="8925" max="8926" width="15" style="8" customWidth="1"/>
    <col min="8927" max="8927" width="7.28515625" style="8" customWidth="1"/>
    <col min="8928" max="8928" width="11.140625" style="8" customWidth="1"/>
    <col min="8929" max="8929" width="13.7109375" style="8" customWidth="1"/>
    <col min="8930" max="8930" width="18.85546875" style="8" customWidth="1"/>
    <col min="8931" max="8931" width="17.5703125" style="8" customWidth="1"/>
    <col min="8932" max="8932" width="25.28515625" style="8" customWidth="1"/>
    <col min="8933" max="8933" width="20.140625" style="8" customWidth="1"/>
    <col min="8934" max="8934" width="15" style="8" customWidth="1"/>
    <col min="8935" max="8935" width="17.5703125" style="8" customWidth="1"/>
    <col min="8936" max="8936" width="16.28515625" style="8" customWidth="1"/>
    <col min="8937" max="8938" width="15" style="8" customWidth="1"/>
    <col min="8939" max="8939" width="17.5703125" style="8" customWidth="1"/>
    <col min="8940" max="8940" width="20.140625" style="8" customWidth="1"/>
    <col min="8941" max="8941" width="16.28515625" style="8" customWidth="1"/>
    <col min="8942" max="8943" width="25.28515625" style="8" customWidth="1"/>
    <col min="8944" max="8944" width="18.85546875" style="8" customWidth="1"/>
    <col min="8945" max="8946" width="20.140625" style="8" customWidth="1"/>
    <col min="8947" max="8947" width="11.140625" style="8" customWidth="1"/>
    <col min="8948" max="8948" width="29.140625" style="8" customWidth="1"/>
    <col min="8949" max="8949" width="34.28515625" style="8" customWidth="1"/>
    <col min="8950" max="8951" width="9.85546875" style="8" customWidth="1"/>
    <col min="8952" max="8952" width="17.5703125" style="8" customWidth="1"/>
    <col min="8953" max="8953" width="18.85546875" style="8" customWidth="1"/>
    <col min="8954" max="8954" width="9.85546875" style="8" customWidth="1"/>
    <col min="8955" max="8956" width="6" style="8" customWidth="1"/>
    <col min="8957" max="8957" width="13.7109375" style="8" customWidth="1"/>
    <col min="8958" max="8959" width="15" style="8" customWidth="1"/>
    <col min="8960" max="8960" width="17.5703125" style="8" customWidth="1"/>
    <col min="8961" max="8961" width="9.85546875" style="8" customWidth="1"/>
    <col min="8962" max="8962" width="7.28515625" style="8" customWidth="1"/>
    <col min="8963" max="8963" width="6" style="8" customWidth="1"/>
    <col min="8964" max="8969" width="17.5703125" style="8" customWidth="1"/>
    <col min="8970" max="9112" width="20.140625" style="8" customWidth="1"/>
    <col min="9113" max="9152" width="12.42578125" style="8" customWidth="1"/>
    <col min="9153" max="9153" width="20.140625" style="8" customWidth="1"/>
    <col min="9154" max="9154" width="21.42578125" style="8" customWidth="1"/>
    <col min="9155" max="9155" width="22.7109375" style="8" customWidth="1"/>
    <col min="9156" max="9156" width="13.7109375" style="8" customWidth="1"/>
    <col min="9157" max="9157" width="15" style="8" customWidth="1"/>
    <col min="9158" max="9160" width="17.5703125" style="8" customWidth="1"/>
    <col min="9161" max="9161" width="16.28515625" style="8" customWidth="1"/>
    <col min="9162" max="9162" width="15" style="8" customWidth="1"/>
    <col min="9163" max="9164" width="12.42578125" style="8" customWidth="1"/>
    <col min="9165" max="9166" width="17.5703125" style="8" customWidth="1"/>
    <col min="9167" max="9167" width="7.28515625" style="8" customWidth="1"/>
    <col min="9168" max="9168" width="21.42578125" style="8" customWidth="1"/>
    <col min="9169" max="9169" width="17.5703125" style="8" customWidth="1"/>
    <col min="9170" max="9170" width="20.140625" style="8" customWidth="1"/>
    <col min="9171" max="9171" width="16.28515625" style="8" customWidth="1"/>
    <col min="9172" max="9172" width="17.5703125" style="8" customWidth="1"/>
    <col min="9173" max="9173" width="6" style="8" customWidth="1"/>
    <col min="9174" max="9175" width="18.85546875" style="8" customWidth="1"/>
    <col min="9176" max="9177" width="20.140625" style="8" customWidth="1"/>
    <col min="9178" max="9178" width="6" style="8" customWidth="1"/>
    <col min="9179" max="9179" width="12.42578125" style="8" customWidth="1"/>
    <col min="9180" max="9180" width="18.85546875" style="8" customWidth="1"/>
    <col min="9181" max="9182" width="15" style="8" customWidth="1"/>
    <col min="9183" max="9183" width="7.28515625" style="8" customWidth="1"/>
    <col min="9184" max="9184" width="11.140625" style="8" customWidth="1"/>
    <col min="9185" max="9185" width="13.7109375" style="8" customWidth="1"/>
    <col min="9186" max="9186" width="18.85546875" style="8" customWidth="1"/>
    <col min="9187" max="9187" width="17.5703125" style="8" customWidth="1"/>
    <col min="9188" max="9188" width="25.28515625" style="8" customWidth="1"/>
    <col min="9189" max="9189" width="20.140625" style="8" customWidth="1"/>
    <col min="9190" max="9190" width="15" style="8" customWidth="1"/>
    <col min="9191" max="9191" width="17.5703125" style="8" customWidth="1"/>
    <col min="9192" max="9192" width="16.28515625" style="8" customWidth="1"/>
    <col min="9193" max="9194" width="15" style="8" customWidth="1"/>
    <col min="9195" max="9195" width="17.5703125" style="8" customWidth="1"/>
    <col min="9196" max="9196" width="20.140625" style="8" customWidth="1"/>
    <col min="9197" max="9197" width="16.28515625" style="8" customWidth="1"/>
    <col min="9198" max="9199" width="25.28515625" style="8" customWidth="1"/>
    <col min="9200" max="9200" width="18.85546875" style="8" customWidth="1"/>
    <col min="9201" max="9202" width="20.140625" style="8" customWidth="1"/>
    <col min="9203" max="9203" width="11.140625" style="8" customWidth="1"/>
    <col min="9204" max="9204" width="29.140625" style="8" customWidth="1"/>
    <col min="9205" max="9205" width="34.28515625" style="8" customWidth="1"/>
    <col min="9206" max="9207" width="9.85546875" style="8" customWidth="1"/>
    <col min="9208" max="9208" width="17.5703125" style="8" customWidth="1"/>
    <col min="9209" max="9209" width="18.85546875" style="8" customWidth="1"/>
    <col min="9210" max="9210" width="9.85546875" style="8" customWidth="1"/>
    <col min="9211" max="9212" width="6" style="8" customWidth="1"/>
    <col min="9213" max="9213" width="13.7109375" style="8" customWidth="1"/>
    <col min="9214" max="9215" width="15" style="8" customWidth="1"/>
    <col min="9216" max="9216" width="17.5703125" style="8" customWidth="1"/>
    <col min="9217" max="9217" width="9.85546875" style="8" customWidth="1"/>
    <col min="9218" max="9218" width="7.28515625" style="8" customWidth="1"/>
    <col min="9219" max="9219" width="6" style="8" customWidth="1"/>
    <col min="9220" max="9225" width="17.5703125" style="8" customWidth="1"/>
    <col min="9226" max="9368" width="20.140625" style="8" customWidth="1"/>
    <col min="9369" max="9408" width="12.42578125" style="8" customWidth="1"/>
    <col min="9409" max="9409" width="20.140625" style="8" customWidth="1"/>
    <col min="9410" max="9410" width="21.42578125" style="8" customWidth="1"/>
    <col min="9411" max="9411" width="22.7109375" style="8" customWidth="1"/>
    <col min="9412" max="9412" width="13.7109375" style="8" customWidth="1"/>
    <col min="9413" max="9413" width="15" style="8" customWidth="1"/>
    <col min="9414" max="9416" width="17.5703125" style="8" customWidth="1"/>
    <col min="9417" max="9417" width="16.28515625" style="8" customWidth="1"/>
    <col min="9418" max="9418" width="15" style="8" customWidth="1"/>
    <col min="9419" max="9420" width="12.42578125" style="8" customWidth="1"/>
    <col min="9421" max="9422" width="17.5703125" style="8" customWidth="1"/>
    <col min="9423" max="9423" width="7.28515625" style="8" customWidth="1"/>
    <col min="9424" max="9424" width="21.42578125" style="8" customWidth="1"/>
    <col min="9425" max="9425" width="17.5703125" style="8" customWidth="1"/>
    <col min="9426" max="9426" width="20.140625" style="8" customWidth="1"/>
    <col min="9427" max="9427" width="16.28515625" style="8" customWidth="1"/>
    <col min="9428" max="9428" width="17.5703125" style="8" customWidth="1"/>
    <col min="9429" max="9429" width="6" style="8" customWidth="1"/>
    <col min="9430" max="9431" width="18.85546875" style="8" customWidth="1"/>
    <col min="9432" max="9433" width="20.140625" style="8" customWidth="1"/>
    <col min="9434" max="9434" width="6" style="8" customWidth="1"/>
    <col min="9435" max="9435" width="12.42578125" style="8" customWidth="1"/>
    <col min="9436" max="9436" width="18.85546875" style="8" customWidth="1"/>
    <col min="9437" max="9438" width="15" style="8" customWidth="1"/>
    <col min="9439" max="9439" width="7.28515625" style="8" customWidth="1"/>
    <col min="9440" max="9440" width="11.140625" style="8" customWidth="1"/>
    <col min="9441" max="9441" width="13.7109375" style="8" customWidth="1"/>
    <col min="9442" max="9442" width="18.85546875" style="8" customWidth="1"/>
    <col min="9443" max="9443" width="17.5703125" style="8" customWidth="1"/>
    <col min="9444" max="9444" width="25.28515625" style="8" customWidth="1"/>
    <col min="9445" max="9445" width="20.140625" style="8" customWidth="1"/>
    <col min="9446" max="9446" width="15" style="8" customWidth="1"/>
    <col min="9447" max="9447" width="17.5703125" style="8" customWidth="1"/>
    <col min="9448" max="9448" width="16.28515625" style="8" customWidth="1"/>
    <col min="9449" max="9450" width="15" style="8" customWidth="1"/>
    <col min="9451" max="9451" width="17.5703125" style="8" customWidth="1"/>
    <col min="9452" max="9452" width="20.140625" style="8" customWidth="1"/>
    <col min="9453" max="9453" width="16.28515625" style="8" customWidth="1"/>
    <col min="9454" max="9455" width="25.28515625" style="8" customWidth="1"/>
    <col min="9456" max="9456" width="18.85546875" style="8" customWidth="1"/>
    <col min="9457" max="9458" width="20.140625" style="8" customWidth="1"/>
    <col min="9459" max="9459" width="11.140625" style="8" customWidth="1"/>
    <col min="9460" max="9460" width="29.140625" style="8" customWidth="1"/>
    <col min="9461" max="9461" width="34.28515625" style="8" customWidth="1"/>
    <col min="9462" max="9463" width="9.85546875" style="8" customWidth="1"/>
    <col min="9464" max="9464" width="17.5703125" style="8" customWidth="1"/>
    <col min="9465" max="9465" width="18.85546875" style="8" customWidth="1"/>
    <col min="9466" max="9466" width="9.85546875" style="8" customWidth="1"/>
    <col min="9467" max="9468" width="6" style="8" customWidth="1"/>
    <col min="9469" max="9469" width="13.7109375" style="8" customWidth="1"/>
    <col min="9470" max="9471" width="15" style="8" customWidth="1"/>
    <col min="9472" max="9472" width="17.5703125" style="8" customWidth="1"/>
    <col min="9473" max="9473" width="9.85546875" style="8" customWidth="1"/>
    <col min="9474" max="9474" width="7.28515625" style="8" customWidth="1"/>
    <col min="9475" max="9475" width="6" style="8" customWidth="1"/>
    <col min="9476" max="9481" width="17.5703125" style="8" customWidth="1"/>
    <col min="9482" max="9624" width="20.140625" style="8" customWidth="1"/>
    <col min="9625" max="9664" width="12.42578125" style="8" customWidth="1"/>
    <col min="9665" max="9665" width="20.140625" style="8" customWidth="1"/>
    <col min="9666" max="9666" width="21.42578125" style="8" customWidth="1"/>
    <col min="9667" max="9667" width="22.7109375" style="8" customWidth="1"/>
    <col min="9668" max="9668" width="13.7109375" style="8" customWidth="1"/>
    <col min="9669" max="9669" width="15" style="8" customWidth="1"/>
    <col min="9670" max="9672" width="17.5703125" style="8" customWidth="1"/>
    <col min="9673" max="9673" width="16.28515625" style="8" customWidth="1"/>
    <col min="9674" max="9674" width="15" style="8" customWidth="1"/>
    <col min="9675" max="9676" width="12.42578125" style="8" customWidth="1"/>
    <col min="9677" max="9678" width="17.5703125" style="8" customWidth="1"/>
    <col min="9679" max="9679" width="7.28515625" style="8" customWidth="1"/>
    <col min="9680" max="9680" width="21.42578125" style="8" customWidth="1"/>
    <col min="9681" max="9681" width="17.5703125" style="8" customWidth="1"/>
    <col min="9682" max="9682" width="20.140625" style="8" customWidth="1"/>
    <col min="9683" max="9683" width="16.28515625" style="8" customWidth="1"/>
    <col min="9684" max="9684" width="17.5703125" style="8" customWidth="1"/>
    <col min="9685" max="9685" width="6" style="8" customWidth="1"/>
    <col min="9686" max="9687" width="18.85546875" style="8" customWidth="1"/>
    <col min="9688" max="9689" width="20.140625" style="8" customWidth="1"/>
    <col min="9690" max="9690" width="6" style="8" customWidth="1"/>
    <col min="9691" max="9691" width="12.42578125" style="8" customWidth="1"/>
    <col min="9692" max="9692" width="18.85546875" style="8" customWidth="1"/>
    <col min="9693" max="9694" width="15" style="8" customWidth="1"/>
    <col min="9695" max="9695" width="7.28515625" style="8" customWidth="1"/>
    <col min="9696" max="9696" width="11.140625" style="8" customWidth="1"/>
    <col min="9697" max="9697" width="13.7109375" style="8" customWidth="1"/>
    <col min="9698" max="9698" width="18.85546875" style="8" customWidth="1"/>
    <col min="9699" max="9699" width="17.5703125" style="8" customWidth="1"/>
    <col min="9700" max="9700" width="25.28515625" style="8" customWidth="1"/>
    <col min="9701" max="9701" width="20.140625" style="8" customWidth="1"/>
    <col min="9702" max="9702" width="15" style="8" customWidth="1"/>
    <col min="9703" max="9703" width="17.5703125" style="8" customWidth="1"/>
    <col min="9704" max="9704" width="16.28515625" style="8" customWidth="1"/>
    <col min="9705" max="9706" width="15" style="8" customWidth="1"/>
    <col min="9707" max="9707" width="17.5703125" style="8" customWidth="1"/>
    <col min="9708" max="9708" width="20.140625" style="8" customWidth="1"/>
    <col min="9709" max="9709" width="16.28515625" style="8" customWidth="1"/>
    <col min="9710" max="9711" width="25.28515625" style="8" customWidth="1"/>
    <col min="9712" max="9712" width="18.85546875" style="8" customWidth="1"/>
    <col min="9713" max="9714" width="20.140625" style="8" customWidth="1"/>
    <col min="9715" max="9715" width="11.140625" style="8" customWidth="1"/>
    <col min="9716" max="9716" width="29.140625" style="8" customWidth="1"/>
    <col min="9717" max="9717" width="34.28515625" style="8" customWidth="1"/>
    <col min="9718" max="9719" width="9.85546875" style="8" customWidth="1"/>
    <col min="9720" max="9720" width="17.5703125" style="8" customWidth="1"/>
    <col min="9721" max="9721" width="18.85546875" style="8" customWidth="1"/>
    <col min="9722" max="9722" width="9.85546875" style="8" customWidth="1"/>
    <col min="9723" max="9724" width="6" style="8" customWidth="1"/>
    <col min="9725" max="9725" width="13.7109375" style="8" customWidth="1"/>
    <col min="9726" max="9727" width="15" style="8" customWidth="1"/>
    <col min="9728" max="9728" width="17.5703125" style="8" customWidth="1"/>
    <col min="9729" max="9729" width="9.85546875" style="8" customWidth="1"/>
    <col min="9730" max="9730" width="7.28515625" style="8" customWidth="1"/>
    <col min="9731" max="9731" width="6" style="8" customWidth="1"/>
    <col min="9732" max="9737" width="17.5703125" style="8" customWidth="1"/>
    <col min="9738" max="9880" width="20.140625" style="8" customWidth="1"/>
    <col min="9881" max="9920" width="12.42578125" style="8" customWidth="1"/>
    <col min="9921" max="9921" width="20.140625" style="8" customWidth="1"/>
    <col min="9922" max="9922" width="21.42578125" style="8" customWidth="1"/>
    <col min="9923" max="9923" width="22.7109375" style="8" customWidth="1"/>
    <col min="9924" max="9924" width="13.7109375" style="8" customWidth="1"/>
    <col min="9925" max="9925" width="15" style="8" customWidth="1"/>
    <col min="9926" max="9928" width="17.5703125" style="8" customWidth="1"/>
    <col min="9929" max="9929" width="16.28515625" style="8" customWidth="1"/>
    <col min="9930" max="9930" width="15" style="8" customWidth="1"/>
    <col min="9931" max="9932" width="12.42578125" style="8" customWidth="1"/>
    <col min="9933" max="9934" width="17.5703125" style="8" customWidth="1"/>
    <col min="9935" max="9935" width="7.28515625" style="8" customWidth="1"/>
    <col min="9936" max="9936" width="21.42578125" style="8" customWidth="1"/>
    <col min="9937" max="9937" width="17.5703125" style="8" customWidth="1"/>
    <col min="9938" max="9938" width="20.140625" style="8" customWidth="1"/>
    <col min="9939" max="9939" width="16.28515625" style="8" customWidth="1"/>
    <col min="9940" max="9940" width="17.5703125" style="8" customWidth="1"/>
    <col min="9941" max="9941" width="6" style="8" customWidth="1"/>
    <col min="9942" max="9943" width="18.85546875" style="8" customWidth="1"/>
    <col min="9944" max="9945" width="20.140625" style="8" customWidth="1"/>
    <col min="9946" max="9946" width="6" style="8" customWidth="1"/>
    <col min="9947" max="9947" width="12.42578125" style="8" customWidth="1"/>
    <col min="9948" max="9948" width="18.85546875" style="8" customWidth="1"/>
    <col min="9949" max="9950" width="15" style="8" customWidth="1"/>
    <col min="9951" max="9951" width="7.28515625" style="8" customWidth="1"/>
    <col min="9952" max="9952" width="11.140625" style="8" customWidth="1"/>
    <col min="9953" max="9953" width="13.7109375" style="8" customWidth="1"/>
    <col min="9954" max="9954" width="18.85546875" style="8" customWidth="1"/>
    <col min="9955" max="9955" width="17.5703125" style="8" customWidth="1"/>
    <col min="9956" max="9956" width="25.28515625" style="8" customWidth="1"/>
    <col min="9957" max="9957" width="20.140625" style="8" customWidth="1"/>
    <col min="9958" max="9958" width="15" style="8" customWidth="1"/>
    <col min="9959" max="9959" width="17.5703125" style="8" customWidth="1"/>
    <col min="9960" max="9960" width="16.28515625" style="8" customWidth="1"/>
    <col min="9961" max="9962" width="15" style="8" customWidth="1"/>
    <col min="9963" max="9963" width="17.5703125" style="8" customWidth="1"/>
    <col min="9964" max="9964" width="20.140625" style="8" customWidth="1"/>
    <col min="9965" max="9965" width="16.28515625" style="8" customWidth="1"/>
    <col min="9966" max="9967" width="25.28515625" style="8" customWidth="1"/>
    <col min="9968" max="9968" width="18.85546875" style="8" customWidth="1"/>
    <col min="9969" max="9970" width="20.140625" style="8" customWidth="1"/>
    <col min="9971" max="9971" width="11.140625" style="8" customWidth="1"/>
    <col min="9972" max="9972" width="29.140625" style="8" customWidth="1"/>
    <col min="9973" max="9973" width="34.28515625" style="8" customWidth="1"/>
    <col min="9974" max="9975" width="9.85546875" style="8" customWidth="1"/>
    <col min="9976" max="9976" width="17.5703125" style="8" customWidth="1"/>
    <col min="9977" max="9977" width="18.85546875" style="8" customWidth="1"/>
    <col min="9978" max="9978" width="9.85546875" style="8" customWidth="1"/>
    <col min="9979" max="9980" width="6" style="8" customWidth="1"/>
    <col min="9981" max="9981" width="13.7109375" style="8" customWidth="1"/>
    <col min="9982" max="9983" width="15" style="8" customWidth="1"/>
    <col min="9984" max="9984" width="17.5703125" style="8" customWidth="1"/>
    <col min="9985" max="9985" width="9.85546875" style="8" customWidth="1"/>
    <col min="9986" max="9986" width="7.28515625" style="8" customWidth="1"/>
    <col min="9987" max="9987" width="6" style="8" customWidth="1"/>
    <col min="9988" max="9993" width="17.5703125" style="8" customWidth="1"/>
    <col min="9994" max="10136" width="20.140625" style="8" customWidth="1"/>
    <col min="10137" max="10176" width="12.42578125" style="8" customWidth="1"/>
    <col min="10177" max="10177" width="20.140625" style="8" customWidth="1"/>
    <col min="10178" max="10178" width="21.42578125" style="8" customWidth="1"/>
    <col min="10179" max="10179" width="22.7109375" style="8" customWidth="1"/>
    <col min="10180" max="10180" width="13.7109375" style="8" customWidth="1"/>
    <col min="10181" max="10181" width="15" style="8" customWidth="1"/>
    <col min="10182" max="10184" width="17.5703125" style="8" customWidth="1"/>
    <col min="10185" max="10185" width="16.28515625" style="8" customWidth="1"/>
    <col min="10186" max="10186" width="15" style="8" customWidth="1"/>
    <col min="10187" max="10188" width="12.42578125" style="8" customWidth="1"/>
    <col min="10189" max="10190" width="17.5703125" style="8" customWidth="1"/>
    <col min="10191" max="10191" width="7.28515625" style="8" customWidth="1"/>
    <col min="10192" max="10192" width="21.42578125" style="8" customWidth="1"/>
    <col min="10193" max="10193" width="17.5703125" style="8" customWidth="1"/>
    <col min="10194" max="10194" width="20.140625" style="8" customWidth="1"/>
    <col min="10195" max="10195" width="16.28515625" style="8" customWidth="1"/>
    <col min="10196" max="10196" width="17.5703125" style="8" customWidth="1"/>
    <col min="10197" max="10197" width="6" style="8" customWidth="1"/>
    <col min="10198" max="10199" width="18.85546875" style="8" customWidth="1"/>
    <col min="10200" max="10201" width="20.140625" style="8" customWidth="1"/>
    <col min="10202" max="10202" width="6" style="8" customWidth="1"/>
    <col min="10203" max="10203" width="12.42578125" style="8" customWidth="1"/>
    <col min="10204" max="10204" width="18.85546875" style="8" customWidth="1"/>
    <col min="10205" max="10206" width="15" style="8" customWidth="1"/>
    <col min="10207" max="10207" width="7.28515625" style="8" customWidth="1"/>
    <col min="10208" max="10208" width="11.140625" style="8" customWidth="1"/>
    <col min="10209" max="10209" width="13.7109375" style="8" customWidth="1"/>
    <col min="10210" max="10210" width="18.85546875" style="8" customWidth="1"/>
    <col min="10211" max="10211" width="17.5703125" style="8" customWidth="1"/>
    <col min="10212" max="10212" width="25.28515625" style="8" customWidth="1"/>
    <col min="10213" max="10213" width="20.140625" style="8" customWidth="1"/>
    <col min="10214" max="10214" width="15" style="8" customWidth="1"/>
    <col min="10215" max="10215" width="17.5703125" style="8" customWidth="1"/>
    <col min="10216" max="10216" width="16.28515625" style="8" customWidth="1"/>
    <col min="10217" max="10218" width="15" style="8" customWidth="1"/>
    <col min="10219" max="10219" width="17.5703125" style="8" customWidth="1"/>
    <col min="10220" max="10220" width="20.140625" style="8" customWidth="1"/>
    <col min="10221" max="10221" width="16.28515625" style="8" customWidth="1"/>
    <col min="10222" max="10223" width="25.28515625" style="8" customWidth="1"/>
    <col min="10224" max="10224" width="18.85546875" style="8" customWidth="1"/>
    <col min="10225" max="10226" width="20.140625" style="8" customWidth="1"/>
    <col min="10227" max="10227" width="11.140625" style="8" customWidth="1"/>
    <col min="10228" max="10228" width="29.140625" style="8" customWidth="1"/>
    <col min="10229" max="10229" width="34.28515625" style="8" customWidth="1"/>
    <col min="10230" max="10231" width="9.85546875" style="8" customWidth="1"/>
    <col min="10232" max="10232" width="17.5703125" style="8" customWidth="1"/>
    <col min="10233" max="10233" width="18.85546875" style="8" customWidth="1"/>
    <col min="10234" max="10234" width="9.85546875" style="8" customWidth="1"/>
    <col min="10235" max="10236" width="6" style="8" customWidth="1"/>
    <col min="10237" max="10237" width="13.7109375" style="8" customWidth="1"/>
    <col min="10238" max="10239" width="15" style="8" customWidth="1"/>
    <col min="10240" max="10240" width="17.5703125" style="8" customWidth="1"/>
    <col min="10241" max="10241" width="9.85546875" style="8" customWidth="1"/>
    <col min="10242" max="10242" width="7.28515625" style="8" customWidth="1"/>
    <col min="10243" max="10243" width="6" style="8" customWidth="1"/>
    <col min="10244" max="10249" width="17.5703125" style="8" customWidth="1"/>
    <col min="10250" max="10392" width="20.140625" style="8" customWidth="1"/>
    <col min="10393" max="10432" width="12.42578125" style="8" customWidth="1"/>
    <col min="10433" max="10433" width="20.140625" style="8" customWidth="1"/>
    <col min="10434" max="10434" width="21.42578125" style="8" customWidth="1"/>
    <col min="10435" max="10435" width="22.7109375" style="8" customWidth="1"/>
    <col min="10436" max="10436" width="13.7109375" style="8" customWidth="1"/>
    <col min="10437" max="10437" width="15" style="8" customWidth="1"/>
    <col min="10438" max="10440" width="17.5703125" style="8" customWidth="1"/>
    <col min="10441" max="10441" width="16.28515625" style="8" customWidth="1"/>
    <col min="10442" max="10442" width="15" style="8" customWidth="1"/>
    <col min="10443" max="10444" width="12.42578125" style="8" customWidth="1"/>
    <col min="10445" max="10446" width="17.5703125" style="8" customWidth="1"/>
    <col min="10447" max="10447" width="7.28515625" style="8" customWidth="1"/>
    <col min="10448" max="10448" width="21.42578125" style="8" customWidth="1"/>
    <col min="10449" max="10449" width="17.5703125" style="8" customWidth="1"/>
    <col min="10450" max="10450" width="20.140625" style="8" customWidth="1"/>
    <col min="10451" max="10451" width="16.28515625" style="8" customWidth="1"/>
    <col min="10452" max="10452" width="17.5703125" style="8" customWidth="1"/>
    <col min="10453" max="10453" width="6" style="8" customWidth="1"/>
    <col min="10454" max="10455" width="18.85546875" style="8" customWidth="1"/>
    <col min="10456" max="10457" width="20.140625" style="8" customWidth="1"/>
    <col min="10458" max="10458" width="6" style="8" customWidth="1"/>
    <col min="10459" max="10459" width="12.42578125" style="8" customWidth="1"/>
    <col min="10460" max="10460" width="18.85546875" style="8" customWidth="1"/>
    <col min="10461" max="10462" width="15" style="8" customWidth="1"/>
    <col min="10463" max="10463" width="7.28515625" style="8" customWidth="1"/>
    <col min="10464" max="10464" width="11.140625" style="8" customWidth="1"/>
    <col min="10465" max="10465" width="13.7109375" style="8" customWidth="1"/>
    <col min="10466" max="10466" width="18.85546875" style="8" customWidth="1"/>
    <col min="10467" max="10467" width="17.5703125" style="8" customWidth="1"/>
    <col min="10468" max="10468" width="25.28515625" style="8" customWidth="1"/>
    <col min="10469" max="10469" width="20.140625" style="8" customWidth="1"/>
    <col min="10470" max="10470" width="15" style="8" customWidth="1"/>
    <col min="10471" max="10471" width="17.5703125" style="8" customWidth="1"/>
    <col min="10472" max="10472" width="16.28515625" style="8" customWidth="1"/>
    <col min="10473" max="10474" width="15" style="8" customWidth="1"/>
    <col min="10475" max="10475" width="17.5703125" style="8" customWidth="1"/>
    <col min="10476" max="10476" width="20.140625" style="8" customWidth="1"/>
    <col min="10477" max="10477" width="16.28515625" style="8" customWidth="1"/>
    <col min="10478" max="10479" width="25.28515625" style="8" customWidth="1"/>
    <col min="10480" max="10480" width="18.85546875" style="8" customWidth="1"/>
    <col min="10481" max="10482" width="20.140625" style="8" customWidth="1"/>
    <col min="10483" max="10483" width="11.140625" style="8" customWidth="1"/>
    <col min="10484" max="10484" width="29.140625" style="8" customWidth="1"/>
    <col min="10485" max="10485" width="34.28515625" style="8" customWidth="1"/>
    <col min="10486" max="10487" width="9.85546875" style="8" customWidth="1"/>
    <col min="10488" max="10488" width="17.5703125" style="8" customWidth="1"/>
    <col min="10489" max="10489" width="18.85546875" style="8" customWidth="1"/>
    <col min="10490" max="10490" width="9.85546875" style="8" customWidth="1"/>
    <col min="10491" max="10492" width="6" style="8" customWidth="1"/>
    <col min="10493" max="10493" width="13.7109375" style="8" customWidth="1"/>
    <col min="10494" max="10495" width="15" style="8" customWidth="1"/>
    <col min="10496" max="10496" width="17.5703125" style="8" customWidth="1"/>
    <col min="10497" max="10497" width="9.85546875" style="8" customWidth="1"/>
    <col min="10498" max="10498" width="7.28515625" style="8" customWidth="1"/>
    <col min="10499" max="10499" width="6" style="8" customWidth="1"/>
    <col min="10500" max="10505" width="17.5703125" style="8" customWidth="1"/>
    <col min="10506" max="10648" width="20.140625" style="8" customWidth="1"/>
    <col min="10649" max="10688" width="12.42578125" style="8" customWidth="1"/>
    <col min="10689" max="10689" width="20.140625" style="8" customWidth="1"/>
    <col min="10690" max="10690" width="21.42578125" style="8" customWidth="1"/>
    <col min="10691" max="10691" width="22.7109375" style="8" customWidth="1"/>
    <col min="10692" max="10692" width="13.7109375" style="8" customWidth="1"/>
    <col min="10693" max="10693" width="15" style="8" customWidth="1"/>
    <col min="10694" max="10696" width="17.5703125" style="8" customWidth="1"/>
    <col min="10697" max="10697" width="16.28515625" style="8" customWidth="1"/>
    <col min="10698" max="10698" width="15" style="8" customWidth="1"/>
    <col min="10699" max="10700" width="12.42578125" style="8" customWidth="1"/>
    <col min="10701" max="10702" width="17.5703125" style="8" customWidth="1"/>
    <col min="10703" max="10703" width="7.28515625" style="8" customWidth="1"/>
    <col min="10704" max="10704" width="21.42578125" style="8" customWidth="1"/>
    <col min="10705" max="10705" width="17.5703125" style="8" customWidth="1"/>
    <col min="10706" max="10706" width="20.140625" style="8" customWidth="1"/>
    <col min="10707" max="10707" width="16.28515625" style="8" customWidth="1"/>
    <col min="10708" max="10708" width="17.5703125" style="8" customWidth="1"/>
    <col min="10709" max="10709" width="6" style="8" customWidth="1"/>
    <col min="10710" max="10711" width="18.85546875" style="8" customWidth="1"/>
    <col min="10712" max="10713" width="20.140625" style="8" customWidth="1"/>
    <col min="10714" max="10714" width="6" style="8" customWidth="1"/>
    <col min="10715" max="10715" width="12.42578125" style="8" customWidth="1"/>
    <col min="10716" max="10716" width="18.85546875" style="8" customWidth="1"/>
    <col min="10717" max="10718" width="15" style="8" customWidth="1"/>
    <col min="10719" max="10719" width="7.28515625" style="8" customWidth="1"/>
    <col min="10720" max="10720" width="11.140625" style="8" customWidth="1"/>
    <col min="10721" max="10721" width="13.7109375" style="8" customWidth="1"/>
    <col min="10722" max="10722" width="18.85546875" style="8" customWidth="1"/>
    <col min="10723" max="10723" width="17.5703125" style="8" customWidth="1"/>
    <col min="10724" max="10724" width="25.28515625" style="8" customWidth="1"/>
    <col min="10725" max="10725" width="20.140625" style="8" customWidth="1"/>
    <col min="10726" max="10726" width="15" style="8" customWidth="1"/>
    <col min="10727" max="10727" width="17.5703125" style="8" customWidth="1"/>
    <col min="10728" max="10728" width="16.28515625" style="8" customWidth="1"/>
    <col min="10729" max="10730" width="15" style="8" customWidth="1"/>
    <col min="10731" max="10731" width="17.5703125" style="8" customWidth="1"/>
    <col min="10732" max="10732" width="20.140625" style="8" customWidth="1"/>
    <col min="10733" max="10733" width="16.28515625" style="8" customWidth="1"/>
    <col min="10734" max="10735" width="25.28515625" style="8" customWidth="1"/>
    <col min="10736" max="10736" width="18.85546875" style="8" customWidth="1"/>
    <col min="10737" max="10738" width="20.140625" style="8" customWidth="1"/>
    <col min="10739" max="10739" width="11.140625" style="8" customWidth="1"/>
    <col min="10740" max="10740" width="29.140625" style="8" customWidth="1"/>
    <col min="10741" max="10741" width="34.28515625" style="8" customWidth="1"/>
    <col min="10742" max="10743" width="9.85546875" style="8" customWidth="1"/>
    <col min="10744" max="10744" width="17.5703125" style="8" customWidth="1"/>
    <col min="10745" max="10745" width="18.85546875" style="8" customWidth="1"/>
    <col min="10746" max="10746" width="9.85546875" style="8" customWidth="1"/>
    <col min="10747" max="10748" width="6" style="8" customWidth="1"/>
    <col min="10749" max="10749" width="13.7109375" style="8" customWidth="1"/>
    <col min="10750" max="10751" width="15" style="8" customWidth="1"/>
    <col min="10752" max="10752" width="17.5703125" style="8" customWidth="1"/>
    <col min="10753" max="10753" width="9.85546875" style="8" customWidth="1"/>
    <col min="10754" max="10754" width="7.28515625" style="8" customWidth="1"/>
    <col min="10755" max="10755" width="6" style="8" customWidth="1"/>
    <col min="10756" max="10761" width="17.5703125" style="8" customWidth="1"/>
    <col min="10762" max="10904" width="20.140625" style="8" customWidth="1"/>
    <col min="10905" max="10944" width="12.42578125" style="8" customWidth="1"/>
    <col min="10945" max="10945" width="20.140625" style="8" customWidth="1"/>
    <col min="10946" max="10946" width="21.42578125" style="8" customWidth="1"/>
    <col min="10947" max="10947" width="22.7109375" style="8" customWidth="1"/>
    <col min="10948" max="10948" width="13.7109375" style="8" customWidth="1"/>
    <col min="10949" max="10949" width="15" style="8" customWidth="1"/>
    <col min="10950" max="10952" width="17.5703125" style="8" customWidth="1"/>
    <col min="10953" max="10953" width="16.28515625" style="8" customWidth="1"/>
    <col min="10954" max="10954" width="15" style="8" customWidth="1"/>
    <col min="10955" max="10956" width="12.42578125" style="8" customWidth="1"/>
    <col min="10957" max="10958" width="17.5703125" style="8" customWidth="1"/>
    <col min="10959" max="10959" width="7.28515625" style="8" customWidth="1"/>
    <col min="10960" max="10960" width="21.42578125" style="8" customWidth="1"/>
    <col min="10961" max="10961" width="17.5703125" style="8" customWidth="1"/>
    <col min="10962" max="10962" width="20.140625" style="8" customWidth="1"/>
    <col min="10963" max="10963" width="16.28515625" style="8" customWidth="1"/>
    <col min="10964" max="10964" width="17.5703125" style="8" customWidth="1"/>
    <col min="10965" max="10965" width="6" style="8" customWidth="1"/>
    <col min="10966" max="10967" width="18.85546875" style="8" customWidth="1"/>
    <col min="10968" max="10969" width="20.140625" style="8" customWidth="1"/>
    <col min="10970" max="10970" width="6" style="8" customWidth="1"/>
    <col min="10971" max="10971" width="12.42578125" style="8" customWidth="1"/>
    <col min="10972" max="10972" width="18.85546875" style="8" customWidth="1"/>
    <col min="10973" max="10974" width="15" style="8" customWidth="1"/>
    <col min="10975" max="10975" width="7.28515625" style="8" customWidth="1"/>
    <col min="10976" max="10976" width="11.140625" style="8" customWidth="1"/>
    <col min="10977" max="10977" width="13.7109375" style="8" customWidth="1"/>
    <col min="10978" max="10978" width="18.85546875" style="8" customWidth="1"/>
    <col min="10979" max="10979" width="17.5703125" style="8" customWidth="1"/>
    <col min="10980" max="10980" width="25.28515625" style="8" customWidth="1"/>
    <col min="10981" max="10981" width="20.140625" style="8" customWidth="1"/>
    <col min="10982" max="10982" width="15" style="8" customWidth="1"/>
    <col min="10983" max="10983" width="17.5703125" style="8" customWidth="1"/>
    <col min="10984" max="10984" width="16.28515625" style="8" customWidth="1"/>
    <col min="10985" max="10986" width="15" style="8" customWidth="1"/>
    <col min="10987" max="10987" width="17.5703125" style="8" customWidth="1"/>
    <col min="10988" max="10988" width="20.140625" style="8" customWidth="1"/>
    <col min="10989" max="10989" width="16.28515625" style="8" customWidth="1"/>
    <col min="10990" max="10991" width="25.28515625" style="8" customWidth="1"/>
    <col min="10992" max="10992" width="18.85546875" style="8" customWidth="1"/>
    <col min="10993" max="10994" width="20.140625" style="8" customWidth="1"/>
    <col min="10995" max="10995" width="11.140625" style="8" customWidth="1"/>
    <col min="10996" max="10996" width="29.140625" style="8" customWidth="1"/>
    <col min="10997" max="10997" width="34.28515625" style="8" customWidth="1"/>
    <col min="10998" max="10999" width="9.85546875" style="8" customWidth="1"/>
    <col min="11000" max="11000" width="17.5703125" style="8" customWidth="1"/>
    <col min="11001" max="11001" width="18.85546875" style="8" customWidth="1"/>
    <col min="11002" max="11002" width="9.85546875" style="8" customWidth="1"/>
    <col min="11003" max="11004" width="6" style="8" customWidth="1"/>
    <col min="11005" max="11005" width="13.7109375" style="8" customWidth="1"/>
    <col min="11006" max="11007" width="15" style="8" customWidth="1"/>
    <col min="11008" max="11008" width="17.5703125" style="8" customWidth="1"/>
    <col min="11009" max="11009" width="9.85546875" style="8" customWidth="1"/>
    <col min="11010" max="11010" width="7.28515625" style="8" customWidth="1"/>
    <col min="11011" max="11011" width="6" style="8" customWidth="1"/>
    <col min="11012" max="11017" width="17.5703125" style="8" customWidth="1"/>
    <col min="11018" max="11160" width="20.140625" style="8" customWidth="1"/>
    <col min="11161" max="11200" width="12.42578125" style="8" customWidth="1"/>
    <col min="11201" max="11201" width="20.140625" style="8" customWidth="1"/>
    <col min="11202" max="11202" width="21.42578125" style="8" customWidth="1"/>
    <col min="11203" max="11203" width="22.7109375" style="8" customWidth="1"/>
    <col min="11204" max="11204" width="13.7109375" style="8" customWidth="1"/>
    <col min="11205" max="11205" width="15" style="8" customWidth="1"/>
    <col min="11206" max="11208" width="17.5703125" style="8" customWidth="1"/>
    <col min="11209" max="11209" width="16.28515625" style="8" customWidth="1"/>
    <col min="11210" max="11210" width="15" style="8" customWidth="1"/>
    <col min="11211" max="11212" width="12.42578125" style="8" customWidth="1"/>
    <col min="11213" max="11214" width="17.5703125" style="8" customWidth="1"/>
    <col min="11215" max="11215" width="7.28515625" style="8" customWidth="1"/>
    <col min="11216" max="11216" width="21.42578125" style="8" customWidth="1"/>
    <col min="11217" max="11217" width="17.5703125" style="8" customWidth="1"/>
    <col min="11218" max="11218" width="20.140625" style="8" customWidth="1"/>
    <col min="11219" max="11219" width="16.28515625" style="8" customWidth="1"/>
    <col min="11220" max="11220" width="17.5703125" style="8" customWidth="1"/>
    <col min="11221" max="11221" width="6" style="8" customWidth="1"/>
    <col min="11222" max="11223" width="18.85546875" style="8" customWidth="1"/>
    <col min="11224" max="11225" width="20.140625" style="8" customWidth="1"/>
    <col min="11226" max="11226" width="6" style="8" customWidth="1"/>
    <col min="11227" max="11227" width="12.42578125" style="8" customWidth="1"/>
    <col min="11228" max="11228" width="18.85546875" style="8" customWidth="1"/>
    <col min="11229" max="11230" width="15" style="8" customWidth="1"/>
    <col min="11231" max="11231" width="7.28515625" style="8" customWidth="1"/>
    <col min="11232" max="11232" width="11.140625" style="8" customWidth="1"/>
    <col min="11233" max="11233" width="13.7109375" style="8" customWidth="1"/>
    <col min="11234" max="11234" width="18.85546875" style="8" customWidth="1"/>
    <col min="11235" max="11235" width="17.5703125" style="8" customWidth="1"/>
    <col min="11236" max="11236" width="25.28515625" style="8" customWidth="1"/>
    <col min="11237" max="11237" width="20.140625" style="8" customWidth="1"/>
    <col min="11238" max="11238" width="15" style="8" customWidth="1"/>
    <col min="11239" max="11239" width="17.5703125" style="8" customWidth="1"/>
    <col min="11240" max="11240" width="16.28515625" style="8" customWidth="1"/>
    <col min="11241" max="11242" width="15" style="8" customWidth="1"/>
    <col min="11243" max="11243" width="17.5703125" style="8" customWidth="1"/>
    <col min="11244" max="11244" width="20.140625" style="8" customWidth="1"/>
    <col min="11245" max="11245" width="16.28515625" style="8" customWidth="1"/>
    <col min="11246" max="11247" width="25.28515625" style="8" customWidth="1"/>
    <col min="11248" max="11248" width="18.85546875" style="8" customWidth="1"/>
    <col min="11249" max="11250" width="20.140625" style="8" customWidth="1"/>
    <col min="11251" max="11251" width="11.140625" style="8" customWidth="1"/>
    <col min="11252" max="11252" width="29.140625" style="8" customWidth="1"/>
    <col min="11253" max="11253" width="34.28515625" style="8" customWidth="1"/>
    <col min="11254" max="11255" width="9.85546875" style="8" customWidth="1"/>
    <col min="11256" max="11256" width="17.5703125" style="8" customWidth="1"/>
    <col min="11257" max="11257" width="18.85546875" style="8" customWidth="1"/>
    <col min="11258" max="11258" width="9.85546875" style="8" customWidth="1"/>
    <col min="11259" max="11260" width="6" style="8" customWidth="1"/>
    <col min="11261" max="11261" width="13.7109375" style="8" customWidth="1"/>
    <col min="11262" max="11263" width="15" style="8" customWidth="1"/>
    <col min="11264" max="11264" width="17.5703125" style="8" customWidth="1"/>
    <col min="11265" max="11265" width="9.85546875" style="8" customWidth="1"/>
    <col min="11266" max="11266" width="7.28515625" style="8" customWidth="1"/>
    <col min="11267" max="11267" width="6" style="8" customWidth="1"/>
    <col min="11268" max="11273" width="17.5703125" style="8" customWidth="1"/>
    <col min="11274" max="11416" width="20.140625" style="8" customWidth="1"/>
    <col min="11417" max="11456" width="12.42578125" style="8" customWidth="1"/>
    <col min="11457" max="11457" width="20.140625" style="8" customWidth="1"/>
    <col min="11458" max="11458" width="21.42578125" style="8" customWidth="1"/>
    <col min="11459" max="11459" width="22.7109375" style="8" customWidth="1"/>
    <col min="11460" max="11460" width="13.7109375" style="8" customWidth="1"/>
    <col min="11461" max="11461" width="15" style="8" customWidth="1"/>
    <col min="11462" max="11464" width="17.5703125" style="8" customWidth="1"/>
    <col min="11465" max="11465" width="16.28515625" style="8" customWidth="1"/>
    <col min="11466" max="11466" width="15" style="8" customWidth="1"/>
    <col min="11467" max="11468" width="12.42578125" style="8" customWidth="1"/>
    <col min="11469" max="11470" width="17.5703125" style="8" customWidth="1"/>
    <col min="11471" max="11471" width="7.28515625" style="8" customWidth="1"/>
    <col min="11472" max="11472" width="21.42578125" style="8" customWidth="1"/>
    <col min="11473" max="11473" width="17.5703125" style="8" customWidth="1"/>
    <col min="11474" max="11474" width="20.140625" style="8" customWidth="1"/>
    <col min="11475" max="11475" width="16.28515625" style="8" customWidth="1"/>
    <col min="11476" max="11476" width="17.5703125" style="8" customWidth="1"/>
    <col min="11477" max="11477" width="6" style="8" customWidth="1"/>
    <col min="11478" max="11479" width="18.85546875" style="8" customWidth="1"/>
    <col min="11480" max="11481" width="20.140625" style="8" customWidth="1"/>
    <col min="11482" max="11482" width="6" style="8" customWidth="1"/>
    <col min="11483" max="11483" width="12.42578125" style="8" customWidth="1"/>
    <col min="11484" max="11484" width="18.85546875" style="8" customWidth="1"/>
    <col min="11485" max="11486" width="15" style="8" customWidth="1"/>
    <col min="11487" max="11487" width="7.28515625" style="8" customWidth="1"/>
    <col min="11488" max="11488" width="11.140625" style="8" customWidth="1"/>
    <col min="11489" max="11489" width="13.7109375" style="8" customWidth="1"/>
    <col min="11490" max="11490" width="18.85546875" style="8" customWidth="1"/>
    <col min="11491" max="11491" width="17.5703125" style="8" customWidth="1"/>
    <col min="11492" max="11492" width="25.28515625" style="8" customWidth="1"/>
    <col min="11493" max="11493" width="20.140625" style="8" customWidth="1"/>
    <col min="11494" max="11494" width="15" style="8" customWidth="1"/>
    <col min="11495" max="11495" width="17.5703125" style="8" customWidth="1"/>
    <col min="11496" max="11496" width="16.28515625" style="8" customWidth="1"/>
    <col min="11497" max="11498" width="15" style="8" customWidth="1"/>
    <col min="11499" max="11499" width="17.5703125" style="8" customWidth="1"/>
    <col min="11500" max="11500" width="20.140625" style="8" customWidth="1"/>
    <col min="11501" max="11501" width="16.28515625" style="8" customWidth="1"/>
    <col min="11502" max="11503" width="25.28515625" style="8" customWidth="1"/>
    <col min="11504" max="11504" width="18.85546875" style="8" customWidth="1"/>
    <col min="11505" max="11506" width="20.140625" style="8" customWidth="1"/>
    <col min="11507" max="11507" width="11.140625" style="8" customWidth="1"/>
    <col min="11508" max="11508" width="29.140625" style="8" customWidth="1"/>
    <col min="11509" max="11509" width="34.28515625" style="8" customWidth="1"/>
    <col min="11510" max="11511" width="9.85546875" style="8" customWidth="1"/>
    <col min="11512" max="11512" width="17.5703125" style="8" customWidth="1"/>
    <col min="11513" max="11513" width="18.85546875" style="8" customWidth="1"/>
    <col min="11514" max="11514" width="9.85546875" style="8" customWidth="1"/>
    <col min="11515" max="11516" width="6" style="8" customWidth="1"/>
    <col min="11517" max="11517" width="13.7109375" style="8" customWidth="1"/>
    <col min="11518" max="11519" width="15" style="8" customWidth="1"/>
    <col min="11520" max="11520" width="17.5703125" style="8" customWidth="1"/>
    <col min="11521" max="11521" width="9.85546875" style="8" customWidth="1"/>
    <col min="11522" max="11522" width="7.28515625" style="8" customWidth="1"/>
    <col min="11523" max="11523" width="6" style="8" customWidth="1"/>
    <col min="11524" max="11529" width="17.5703125" style="8" customWidth="1"/>
    <col min="11530" max="11672" width="20.140625" style="8" customWidth="1"/>
    <col min="11673" max="11712" width="12.42578125" style="8" customWidth="1"/>
    <col min="11713" max="11713" width="20.140625" style="8" customWidth="1"/>
    <col min="11714" max="11714" width="21.42578125" style="8" customWidth="1"/>
    <col min="11715" max="11715" width="22.7109375" style="8" customWidth="1"/>
    <col min="11716" max="11716" width="13.7109375" style="8" customWidth="1"/>
    <col min="11717" max="11717" width="15" style="8" customWidth="1"/>
    <col min="11718" max="11720" width="17.5703125" style="8" customWidth="1"/>
    <col min="11721" max="11721" width="16.28515625" style="8" customWidth="1"/>
    <col min="11722" max="11722" width="15" style="8" customWidth="1"/>
    <col min="11723" max="11724" width="12.42578125" style="8" customWidth="1"/>
    <col min="11725" max="11726" width="17.5703125" style="8" customWidth="1"/>
    <col min="11727" max="11727" width="7.28515625" style="8" customWidth="1"/>
    <col min="11728" max="11728" width="21.42578125" style="8" customWidth="1"/>
    <col min="11729" max="11729" width="17.5703125" style="8" customWidth="1"/>
    <col min="11730" max="11730" width="20.140625" style="8" customWidth="1"/>
    <col min="11731" max="11731" width="16.28515625" style="8" customWidth="1"/>
    <col min="11732" max="11732" width="17.5703125" style="8" customWidth="1"/>
    <col min="11733" max="11733" width="6" style="8" customWidth="1"/>
    <col min="11734" max="11735" width="18.85546875" style="8" customWidth="1"/>
    <col min="11736" max="11737" width="20.140625" style="8" customWidth="1"/>
    <col min="11738" max="11738" width="6" style="8" customWidth="1"/>
    <col min="11739" max="11739" width="12.42578125" style="8" customWidth="1"/>
    <col min="11740" max="11740" width="18.85546875" style="8" customWidth="1"/>
    <col min="11741" max="11742" width="15" style="8" customWidth="1"/>
    <col min="11743" max="11743" width="7.28515625" style="8" customWidth="1"/>
    <col min="11744" max="11744" width="11.140625" style="8" customWidth="1"/>
    <col min="11745" max="11745" width="13.7109375" style="8" customWidth="1"/>
    <col min="11746" max="11746" width="18.85546875" style="8" customWidth="1"/>
    <col min="11747" max="11747" width="17.5703125" style="8" customWidth="1"/>
    <col min="11748" max="11748" width="25.28515625" style="8" customWidth="1"/>
    <col min="11749" max="11749" width="20.140625" style="8" customWidth="1"/>
    <col min="11750" max="11750" width="15" style="8" customWidth="1"/>
    <col min="11751" max="11751" width="17.5703125" style="8" customWidth="1"/>
    <col min="11752" max="11752" width="16.28515625" style="8" customWidth="1"/>
    <col min="11753" max="11754" width="15" style="8" customWidth="1"/>
    <col min="11755" max="11755" width="17.5703125" style="8" customWidth="1"/>
    <col min="11756" max="11756" width="20.140625" style="8" customWidth="1"/>
    <col min="11757" max="11757" width="16.28515625" style="8" customWidth="1"/>
    <col min="11758" max="11759" width="25.28515625" style="8" customWidth="1"/>
    <col min="11760" max="11760" width="18.85546875" style="8" customWidth="1"/>
    <col min="11761" max="11762" width="20.140625" style="8" customWidth="1"/>
    <col min="11763" max="11763" width="11.140625" style="8" customWidth="1"/>
    <col min="11764" max="11764" width="29.140625" style="8" customWidth="1"/>
    <col min="11765" max="11765" width="34.28515625" style="8" customWidth="1"/>
    <col min="11766" max="11767" width="9.85546875" style="8" customWidth="1"/>
    <col min="11768" max="11768" width="17.5703125" style="8" customWidth="1"/>
    <col min="11769" max="11769" width="18.85546875" style="8" customWidth="1"/>
    <col min="11770" max="11770" width="9.85546875" style="8" customWidth="1"/>
    <col min="11771" max="11772" width="6" style="8" customWidth="1"/>
    <col min="11773" max="11773" width="13.7109375" style="8" customWidth="1"/>
    <col min="11774" max="11775" width="15" style="8" customWidth="1"/>
    <col min="11776" max="11776" width="17.5703125" style="8" customWidth="1"/>
    <col min="11777" max="11777" width="9.85546875" style="8" customWidth="1"/>
    <col min="11778" max="11778" width="7.28515625" style="8" customWidth="1"/>
    <col min="11779" max="11779" width="6" style="8" customWidth="1"/>
    <col min="11780" max="11785" width="17.5703125" style="8" customWidth="1"/>
    <col min="11786" max="11928" width="20.140625" style="8" customWidth="1"/>
    <col min="11929" max="11968" width="12.42578125" style="8" customWidth="1"/>
    <col min="11969" max="11969" width="20.140625" style="8" customWidth="1"/>
    <col min="11970" max="11970" width="21.42578125" style="8" customWidth="1"/>
    <col min="11971" max="11971" width="22.7109375" style="8" customWidth="1"/>
    <col min="11972" max="11972" width="13.7109375" style="8" customWidth="1"/>
    <col min="11973" max="11973" width="15" style="8" customWidth="1"/>
    <col min="11974" max="11976" width="17.5703125" style="8" customWidth="1"/>
    <col min="11977" max="11977" width="16.28515625" style="8" customWidth="1"/>
    <col min="11978" max="11978" width="15" style="8" customWidth="1"/>
    <col min="11979" max="11980" width="12.42578125" style="8" customWidth="1"/>
    <col min="11981" max="11982" width="17.5703125" style="8" customWidth="1"/>
    <col min="11983" max="11983" width="7.28515625" style="8" customWidth="1"/>
    <col min="11984" max="11984" width="21.42578125" style="8" customWidth="1"/>
    <col min="11985" max="11985" width="17.5703125" style="8" customWidth="1"/>
    <col min="11986" max="11986" width="20.140625" style="8" customWidth="1"/>
    <col min="11987" max="11987" width="16.28515625" style="8" customWidth="1"/>
    <col min="11988" max="11988" width="17.5703125" style="8" customWidth="1"/>
    <col min="11989" max="11989" width="6" style="8" customWidth="1"/>
    <col min="11990" max="11991" width="18.85546875" style="8" customWidth="1"/>
    <col min="11992" max="11993" width="20.140625" style="8" customWidth="1"/>
    <col min="11994" max="11994" width="6" style="8" customWidth="1"/>
    <col min="11995" max="11995" width="12.42578125" style="8" customWidth="1"/>
    <col min="11996" max="11996" width="18.85546875" style="8" customWidth="1"/>
    <col min="11997" max="11998" width="15" style="8" customWidth="1"/>
    <col min="11999" max="11999" width="7.28515625" style="8" customWidth="1"/>
    <col min="12000" max="12000" width="11.140625" style="8" customWidth="1"/>
    <col min="12001" max="12001" width="13.7109375" style="8" customWidth="1"/>
    <col min="12002" max="12002" width="18.85546875" style="8" customWidth="1"/>
    <col min="12003" max="12003" width="17.5703125" style="8" customWidth="1"/>
    <col min="12004" max="12004" width="25.28515625" style="8" customWidth="1"/>
    <col min="12005" max="12005" width="20.140625" style="8" customWidth="1"/>
    <col min="12006" max="12006" width="15" style="8" customWidth="1"/>
    <col min="12007" max="12007" width="17.5703125" style="8" customWidth="1"/>
    <col min="12008" max="12008" width="16.28515625" style="8" customWidth="1"/>
    <col min="12009" max="12010" width="15" style="8" customWidth="1"/>
    <col min="12011" max="12011" width="17.5703125" style="8" customWidth="1"/>
    <col min="12012" max="12012" width="20.140625" style="8" customWidth="1"/>
    <col min="12013" max="12013" width="16.28515625" style="8" customWidth="1"/>
    <col min="12014" max="12015" width="25.28515625" style="8" customWidth="1"/>
    <col min="12016" max="12016" width="18.85546875" style="8" customWidth="1"/>
    <col min="12017" max="12018" width="20.140625" style="8" customWidth="1"/>
    <col min="12019" max="12019" width="11.140625" style="8" customWidth="1"/>
    <col min="12020" max="12020" width="29.140625" style="8" customWidth="1"/>
    <col min="12021" max="12021" width="34.28515625" style="8" customWidth="1"/>
    <col min="12022" max="12023" width="9.85546875" style="8" customWidth="1"/>
    <col min="12024" max="12024" width="17.5703125" style="8" customWidth="1"/>
    <col min="12025" max="12025" width="18.85546875" style="8" customWidth="1"/>
    <col min="12026" max="12026" width="9.85546875" style="8" customWidth="1"/>
    <col min="12027" max="12028" width="6" style="8" customWidth="1"/>
    <col min="12029" max="12029" width="13.7109375" style="8" customWidth="1"/>
    <col min="12030" max="12031" width="15" style="8" customWidth="1"/>
    <col min="12032" max="12032" width="17.5703125" style="8" customWidth="1"/>
    <col min="12033" max="12033" width="9.85546875" style="8" customWidth="1"/>
    <col min="12034" max="12034" width="7.28515625" style="8" customWidth="1"/>
    <col min="12035" max="12035" width="6" style="8" customWidth="1"/>
    <col min="12036" max="12041" width="17.5703125" style="8" customWidth="1"/>
    <col min="12042" max="12184" width="20.140625" style="8" customWidth="1"/>
    <col min="12185" max="12224" width="12.42578125" style="8" customWidth="1"/>
    <col min="12225" max="12225" width="20.140625" style="8" customWidth="1"/>
    <col min="12226" max="12226" width="21.42578125" style="8" customWidth="1"/>
    <col min="12227" max="12227" width="22.7109375" style="8" customWidth="1"/>
    <col min="12228" max="12228" width="13.7109375" style="8" customWidth="1"/>
    <col min="12229" max="12229" width="15" style="8" customWidth="1"/>
    <col min="12230" max="12232" width="17.5703125" style="8" customWidth="1"/>
    <col min="12233" max="12233" width="16.28515625" style="8" customWidth="1"/>
    <col min="12234" max="12234" width="15" style="8" customWidth="1"/>
    <col min="12235" max="12236" width="12.42578125" style="8" customWidth="1"/>
    <col min="12237" max="12238" width="17.5703125" style="8" customWidth="1"/>
    <col min="12239" max="12239" width="7.28515625" style="8" customWidth="1"/>
    <col min="12240" max="12240" width="21.42578125" style="8" customWidth="1"/>
    <col min="12241" max="12241" width="17.5703125" style="8" customWidth="1"/>
    <col min="12242" max="12242" width="20.140625" style="8" customWidth="1"/>
    <col min="12243" max="12243" width="16.28515625" style="8" customWidth="1"/>
    <col min="12244" max="12244" width="17.5703125" style="8" customWidth="1"/>
    <col min="12245" max="12245" width="6" style="8" customWidth="1"/>
    <col min="12246" max="12247" width="18.85546875" style="8" customWidth="1"/>
    <col min="12248" max="12249" width="20.140625" style="8" customWidth="1"/>
    <col min="12250" max="12250" width="6" style="8" customWidth="1"/>
    <col min="12251" max="12251" width="12.42578125" style="8" customWidth="1"/>
    <col min="12252" max="12252" width="18.85546875" style="8" customWidth="1"/>
    <col min="12253" max="12254" width="15" style="8" customWidth="1"/>
    <col min="12255" max="12255" width="7.28515625" style="8" customWidth="1"/>
    <col min="12256" max="12256" width="11.140625" style="8" customWidth="1"/>
    <col min="12257" max="12257" width="13.7109375" style="8" customWidth="1"/>
    <col min="12258" max="12258" width="18.85546875" style="8" customWidth="1"/>
    <col min="12259" max="12259" width="17.5703125" style="8" customWidth="1"/>
    <col min="12260" max="12260" width="25.28515625" style="8" customWidth="1"/>
    <col min="12261" max="12261" width="20.140625" style="8" customWidth="1"/>
    <col min="12262" max="12262" width="15" style="8" customWidth="1"/>
    <col min="12263" max="12263" width="17.5703125" style="8" customWidth="1"/>
    <col min="12264" max="12264" width="16.28515625" style="8" customWidth="1"/>
    <col min="12265" max="12266" width="15" style="8" customWidth="1"/>
    <col min="12267" max="12267" width="17.5703125" style="8" customWidth="1"/>
    <col min="12268" max="12268" width="20.140625" style="8" customWidth="1"/>
    <col min="12269" max="12269" width="16.28515625" style="8" customWidth="1"/>
    <col min="12270" max="12271" width="25.28515625" style="8" customWidth="1"/>
    <col min="12272" max="12272" width="18.85546875" style="8" customWidth="1"/>
    <col min="12273" max="12274" width="20.140625" style="8" customWidth="1"/>
    <col min="12275" max="12275" width="11.140625" style="8" customWidth="1"/>
    <col min="12276" max="12276" width="29.140625" style="8" customWidth="1"/>
    <col min="12277" max="12277" width="34.28515625" style="8" customWidth="1"/>
    <col min="12278" max="12279" width="9.85546875" style="8" customWidth="1"/>
    <col min="12280" max="12280" width="17.5703125" style="8" customWidth="1"/>
    <col min="12281" max="12281" width="18.85546875" style="8" customWidth="1"/>
    <col min="12282" max="12282" width="9.85546875" style="8" customWidth="1"/>
    <col min="12283" max="12284" width="6" style="8" customWidth="1"/>
    <col min="12285" max="12285" width="13.7109375" style="8" customWidth="1"/>
    <col min="12286" max="12287" width="15" style="8" customWidth="1"/>
    <col min="12288" max="12288" width="17.5703125" style="8" customWidth="1"/>
    <col min="12289" max="12289" width="9.85546875" style="8" customWidth="1"/>
    <col min="12290" max="12290" width="7.28515625" style="8" customWidth="1"/>
    <col min="12291" max="12291" width="6" style="8" customWidth="1"/>
    <col min="12292" max="12297" width="17.5703125" style="8" customWidth="1"/>
    <col min="12298" max="12440" width="20.140625" style="8" customWidth="1"/>
    <col min="12441" max="12480" width="12.42578125" style="8" customWidth="1"/>
    <col min="12481" max="12481" width="20.140625" style="8" customWidth="1"/>
    <col min="12482" max="12482" width="21.42578125" style="8" customWidth="1"/>
    <col min="12483" max="12483" width="22.7109375" style="8" customWidth="1"/>
    <col min="12484" max="12484" width="13.7109375" style="8" customWidth="1"/>
    <col min="12485" max="12485" width="15" style="8" customWidth="1"/>
    <col min="12486" max="12488" width="17.5703125" style="8" customWidth="1"/>
    <col min="12489" max="12489" width="16.28515625" style="8" customWidth="1"/>
    <col min="12490" max="12490" width="15" style="8" customWidth="1"/>
    <col min="12491" max="12492" width="12.42578125" style="8" customWidth="1"/>
    <col min="12493" max="12494" width="17.5703125" style="8" customWidth="1"/>
    <col min="12495" max="12495" width="7.28515625" style="8" customWidth="1"/>
    <col min="12496" max="12496" width="21.42578125" style="8" customWidth="1"/>
    <col min="12497" max="12497" width="17.5703125" style="8" customWidth="1"/>
    <col min="12498" max="12498" width="20.140625" style="8" customWidth="1"/>
    <col min="12499" max="12499" width="16.28515625" style="8" customWidth="1"/>
    <col min="12500" max="12500" width="17.5703125" style="8" customWidth="1"/>
    <col min="12501" max="12501" width="6" style="8" customWidth="1"/>
    <col min="12502" max="12503" width="18.85546875" style="8" customWidth="1"/>
    <col min="12504" max="12505" width="20.140625" style="8" customWidth="1"/>
    <col min="12506" max="12506" width="6" style="8" customWidth="1"/>
    <col min="12507" max="12507" width="12.42578125" style="8" customWidth="1"/>
    <col min="12508" max="12508" width="18.85546875" style="8" customWidth="1"/>
    <col min="12509" max="12510" width="15" style="8" customWidth="1"/>
    <col min="12511" max="12511" width="7.28515625" style="8" customWidth="1"/>
    <col min="12512" max="12512" width="11.140625" style="8" customWidth="1"/>
    <col min="12513" max="12513" width="13.7109375" style="8" customWidth="1"/>
    <col min="12514" max="12514" width="18.85546875" style="8" customWidth="1"/>
    <col min="12515" max="12515" width="17.5703125" style="8" customWidth="1"/>
    <col min="12516" max="12516" width="25.28515625" style="8" customWidth="1"/>
    <col min="12517" max="12517" width="20.140625" style="8" customWidth="1"/>
    <col min="12518" max="12518" width="15" style="8" customWidth="1"/>
    <col min="12519" max="12519" width="17.5703125" style="8" customWidth="1"/>
    <col min="12520" max="12520" width="16.28515625" style="8" customWidth="1"/>
    <col min="12521" max="12522" width="15" style="8" customWidth="1"/>
    <col min="12523" max="12523" width="17.5703125" style="8" customWidth="1"/>
    <col min="12524" max="12524" width="20.140625" style="8" customWidth="1"/>
    <col min="12525" max="12525" width="16.28515625" style="8" customWidth="1"/>
    <col min="12526" max="12527" width="25.28515625" style="8" customWidth="1"/>
    <col min="12528" max="12528" width="18.85546875" style="8" customWidth="1"/>
    <col min="12529" max="12530" width="20.140625" style="8" customWidth="1"/>
    <col min="12531" max="12531" width="11.140625" style="8" customWidth="1"/>
    <col min="12532" max="12532" width="29.140625" style="8" customWidth="1"/>
    <col min="12533" max="12533" width="34.28515625" style="8" customWidth="1"/>
    <col min="12534" max="12535" width="9.85546875" style="8" customWidth="1"/>
    <col min="12536" max="12536" width="17.5703125" style="8" customWidth="1"/>
    <col min="12537" max="12537" width="18.85546875" style="8" customWidth="1"/>
    <col min="12538" max="12538" width="9.85546875" style="8" customWidth="1"/>
    <col min="12539" max="12540" width="6" style="8" customWidth="1"/>
    <col min="12541" max="12541" width="13.7109375" style="8" customWidth="1"/>
    <col min="12542" max="12543" width="15" style="8" customWidth="1"/>
    <col min="12544" max="12544" width="17.5703125" style="8" customWidth="1"/>
    <col min="12545" max="12545" width="9.85546875" style="8" customWidth="1"/>
    <col min="12546" max="12546" width="7.28515625" style="8" customWidth="1"/>
    <col min="12547" max="12547" width="6" style="8" customWidth="1"/>
    <col min="12548" max="12553" width="17.5703125" style="8" customWidth="1"/>
    <col min="12554" max="12696" width="20.140625" style="8" customWidth="1"/>
    <col min="12697" max="12736" width="12.42578125" style="8" customWidth="1"/>
    <col min="12737" max="12737" width="20.140625" style="8" customWidth="1"/>
    <col min="12738" max="12738" width="21.42578125" style="8" customWidth="1"/>
    <col min="12739" max="12739" width="22.7109375" style="8" customWidth="1"/>
    <col min="12740" max="12740" width="13.7109375" style="8" customWidth="1"/>
    <col min="12741" max="12741" width="15" style="8" customWidth="1"/>
    <col min="12742" max="12744" width="17.5703125" style="8" customWidth="1"/>
    <col min="12745" max="12745" width="16.28515625" style="8" customWidth="1"/>
    <col min="12746" max="12746" width="15" style="8" customWidth="1"/>
    <col min="12747" max="12748" width="12.42578125" style="8" customWidth="1"/>
    <col min="12749" max="12750" width="17.5703125" style="8" customWidth="1"/>
    <col min="12751" max="12751" width="7.28515625" style="8" customWidth="1"/>
    <col min="12752" max="12752" width="21.42578125" style="8" customWidth="1"/>
    <col min="12753" max="12753" width="17.5703125" style="8" customWidth="1"/>
    <col min="12754" max="12754" width="20.140625" style="8" customWidth="1"/>
    <col min="12755" max="12755" width="16.28515625" style="8" customWidth="1"/>
    <col min="12756" max="12756" width="17.5703125" style="8" customWidth="1"/>
    <col min="12757" max="12757" width="6" style="8" customWidth="1"/>
    <col min="12758" max="12759" width="18.85546875" style="8" customWidth="1"/>
    <col min="12760" max="12761" width="20.140625" style="8" customWidth="1"/>
    <col min="12762" max="12762" width="6" style="8" customWidth="1"/>
    <col min="12763" max="12763" width="12.42578125" style="8" customWidth="1"/>
    <col min="12764" max="12764" width="18.85546875" style="8" customWidth="1"/>
    <col min="12765" max="12766" width="15" style="8" customWidth="1"/>
    <col min="12767" max="12767" width="7.28515625" style="8" customWidth="1"/>
    <col min="12768" max="12768" width="11.140625" style="8" customWidth="1"/>
    <col min="12769" max="12769" width="13.7109375" style="8" customWidth="1"/>
    <col min="12770" max="12770" width="18.85546875" style="8" customWidth="1"/>
    <col min="12771" max="12771" width="17.5703125" style="8" customWidth="1"/>
    <col min="12772" max="12772" width="25.28515625" style="8" customWidth="1"/>
    <col min="12773" max="12773" width="20.140625" style="8" customWidth="1"/>
    <col min="12774" max="12774" width="15" style="8" customWidth="1"/>
    <col min="12775" max="12775" width="17.5703125" style="8" customWidth="1"/>
    <col min="12776" max="12776" width="16.28515625" style="8" customWidth="1"/>
    <col min="12777" max="12778" width="15" style="8" customWidth="1"/>
    <col min="12779" max="12779" width="17.5703125" style="8" customWidth="1"/>
    <col min="12780" max="12780" width="20.140625" style="8" customWidth="1"/>
    <col min="12781" max="12781" width="16.28515625" style="8" customWidth="1"/>
    <col min="12782" max="12783" width="25.28515625" style="8" customWidth="1"/>
    <col min="12784" max="12784" width="18.85546875" style="8" customWidth="1"/>
    <col min="12785" max="12786" width="20.140625" style="8" customWidth="1"/>
    <col min="12787" max="12787" width="11.140625" style="8" customWidth="1"/>
    <col min="12788" max="12788" width="29.140625" style="8" customWidth="1"/>
    <col min="12789" max="12789" width="34.28515625" style="8" customWidth="1"/>
    <col min="12790" max="12791" width="9.85546875" style="8" customWidth="1"/>
    <col min="12792" max="12792" width="17.5703125" style="8" customWidth="1"/>
    <col min="12793" max="12793" width="18.85546875" style="8" customWidth="1"/>
    <col min="12794" max="12794" width="9.85546875" style="8" customWidth="1"/>
    <col min="12795" max="12796" width="6" style="8" customWidth="1"/>
    <col min="12797" max="12797" width="13.7109375" style="8" customWidth="1"/>
    <col min="12798" max="12799" width="15" style="8" customWidth="1"/>
    <col min="12800" max="12800" width="17.5703125" style="8" customWidth="1"/>
    <col min="12801" max="12801" width="9.85546875" style="8" customWidth="1"/>
    <col min="12802" max="12802" width="7.28515625" style="8" customWidth="1"/>
    <col min="12803" max="12803" width="6" style="8" customWidth="1"/>
    <col min="12804" max="12809" width="17.5703125" style="8" customWidth="1"/>
    <col min="12810" max="12952" width="20.140625" style="8" customWidth="1"/>
    <col min="12953" max="12992" width="12.42578125" style="8" customWidth="1"/>
    <col min="12993" max="12993" width="20.140625" style="8" customWidth="1"/>
    <col min="12994" max="12994" width="21.42578125" style="8" customWidth="1"/>
    <col min="12995" max="12995" width="22.7109375" style="8" customWidth="1"/>
    <col min="12996" max="12996" width="13.7109375" style="8" customWidth="1"/>
    <col min="12997" max="12997" width="15" style="8" customWidth="1"/>
    <col min="12998" max="13000" width="17.5703125" style="8" customWidth="1"/>
    <col min="13001" max="13001" width="16.28515625" style="8" customWidth="1"/>
    <col min="13002" max="13002" width="15" style="8" customWidth="1"/>
    <col min="13003" max="13004" width="12.42578125" style="8" customWidth="1"/>
    <col min="13005" max="13006" width="17.5703125" style="8" customWidth="1"/>
    <col min="13007" max="13007" width="7.28515625" style="8" customWidth="1"/>
    <col min="13008" max="13008" width="21.42578125" style="8" customWidth="1"/>
    <col min="13009" max="13009" width="17.5703125" style="8" customWidth="1"/>
    <col min="13010" max="13010" width="20.140625" style="8" customWidth="1"/>
    <col min="13011" max="13011" width="16.28515625" style="8" customWidth="1"/>
    <col min="13012" max="13012" width="17.5703125" style="8" customWidth="1"/>
    <col min="13013" max="13013" width="6" style="8" customWidth="1"/>
    <col min="13014" max="13015" width="18.85546875" style="8" customWidth="1"/>
    <col min="13016" max="13017" width="20.140625" style="8" customWidth="1"/>
    <col min="13018" max="13018" width="6" style="8" customWidth="1"/>
    <col min="13019" max="13019" width="12.42578125" style="8" customWidth="1"/>
    <col min="13020" max="13020" width="18.85546875" style="8" customWidth="1"/>
    <col min="13021" max="13022" width="15" style="8" customWidth="1"/>
    <col min="13023" max="13023" width="7.28515625" style="8" customWidth="1"/>
    <col min="13024" max="13024" width="11.140625" style="8" customWidth="1"/>
    <col min="13025" max="13025" width="13.7109375" style="8" customWidth="1"/>
    <col min="13026" max="13026" width="18.85546875" style="8" customWidth="1"/>
    <col min="13027" max="13027" width="17.5703125" style="8" customWidth="1"/>
    <col min="13028" max="13028" width="25.28515625" style="8" customWidth="1"/>
    <col min="13029" max="13029" width="20.140625" style="8" customWidth="1"/>
    <col min="13030" max="13030" width="15" style="8" customWidth="1"/>
    <col min="13031" max="13031" width="17.5703125" style="8" customWidth="1"/>
    <col min="13032" max="13032" width="16.28515625" style="8" customWidth="1"/>
    <col min="13033" max="13034" width="15" style="8" customWidth="1"/>
    <col min="13035" max="13035" width="17.5703125" style="8" customWidth="1"/>
    <col min="13036" max="13036" width="20.140625" style="8" customWidth="1"/>
    <col min="13037" max="13037" width="16.28515625" style="8" customWidth="1"/>
    <col min="13038" max="13039" width="25.28515625" style="8" customWidth="1"/>
    <col min="13040" max="13040" width="18.85546875" style="8" customWidth="1"/>
    <col min="13041" max="13042" width="20.140625" style="8" customWidth="1"/>
    <col min="13043" max="13043" width="11.140625" style="8" customWidth="1"/>
    <col min="13044" max="13044" width="29.140625" style="8" customWidth="1"/>
    <col min="13045" max="13045" width="34.28515625" style="8" customWidth="1"/>
    <col min="13046" max="13047" width="9.85546875" style="8" customWidth="1"/>
    <col min="13048" max="13048" width="17.5703125" style="8" customWidth="1"/>
    <col min="13049" max="13049" width="18.85546875" style="8" customWidth="1"/>
    <col min="13050" max="13050" width="9.85546875" style="8" customWidth="1"/>
    <col min="13051" max="13052" width="6" style="8" customWidth="1"/>
    <col min="13053" max="13053" width="13.7109375" style="8" customWidth="1"/>
    <col min="13054" max="13055" width="15" style="8" customWidth="1"/>
    <col min="13056" max="13056" width="17.5703125" style="8" customWidth="1"/>
    <col min="13057" max="13057" width="9.85546875" style="8" customWidth="1"/>
    <col min="13058" max="13058" width="7.28515625" style="8" customWidth="1"/>
    <col min="13059" max="13059" width="6" style="8" customWidth="1"/>
    <col min="13060" max="13065" width="17.5703125" style="8" customWidth="1"/>
    <col min="13066" max="13208" width="20.140625" style="8" customWidth="1"/>
    <col min="13209" max="13248" width="12.42578125" style="8" customWidth="1"/>
    <col min="13249" max="13249" width="20.140625" style="8" customWidth="1"/>
    <col min="13250" max="13250" width="21.42578125" style="8" customWidth="1"/>
    <col min="13251" max="13251" width="22.7109375" style="8" customWidth="1"/>
    <col min="13252" max="13252" width="13.7109375" style="8" customWidth="1"/>
    <col min="13253" max="13253" width="15" style="8" customWidth="1"/>
    <col min="13254" max="13256" width="17.5703125" style="8" customWidth="1"/>
    <col min="13257" max="13257" width="16.28515625" style="8" customWidth="1"/>
    <col min="13258" max="13258" width="15" style="8" customWidth="1"/>
    <col min="13259" max="13260" width="12.42578125" style="8" customWidth="1"/>
    <col min="13261" max="13262" width="17.5703125" style="8" customWidth="1"/>
    <col min="13263" max="13263" width="7.28515625" style="8" customWidth="1"/>
    <col min="13264" max="13264" width="21.42578125" style="8" customWidth="1"/>
    <col min="13265" max="13265" width="17.5703125" style="8" customWidth="1"/>
    <col min="13266" max="13266" width="20.140625" style="8" customWidth="1"/>
    <col min="13267" max="13267" width="16.28515625" style="8" customWidth="1"/>
    <col min="13268" max="13268" width="17.5703125" style="8" customWidth="1"/>
    <col min="13269" max="13269" width="6" style="8" customWidth="1"/>
    <col min="13270" max="13271" width="18.85546875" style="8" customWidth="1"/>
    <col min="13272" max="13273" width="20.140625" style="8" customWidth="1"/>
    <col min="13274" max="13274" width="6" style="8" customWidth="1"/>
    <col min="13275" max="13275" width="12.42578125" style="8" customWidth="1"/>
    <col min="13276" max="13276" width="18.85546875" style="8" customWidth="1"/>
    <col min="13277" max="13278" width="15" style="8" customWidth="1"/>
    <col min="13279" max="13279" width="7.28515625" style="8" customWidth="1"/>
    <col min="13280" max="13280" width="11.140625" style="8" customWidth="1"/>
    <col min="13281" max="13281" width="13.7109375" style="8" customWidth="1"/>
    <col min="13282" max="13282" width="18.85546875" style="8" customWidth="1"/>
    <col min="13283" max="13283" width="17.5703125" style="8" customWidth="1"/>
    <col min="13284" max="13284" width="25.28515625" style="8" customWidth="1"/>
    <col min="13285" max="13285" width="20.140625" style="8" customWidth="1"/>
    <col min="13286" max="13286" width="15" style="8" customWidth="1"/>
    <col min="13287" max="13287" width="17.5703125" style="8" customWidth="1"/>
    <col min="13288" max="13288" width="16.28515625" style="8" customWidth="1"/>
    <col min="13289" max="13290" width="15" style="8" customWidth="1"/>
    <col min="13291" max="13291" width="17.5703125" style="8" customWidth="1"/>
    <col min="13292" max="13292" width="20.140625" style="8" customWidth="1"/>
    <col min="13293" max="13293" width="16.28515625" style="8" customWidth="1"/>
    <col min="13294" max="13295" width="25.28515625" style="8" customWidth="1"/>
    <col min="13296" max="13296" width="18.85546875" style="8" customWidth="1"/>
    <col min="13297" max="13298" width="20.140625" style="8" customWidth="1"/>
    <col min="13299" max="13299" width="11.140625" style="8" customWidth="1"/>
    <col min="13300" max="13300" width="29.140625" style="8" customWidth="1"/>
    <col min="13301" max="13301" width="34.28515625" style="8" customWidth="1"/>
    <col min="13302" max="13303" width="9.85546875" style="8" customWidth="1"/>
    <col min="13304" max="13304" width="17.5703125" style="8" customWidth="1"/>
    <col min="13305" max="13305" width="18.85546875" style="8" customWidth="1"/>
    <col min="13306" max="13306" width="9.85546875" style="8" customWidth="1"/>
    <col min="13307" max="13308" width="6" style="8" customWidth="1"/>
    <col min="13309" max="13309" width="13.7109375" style="8" customWidth="1"/>
    <col min="13310" max="13311" width="15" style="8" customWidth="1"/>
    <col min="13312" max="13312" width="17.5703125" style="8" customWidth="1"/>
    <col min="13313" max="13313" width="9.85546875" style="8" customWidth="1"/>
    <col min="13314" max="13314" width="7.28515625" style="8" customWidth="1"/>
    <col min="13315" max="13315" width="6" style="8" customWidth="1"/>
    <col min="13316" max="13321" width="17.5703125" style="8" customWidth="1"/>
    <col min="13322" max="13464" width="20.140625" style="8" customWidth="1"/>
    <col min="13465" max="13504" width="12.42578125" style="8" customWidth="1"/>
    <col min="13505" max="13505" width="20.140625" style="8" customWidth="1"/>
    <col min="13506" max="13506" width="21.42578125" style="8" customWidth="1"/>
    <col min="13507" max="13507" width="22.7109375" style="8" customWidth="1"/>
    <col min="13508" max="13508" width="13.7109375" style="8" customWidth="1"/>
    <col min="13509" max="13509" width="15" style="8" customWidth="1"/>
    <col min="13510" max="13512" width="17.5703125" style="8" customWidth="1"/>
    <col min="13513" max="13513" width="16.28515625" style="8" customWidth="1"/>
    <col min="13514" max="13514" width="15" style="8" customWidth="1"/>
    <col min="13515" max="13516" width="12.42578125" style="8" customWidth="1"/>
    <col min="13517" max="13518" width="17.5703125" style="8" customWidth="1"/>
    <col min="13519" max="13519" width="7.28515625" style="8" customWidth="1"/>
    <col min="13520" max="13520" width="21.42578125" style="8" customWidth="1"/>
    <col min="13521" max="13521" width="17.5703125" style="8" customWidth="1"/>
    <col min="13522" max="13522" width="20.140625" style="8" customWidth="1"/>
    <col min="13523" max="13523" width="16.28515625" style="8" customWidth="1"/>
    <col min="13524" max="13524" width="17.5703125" style="8" customWidth="1"/>
    <col min="13525" max="13525" width="6" style="8" customWidth="1"/>
    <col min="13526" max="13527" width="18.85546875" style="8" customWidth="1"/>
    <col min="13528" max="13529" width="20.140625" style="8" customWidth="1"/>
    <col min="13530" max="13530" width="6" style="8" customWidth="1"/>
    <col min="13531" max="13531" width="12.42578125" style="8" customWidth="1"/>
    <col min="13532" max="13532" width="18.85546875" style="8" customWidth="1"/>
    <col min="13533" max="13534" width="15" style="8" customWidth="1"/>
    <col min="13535" max="13535" width="7.28515625" style="8" customWidth="1"/>
    <col min="13536" max="13536" width="11.140625" style="8" customWidth="1"/>
    <col min="13537" max="13537" width="13.7109375" style="8" customWidth="1"/>
    <col min="13538" max="13538" width="18.85546875" style="8" customWidth="1"/>
    <col min="13539" max="13539" width="17.5703125" style="8" customWidth="1"/>
    <col min="13540" max="13540" width="25.28515625" style="8" customWidth="1"/>
    <col min="13541" max="13541" width="20.140625" style="8" customWidth="1"/>
    <col min="13542" max="13542" width="15" style="8" customWidth="1"/>
    <col min="13543" max="13543" width="17.5703125" style="8" customWidth="1"/>
    <col min="13544" max="13544" width="16.28515625" style="8" customWidth="1"/>
    <col min="13545" max="13546" width="15" style="8" customWidth="1"/>
    <col min="13547" max="13547" width="17.5703125" style="8" customWidth="1"/>
    <col min="13548" max="13548" width="20.140625" style="8" customWidth="1"/>
    <col min="13549" max="13549" width="16.28515625" style="8" customWidth="1"/>
    <col min="13550" max="13551" width="25.28515625" style="8" customWidth="1"/>
    <col min="13552" max="13552" width="18.85546875" style="8" customWidth="1"/>
    <col min="13553" max="13554" width="20.140625" style="8" customWidth="1"/>
    <col min="13555" max="13555" width="11.140625" style="8" customWidth="1"/>
    <col min="13556" max="13556" width="29.140625" style="8" customWidth="1"/>
    <col min="13557" max="13557" width="34.28515625" style="8" customWidth="1"/>
    <col min="13558" max="13559" width="9.85546875" style="8" customWidth="1"/>
    <col min="13560" max="13560" width="17.5703125" style="8" customWidth="1"/>
    <col min="13561" max="13561" width="18.85546875" style="8" customWidth="1"/>
    <col min="13562" max="13562" width="9.85546875" style="8" customWidth="1"/>
    <col min="13563" max="13564" width="6" style="8" customWidth="1"/>
    <col min="13565" max="13565" width="13.7109375" style="8" customWidth="1"/>
    <col min="13566" max="13567" width="15" style="8" customWidth="1"/>
    <col min="13568" max="13568" width="17.5703125" style="8" customWidth="1"/>
    <col min="13569" max="13569" width="9.85546875" style="8" customWidth="1"/>
    <col min="13570" max="13570" width="7.28515625" style="8" customWidth="1"/>
    <col min="13571" max="13571" width="6" style="8" customWidth="1"/>
    <col min="13572" max="13577" width="17.5703125" style="8" customWidth="1"/>
    <col min="13578" max="13720" width="20.140625" style="8" customWidth="1"/>
    <col min="13721" max="13760" width="12.42578125" style="8" customWidth="1"/>
    <col min="13761" max="13761" width="20.140625" style="8" customWidth="1"/>
    <col min="13762" max="13762" width="21.42578125" style="8" customWidth="1"/>
    <col min="13763" max="13763" width="22.7109375" style="8" customWidth="1"/>
    <col min="13764" max="13764" width="13.7109375" style="8" customWidth="1"/>
    <col min="13765" max="13765" width="15" style="8" customWidth="1"/>
    <col min="13766" max="13768" width="17.5703125" style="8" customWidth="1"/>
    <col min="13769" max="13769" width="16.28515625" style="8" customWidth="1"/>
    <col min="13770" max="13770" width="15" style="8" customWidth="1"/>
    <col min="13771" max="13772" width="12.42578125" style="8" customWidth="1"/>
    <col min="13773" max="13774" width="17.5703125" style="8" customWidth="1"/>
    <col min="13775" max="13775" width="7.28515625" style="8" customWidth="1"/>
    <col min="13776" max="13776" width="21.42578125" style="8" customWidth="1"/>
    <col min="13777" max="13777" width="17.5703125" style="8" customWidth="1"/>
    <col min="13778" max="13778" width="20.140625" style="8" customWidth="1"/>
    <col min="13779" max="13779" width="16.28515625" style="8" customWidth="1"/>
    <col min="13780" max="13780" width="17.5703125" style="8" customWidth="1"/>
    <col min="13781" max="13781" width="6" style="8" customWidth="1"/>
    <col min="13782" max="13783" width="18.85546875" style="8" customWidth="1"/>
    <col min="13784" max="13785" width="20.140625" style="8" customWidth="1"/>
    <col min="13786" max="13786" width="6" style="8" customWidth="1"/>
    <col min="13787" max="13787" width="12.42578125" style="8" customWidth="1"/>
    <col min="13788" max="13788" width="18.85546875" style="8" customWidth="1"/>
    <col min="13789" max="13790" width="15" style="8" customWidth="1"/>
    <col min="13791" max="13791" width="7.28515625" style="8" customWidth="1"/>
    <col min="13792" max="13792" width="11.140625" style="8" customWidth="1"/>
    <col min="13793" max="13793" width="13.7109375" style="8" customWidth="1"/>
    <col min="13794" max="13794" width="18.85546875" style="8" customWidth="1"/>
    <col min="13795" max="13795" width="17.5703125" style="8" customWidth="1"/>
    <col min="13796" max="13796" width="25.28515625" style="8" customWidth="1"/>
    <col min="13797" max="13797" width="20.140625" style="8" customWidth="1"/>
    <col min="13798" max="13798" width="15" style="8" customWidth="1"/>
    <col min="13799" max="13799" width="17.5703125" style="8" customWidth="1"/>
    <col min="13800" max="13800" width="16.28515625" style="8" customWidth="1"/>
    <col min="13801" max="13802" width="15" style="8" customWidth="1"/>
    <col min="13803" max="13803" width="17.5703125" style="8" customWidth="1"/>
    <col min="13804" max="13804" width="20.140625" style="8" customWidth="1"/>
    <col min="13805" max="13805" width="16.28515625" style="8" customWidth="1"/>
    <col min="13806" max="13807" width="25.28515625" style="8" customWidth="1"/>
    <col min="13808" max="13808" width="18.85546875" style="8" customWidth="1"/>
    <col min="13809" max="13810" width="20.140625" style="8" customWidth="1"/>
    <col min="13811" max="13811" width="11.140625" style="8" customWidth="1"/>
    <col min="13812" max="13812" width="29.140625" style="8" customWidth="1"/>
    <col min="13813" max="13813" width="34.28515625" style="8" customWidth="1"/>
    <col min="13814" max="13815" width="9.85546875" style="8" customWidth="1"/>
    <col min="13816" max="13816" width="17.5703125" style="8" customWidth="1"/>
    <col min="13817" max="13817" width="18.85546875" style="8" customWidth="1"/>
    <col min="13818" max="13818" width="9.85546875" style="8" customWidth="1"/>
    <col min="13819" max="13820" width="6" style="8" customWidth="1"/>
    <col min="13821" max="13821" width="13.7109375" style="8" customWidth="1"/>
    <col min="13822" max="13823" width="15" style="8" customWidth="1"/>
    <col min="13824" max="13824" width="17.5703125" style="8" customWidth="1"/>
    <col min="13825" max="13825" width="9.85546875" style="8" customWidth="1"/>
    <col min="13826" max="13826" width="7.28515625" style="8" customWidth="1"/>
    <col min="13827" max="13827" width="6" style="8" customWidth="1"/>
    <col min="13828" max="13833" width="17.5703125" style="8" customWidth="1"/>
    <col min="13834" max="13976" width="20.140625" style="8" customWidth="1"/>
    <col min="13977" max="14016" width="12.42578125" style="8" customWidth="1"/>
    <col min="14017" max="14017" width="20.140625" style="8" customWidth="1"/>
    <col min="14018" max="14018" width="21.42578125" style="8" customWidth="1"/>
    <col min="14019" max="14019" width="22.7109375" style="8" customWidth="1"/>
    <col min="14020" max="14020" width="13.7109375" style="8" customWidth="1"/>
    <col min="14021" max="14021" width="15" style="8" customWidth="1"/>
    <col min="14022" max="14024" width="17.5703125" style="8" customWidth="1"/>
    <col min="14025" max="14025" width="16.28515625" style="8" customWidth="1"/>
    <col min="14026" max="14026" width="15" style="8" customWidth="1"/>
    <col min="14027" max="14028" width="12.42578125" style="8" customWidth="1"/>
    <col min="14029" max="14030" width="17.5703125" style="8" customWidth="1"/>
    <col min="14031" max="14031" width="7.28515625" style="8" customWidth="1"/>
    <col min="14032" max="14032" width="21.42578125" style="8" customWidth="1"/>
    <col min="14033" max="14033" width="17.5703125" style="8" customWidth="1"/>
    <col min="14034" max="14034" width="20.140625" style="8" customWidth="1"/>
    <col min="14035" max="14035" width="16.28515625" style="8" customWidth="1"/>
    <col min="14036" max="14036" width="17.5703125" style="8" customWidth="1"/>
    <col min="14037" max="14037" width="6" style="8" customWidth="1"/>
    <col min="14038" max="14039" width="18.85546875" style="8" customWidth="1"/>
    <col min="14040" max="14041" width="20.140625" style="8" customWidth="1"/>
    <col min="14042" max="14042" width="6" style="8" customWidth="1"/>
    <col min="14043" max="14043" width="12.42578125" style="8" customWidth="1"/>
    <col min="14044" max="14044" width="18.85546875" style="8" customWidth="1"/>
    <col min="14045" max="14046" width="15" style="8" customWidth="1"/>
    <col min="14047" max="14047" width="7.28515625" style="8" customWidth="1"/>
    <col min="14048" max="14048" width="11.140625" style="8" customWidth="1"/>
    <col min="14049" max="14049" width="13.7109375" style="8" customWidth="1"/>
    <col min="14050" max="14050" width="18.85546875" style="8" customWidth="1"/>
    <col min="14051" max="14051" width="17.5703125" style="8" customWidth="1"/>
    <col min="14052" max="14052" width="25.28515625" style="8" customWidth="1"/>
    <col min="14053" max="14053" width="20.140625" style="8" customWidth="1"/>
    <col min="14054" max="14054" width="15" style="8" customWidth="1"/>
    <col min="14055" max="14055" width="17.5703125" style="8" customWidth="1"/>
    <col min="14056" max="14056" width="16.28515625" style="8" customWidth="1"/>
    <col min="14057" max="14058" width="15" style="8" customWidth="1"/>
    <col min="14059" max="14059" width="17.5703125" style="8" customWidth="1"/>
    <col min="14060" max="14060" width="20.140625" style="8" customWidth="1"/>
    <col min="14061" max="14061" width="16.28515625" style="8" customWidth="1"/>
    <col min="14062" max="14063" width="25.28515625" style="8" customWidth="1"/>
    <col min="14064" max="14064" width="18.85546875" style="8" customWidth="1"/>
    <col min="14065" max="14066" width="20.140625" style="8" customWidth="1"/>
    <col min="14067" max="14067" width="11.140625" style="8" customWidth="1"/>
    <col min="14068" max="14068" width="29.140625" style="8" customWidth="1"/>
    <col min="14069" max="14069" width="34.28515625" style="8" customWidth="1"/>
    <col min="14070" max="14071" width="9.85546875" style="8" customWidth="1"/>
    <col min="14072" max="14072" width="17.5703125" style="8" customWidth="1"/>
    <col min="14073" max="14073" width="18.85546875" style="8" customWidth="1"/>
    <col min="14074" max="14074" width="9.85546875" style="8" customWidth="1"/>
    <col min="14075" max="14076" width="6" style="8" customWidth="1"/>
    <col min="14077" max="14077" width="13.7109375" style="8" customWidth="1"/>
    <col min="14078" max="14079" width="15" style="8" customWidth="1"/>
    <col min="14080" max="14080" width="17.5703125" style="8" customWidth="1"/>
    <col min="14081" max="14081" width="9.85546875" style="8" customWidth="1"/>
    <col min="14082" max="14082" width="7.28515625" style="8" customWidth="1"/>
    <col min="14083" max="14083" width="6" style="8" customWidth="1"/>
    <col min="14084" max="14089" width="17.5703125" style="8" customWidth="1"/>
    <col min="14090" max="14232" width="20.140625" style="8" customWidth="1"/>
    <col min="14233" max="14272" width="12.42578125" style="8" customWidth="1"/>
    <col min="14273" max="14273" width="20.140625" style="8" customWidth="1"/>
    <col min="14274" max="14274" width="21.42578125" style="8" customWidth="1"/>
    <col min="14275" max="14275" width="22.7109375" style="8" customWidth="1"/>
    <col min="14276" max="14276" width="13.7109375" style="8" customWidth="1"/>
    <col min="14277" max="14277" width="15" style="8" customWidth="1"/>
    <col min="14278" max="14280" width="17.5703125" style="8" customWidth="1"/>
    <col min="14281" max="14281" width="16.28515625" style="8" customWidth="1"/>
    <col min="14282" max="14282" width="15" style="8" customWidth="1"/>
    <col min="14283" max="14284" width="12.42578125" style="8" customWidth="1"/>
    <col min="14285" max="14286" width="17.5703125" style="8" customWidth="1"/>
    <col min="14287" max="14287" width="7.28515625" style="8" customWidth="1"/>
    <col min="14288" max="14288" width="21.42578125" style="8" customWidth="1"/>
    <col min="14289" max="14289" width="17.5703125" style="8" customWidth="1"/>
    <col min="14290" max="14290" width="20.140625" style="8" customWidth="1"/>
    <col min="14291" max="14291" width="16.28515625" style="8" customWidth="1"/>
    <col min="14292" max="14292" width="17.5703125" style="8" customWidth="1"/>
    <col min="14293" max="14293" width="6" style="8" customWidth="1"/>
    <col min="14294" max="14295" width="18.85546875" style="8" customWidth="1"/>
    <col min="14296" max="14297" width="20.140625" style="8" customWidth="1"/>
    <col min="14298" max="14298" width="6" style="8" customWidth="1"/>
    <col min="14299" max="14299" width="12.42578125" style="8" customWidth="1"/>
    <col min="14300" max="14300" width="18.85546875" style="8" customWidth="1"/>
    <col min="14301" max="14302" width="15" style="8" customWidth="1"/>
    <col min="14303" max="14303" width="7.28515625" style="8" customWidth="1"/>
    <col min="14304" max="14304" width="11.140625" style="8" customWidth="1"/>
    <col min="14305" max="14305" width="13.7109375" style="8" customWidth="1"/>
    <col min="14306" max="14306" width="18.85546875" style="8" customWidth="1"/>
    <col min="14307" max="14307" width="17.5703125" style="8" customWidth="1"/>
    <col min="14308" max="14308" width="25.28515625" style="8" customWidth="1"/>
    <col min="14309" max="14309" width="20.140625" style="8" customWidth="1"/>
    <col min="14310" max="14310" width="15" style="8" customWidth="1"/>
    <col min="14311" max="14311" width="17.5703125" style="8" customWidth="1"/>
    <col min="14312" max="14312" width="16.28515625" style="8" customWidth="1"/>
    <col min="14313" max="14314" width="15" style="8" customWidth="1"/>
    <col min="14315" max="14315" width="17.5703125" style="8" customWidth="1"/>
    <col min="14316" max="14316" width="20.140625" style="8" customWidth="1"/>
    <col min="14317" max="14317" width="16.28515625" style="8" customWidth="1"/>
    <col min="14318" max="14319" width="25.28515625" style="8" customWidth="1"/>
    <col min="14320" max="14320" width="18.85546875" style="8" customWidth="1"/>
    <col min="14321" max="14322" width="20.140625" style="8" customWidth="1"/>
    <col min="14323" max="14323" width="11.140625" style="8" customWidth="1"/>
    <col min="14324" max="14324" width="29.140625" style="8" customWidth="1"/>
    <col min="14325" max="14325" width="34.28515625" style="8" customWidth="1"/>
    <col min="14326" max="14327" width="9.85546875" style="8" customWidth="1"/>
    <col min="14328" max="14328" width="17.5703125" style="8" customWidth="1"/>
    <col min="14329" max="14329" width="18.85546875" style="8" customWidth="1"/>
    <col min="14330" max="14330" width="9.85546875" style="8" customWidth="1"/>
    <col min="14331" max="14332" width="6" style="8" customWidth="1"/>
    <col min="14333" max="14333" width="13.7109375" style="8" customWidth="1"/>
    <col min="14334" max="14335" width="15" style="8" customWidth="1"/>
    <col min="14336" max="14336" width="17.5703125" style="8" customWidth="1"/>
    <col min="14337" max="14337" width="9.85546875" style="8" customWidth="1"/>
    <col min="14338" max="14338" width="7.28515625" style="8" customWidth="1"/>
    <col min="14339" max="14339" width="6" style="8" customWidth="1"/>
    <col min="14340" max="14345" width="17.5703125" style="8" customWidth="1"/>
    <col min="14346" max="14488" width="20.140625" style="8" customWidth="1"/>
    <col min="14489" max="14528" width="12.42578125" style="8" customWidth="1"/>
    <col min="14529" max="14529" width="20.140625" style="8" customWidth="1"/>
    <col min="14530" max="14530" width="21.42578125" style="8" customWidth="1"/>
    <col min="14531" max="14531" width="22.7109375" style="8" customWidth="1"/>
    <col min="14532" max="14532" width="13.7109375" style="8" customWidth="1"/>
    <col min="14533" max="14533" width="15" style="8" customWidth="1"/>
    <col min="14534" max="14536" width="17.5703125" style="8" customWidth="1"/>
    <col min="14537" max="14537" width="16.28515625" style="8" customWidth="1"/>
    <col min="14538" max="14538" width="15" style="8" customWidth="1"/>
    <col min="14539" max="14540" width="12.42578125" style="8" customWidth="1"/>
    <col min="14541" max="14542" width="17.5703125" style="8" customWidth="1"/>
    <col min="14543" max="14543" width="7.28515625" style="8" customWidth="1"/>
    <col min="14544" max="14544" width="21.42578125" style="8" customWidth="1"/>
    <col min="14545" max="14545" width="17.5703125" style="8" customWidth="1"/>
    <col min="14546" max="14546" width="20.140625" style="8" customWidth="1"/>
    <col min="14547" max="14547" width="16.28515625" style="8" customWidth="1"/>
    <col min="14548" max="14548" width="17.5703125" style="8" customWidth="1"/>
    <col min="14549" max="14549" width="6" style="8" customWidth="1"/>
    <col min="14550" max="14551" width="18.85546875" style="8" customWidth="1"/>
    <col min="14552" max="14553" width="20.140625" style="8" customWidth="1"/>
    <col min="14554" max="14554" width="6" style="8" customWidth="1"/>
    <col min="14555" max="14555" width="12.42578125" style="8" customWidth="1"/>
    <col min="14556" max="14556" width="18.85546875" style="8" customWidth="1"/>
    <col min="14557" max="14558" width="15" style="8" customWidth="1"/>
    <col min="14559" max="14559" width="7.28515625" style="8" customWidth="1"/>
    <col min="14560" max="14560" width="11.140625" style="8" customWidth="1"/>
    <col min="14561" max="14561" width="13.7109375" style="8" customWidth="1"/>
    <col min="14562" max="14562" width="18.85546875" style="8" customWidth="1"/>
    <col min="14563" max="14563" width="17.5703125" style="8" customWidth="1"/>
    <col min="14564" max="14564" width="25.28515625" style="8" customWidth="1"/>
    <col min="14565" max="14565" width="20.140625" style="8" customWidth="1"/>
    <col min="14566" max="14566" width="15" style="8" customWidth="1"/>
    <col min="14567" max="14567" width="17.5703125" style="8" customWidth="1"/>
    <col min="14568" max="14568" width="16.28515625" style="8" customWidth="1"/>
    <col min="14569" max="14570" width="15" style="8" customWidth="1"/>
    <col min="14571" max="14571" width="17.5703125" style="8" customWidth="1"/>
    <col min="14572" max="14572" width="20.140625" style="8" customWidth="1"/>
    <col min="14573" max="14573" width="16.28515625" style="8" customWidth="1"/>
    <col min="14574" max="14575" width="25.28515625" style="8" customWidth="1"/>
    <col min="14576" max="14576" width="18.85546875" style="8" customWidth="1"/>
    <col min="14577" max="14578" width="20.140625" style="8" customWidth="1"/>
    <col min="14579" max="14579" width="11.140625" style="8" customWidth="1"/>
    <col min="14580" max="14580" width="29.140625" style="8" customWidth="1"/>
    <col min="14581" max="14581" width="34.28515625" style="8" customWidth="1"/>
    <col min="14582" max="14583" width="9.85546875" style="8" customWidth="1"/>
    <col min="14584" max="14584" width="17.5703125" style="8" customWidth="1"/>
    <col min="14585" max="14585" width="18.85546875" style="8" customWidth="1"/>
    <col min="14586" max="14586" width="9.85546875" style="8" customWidth="1"/>
    <col min="14587" max="14588" width="6" style="8" customWidth="1"/>
    <col min="14589" max="14589" width="13.7109375" style="8" customWidth="1"/>
    <col min="14590" max="14591" width="15" style="8" customWidth="1"/>
    <col min="14592" max="14592" width="17.5703125" style="8" customWidth="1"/>
    <col min="14593" max="14593" width="9.85546875" style="8" customWidth="1"/>
    <col min="14594" max="14594" width="7.28515625" style="8" customWidth="1"/>
    <col min="14595" max="14595" width="6" style="8" customWidth="1"/>
    <col min="14596" max="14601" width="17.5703125" style="8" customWidth="1"/>
    <col min="14602" max="14744" width="20.140625" style="8" customWidth="1"/>
    <col min="14745" max="14784" width="12.42578125" style="8" customWidth="1"/>
    <col min="14785" max="14785" width="20.140625" style="8" customWidth="1"/>
    <col min="14786" max="14786" width="21.42578125" style="8" customWidth="1"/>
    <col min="14787" max="14787" width="22.7109375" style="8" customWidth="1"/>
    <col min="14788" max="14788" width="13.7109375" style="8" customWidth="1"/>
    <col min="14789" max="14789" width="15" style="8" customWidth="1"/>
    <col min="14790" max="14792" width="17.5703125" style="8" customWidth="1"/>
    <col min="14793" max="14793" width="16.28515625" style="8" customWidth="1"/>
    <col min="14794" max="14794" width="15" style="8" customWidth="1"/>
    <col min="14795" max="14796" width="12.42578125" style="8" customWidth="1"/>
    <col min="14797" max="14798" width="17.5703125" style="8" customWidth="1"/>
    <col min="14799" max="14799" width="7.28515625" style="8" customWidth="1"/>
    <col min="14800" max="14800" width="21.42578125" style="8" customWidth="1"/>
    <col min="14801" max="14801" width="17.5703125" style="8" customWidth="1"/>
    <col min="14802" max="14802" width="20.140625" style="8" customWidth="1"/>
    <col min="14803" max="14803" width="16.28515625" style="8" customWidth="1"/>
    <col min="14804" max="14804" width="17.5703125" style="8" customWidth="1"/>
    <col min="14805" max="14805" width="6" style="8" customWidth="1"/>
    <col min="14806" max="14807" width="18.85546875" style="8" customWidth="1"/>
    <col min="14808" max="14809" width="20.140625" style="8" customWidth="1"/>
    <col min="14810" max="14810" width="6" style="8" customWidth="1"/>
    <col min="14811" max="14811" width="12.42578125" style="8" customWidth="1"/>
    <col min="14812" max="14812" width="18.85546875" style="8" customWidth="1"/>
    <col min="14813" max="14814" width="15" style="8" customWidth="1"/>
    <col min="14815" max="14815" width="7.28515625" style="8" customWidth="1"/>
    <col min="14816" max="14816" width="11.140625" style="8" customWidth="1"/>
    <col min="14817" max="14817" width="13.7109375" style="8" customWidth="1"/>
    <col min="14818" max="14818" width="18.85546875" style="8" customWidth="1"/>
    <col min="14819" max="14819" width="17.5703125" style="8" customWidth="1"/>
    <col min="14820" max="14820" width="25.28515625" style="8" customWidth="1"/>
    <col min="14821" max="14821" width="20.140625" style="8" customWidth="1"/>
    <col min="14822" max="14822" width="15" style="8" customWidth="1"/>
    <col min="14823" max="14823" width="17.5703125" style="8" customWidth="1"/>
    <col min="14824" max="14824" width="16.28515625" style="8" customWidth="1"/>
    <col min="14825" max="14826" width="15" style="8" customWidth="1"/>
    <col min="14827" max="14827" width="17.5703125" style="8" customWidth="1"/>
    <col min="14828" max="14828" width="20.140625" style="8" customWidth="1"/>
    <col min="14829" max="14829" width="16.28515625" style="8" customWidth="1"/>
    <col min="14830" max="14831" width="25.28515625" style="8" customWidth="1"/>
    <col min="14832" max="14832" width="18.85546875" style="8" customWidth="1"/>
    <col min="14833" max="14834" width="20.140625" style="8" customWidth="1"/>
    <col min="14835" max="14835" width="11.140625" style="8" customWidth="1"/>
    <col min="14836" max="14836" width="29.140625" style="8" customWidth="1"/>
    <col min="14837" max="14837" width="34.28515625" style="8" customWidth="1"/>
    <col min="14838" max="14839" width="9.85546875" style="8" customWidth="1"/>
    <col min="14840" max="14840" width="17.5703125" style="8" customWidth="1"/>
    <col min="14841" max="14841" width="18.85546875" style="8" customWidth="1"/>
    <col min="14842" max="14842" width="9.85546875" style="8" customWidth="1"/>
    <col min="14843" max="14844" width="6" style="8" customWidth="1"/>
    <col min="14845" max="14845" width="13.7109375" style="8" customWidth="1"/>
    <col min="14846" max="14847" width="15" style="8" customWidth="1"/>
    <col min="14848" max="14848" width="17.5703125" style="8" customWidth="1"/>
    <col min="14849" max="14849" width="9.85546875" style="8" customWidth="1"/>
    <col min="14850" max="14850" width="7.28515625" style="8" customWidth="1"/>
    <col min="14851" max="14851" width="6" style="8" customWidth="1"/>
    <col min="14852" max="14857" width="17.5703125" style="8" customWidth="1"/>
    <col min="14858" max="15000" width="20.140625" style="8" customWidth="1"/>
    <col min="15001" max="15040" width="12.42578125" style="8" customWidth="1"/>
    <col min="15041" max="15041" width="20.140625" style="8" customWidth="1"/>
    <col min="15042" max="15042" width="21.42578125" style="8" customWidth="1"/>
    <col min="15043" max="15043" width="22.7109375" style="8" customWidth="1"/>
    <col min="15044" max="15044" width="13.7109375" style="8" customWidth="1"/>
    <col min="15045" max="15045" width="15" style="8" customWidth="1"/>
    <col min="15046" max="15048" width="17.5703125" style="8" customWidth="1"/>
    <col min="15049" max="15049" width="16.28515625" style="8" customWidth="1"/>
    <col min="15050" max="15050" width="15" style="8" customWidth="1"/>
    <col min="15051" max="15052" width="12.42578125" style="8" customWidth="1"/>
    <col min="15053" max="15054" width="17.5703125" style="8" customWidth="1"/>
    <col min="15055" max="15055" width="7.28515625" style="8" customWidth="1"/>
    <col min="15056" max="15056" width="21.42578125" style="8" customWidth="1"/>
    <col min="15057" max="15057" width="17.5703125" style="8" customWidth="1"/>
    <col min="15058" max="15058" width="20.140625" style="8" customWidth="1"/>
    <col min="15059" max="15059" width="16.28515625" style="8" customWidth="1"/>
    <col min="15060" max="15060" width="17.5703125" style="8" customWidth="1"/>
    <col min="15061" max="15061" width="6" style="8" customWidth="1"/>
    <col min="15062" max="15063" width="18.85546875" style="8" customWidth="1"/>
    <col min="15064" max="15065" width="20.140625" style="8" customWidth="1"/>
    <col min="15066" max="15066" width="6" style="8" customWidth="1"/>
    <col min="15067" max="15067" width="12.42578125" style="8" customWidth="1"/>
    <col min="15068" max="15068" width="18.85546875" style="8" customWidth="1"/>
    <col min="15069" max="15070" width="15" style="8" customWidth="1"/>
    <col min="15071" max="15071" width="7.28515625" style="8" customWidth="1"/>
    <col min="15072" max="15072" width="11.140625" style="8" customWidth="1"/>
    <col min="15073" max="15073" width="13.7109375" style="8" customWidth="1"/>
    <col min="15074" max="15074" width="18.85546875" style="8" customWidth="1"/>
    <col min="15075" max="15075" width="17.5703125" style="8" customWidth="1"/>
    <col min="15076" max="15076" width="25.28515625" style="8" customWidth="1"/>
    <col min="15077" max="15077" width="20.140625" style="8" customWidth="1"/>
    <col min="15078" max="15078" width="15" style="8" customWidth="1"/>
    <col min="15079" max="15079" width="17.5703125" style="8" customWidth="1"/>
    <col min="15080" max="15080" width="16.28515625" style="8" customWidth="1"/>
    <col min="15081" max="15082" width="15" style="8" customWidth="1"/>
    <col min="15083" max="15083" width="17.5703125" style="8" customWidth="1"/>
    <col min="15084" max="15084" width="20.140625" style="8" customWidth="1"/>
    <col min="15085" max="15085" width="16.28515625" style="8" customWidth="1"/>
    <col min="15086" max="15087" width="25.28515625" style="8" customWidth="1"/>
    <col min="15088" max="15088" width="18.85546875" style="8" customWidth="1"/>
    <col min="15089" max="15090" width="20.140625" style="8" customWidth="1"/>
    <col min="15091" max="15091" width="11.140625" style="8" customWidth="1"/>
    <col min="15092" max="15092" width="29.140625" style="8" customWidth="1"/>
    <col min="15093" max="15093" width="34.28515625" style="8" customWidth="1"/>
    <col min="15094" max="15095" width="9.85546875" style="8" customWidth="1"/>
    <col min="15096" max="15096" width="17.5703125" style="8" customWidth="1"/>
    <col min="15097" max="15097" width="18.85546875" style="8" customWidth="1"/>
    <col min="15098" max="15098" width="9.85546875" style="8" customWidth="1"/>
    <col min="15099" max="15100" width="6" style="8" customWidth="1"/>
    <col min="15101" max="15101" width="13.7109375" style="8" customWidth="1"/>
    <col min="15102" max="15103" width="15" style="8" customWidth="1"/>
    <col min="15104" max="15104" width="17.5703125" style="8" customWidth="1"/>
    <col min="15105" max="15105" width="9.85546875" style="8" customWidth="1"/>
    <col min="15106" max="15106" width="7.28515625" style="8" customWidth="1"/>
    <col min="15107" max="15107" width="6" style="8" customWidth="1"/>
    <col min="15108" max="15113" width="17.5703125" style="8" customWidth="1"/>
    <col min="15114" max="15256" width="20.140625" style="8" customWidth="1"/>
    <col min="15257" max="15296" width="12.42578125" style="8" customWidth="1"/>
    <col min="15297" max="15297" width="20.140625" style="8" customWidth="1"/>
    <col min="15298" max="15298" width="21.42578125" style="8" customWidth="1"/>
    <col min="15299" max="15299" width="22.7109375" style="8" customWidth="1"/>
    <col min="15300" max="15300" width="13.7109375" style="8" customWidth="1"/>
    <col min="15301" max="15301" width="15" style="8" customWidth="1"/>
    <col min="15302" max="15304" width="17.5703125" style="8" customWidth="1"/>
    <col min="15305" max="15305" width="16.28515625" style="8" customWidth="1"/>
    <col min="15306" max="15306" width="15" style="8" customWidth="1"/>
    <col min="15307" max="15308" width="12.42578125" style="8" customWidth="1"/>
    <col min="15309" max="15310" width="17.5703125" style="8" customWidth="1"/>
    <col min="15311" max="15311" width="7.28515625" style="8" customWidth="1"/>
    <col min="15312" max="15312" width="21.42578125" style="8" customWidth="1"/>
    <col min="15313" max="15313" width="17.5703125" style="8" customWidth="1"/>
    <col min="15314" max="15314" width="20.140625" style="8" customWidth="1"/>
    <col min="15315" max="15315" width="16.28515625" style="8" customWidth="1"/>
    <col min="15316" max="15316" width="17.5703125" style="8" customWidth="1"/>
    <col min="15317" max="15317" width="6" style="8" customWidth="1"/>
    <col min="15318" max="15319" width="18.85546875" style="8" customWidth="1"/>
    <col min="15320" max="15321" width="20.140625" style="8" customWidth="1"/>
    <col min="15322" max="15322" width="6" style="8" customWidth="1"/>
    <col min="15323" max="15323" width="12.42578125" style="8" customWidth="1"/>
    <col min="15324" max="15324" width="18.85546875" style="8" customWidth="1"/>
    <col min="15325" max="15326" width="15" style="8" customWidth="1"/>
    <col min="15327" max="15327" width="7.28515625" style="8" customWidth="1"/>
    <col min="15328" max="15328" width="11.140625" style="8" customWidth="1"/>
    <col min="15329" max="15329" width="13.7109375" style="8" customWidth="1"/>
    <col min="15330" max="15330" width="18.85546875" style="8" customWidth="1"/>
    <col min="15331" max="15331" width="17.5703125" style="8" customWidth="1"/>
    <col min="15332" max="15332" width="25.28515625" style="8" customWidth="1"/>
    <col min="15333" max="15333" width="20.140625" style="8" customWidth="1"/>
    <col min="15334" max="15334" width="15" style="8" customWidth="1"/>
    <col min="15335" max="15335" width="17.5703125" style="8" customWidth="1"/>
    <col min="15336" max="15336" width="16.28515625" style="8" customWidth="1"/>
    <col min="15337" max="15338" width="15" style="8" customWidth="1"/>
    <col min="15339" max="15339" width="17.5703125" style="8" customWidth="1"/>
    <col min="15340" max="15340" width="20.140625" style="8" customWidth="1"/>
    <col min="15341" max="15341" width="16.28515625" style="8" customWidth="1"/>
    <col min="15342" max="15343" width="25.28515625" style="8" customWidth="1"/>
    <col min="15344" max="15344" width="18.85546875" style="8" customWidth="1"/>
    <col min="15345" max="15346" width="20.140625" style="8" customWidth="1"/>
    <col min="15347" max="15347" width="11.140625" style="8" customWidth="1"/>
    <col min="15348" max="15348" width="29.140625" style="8" customWidth="1"/>
    <col min="15349" max="15349" width="34.28515625" style="8" customWidth="1"/>
    <col min="15350" max="15351" width="9.85546875" style="8" customWidth="1"/>
    <col min="15352" max="15352" width="17.5703125" style="8" customWidth="1"/>
    <col min="15353" max="15353" width="18.85546875" style="8" customWidth="1"/>
    <col min="15354" max="15354" width="9.85546875" style="8" customWidth="1"/>
    <col min="15355" max="15356" width="6" style="8" customWidth="1"/>
    <col min="15357" max="15357" width="13.7109375" style="8" customWidth="1"/>
    <col min="15358" max="15359" width="15" style="8" customWidth="1"/>
    <col min="15360" max="15360" width="17.5703125" style="8" customWidth="1"/>
    <col min="15361" max="15361" width="9.85546875" style="8" customWidth="1"/>
    <col min="15362" max="15362" width="7.28515625" style="8" customWidth="1"/>
    <col min="15363" max="15363" width="6" style="8" customWidth="1"/>
    <col min="15364" max="15369" width="17.5703125" style="8" customWidth="1"/>
    <col min="15370" max="15512" width="20.140625" style="8" customWidth="1"/>
    <col min="15513" max="15552" width="12.42578125" style="8" customWidth="1"/>
    <col min="15553" max="15553" width="20.140625" style="8" customWidth="1"/>
    <col min="15554" max="15554" width="21.42578125" style="8" customWidth="1"/>
    <col min="15555" max="15555" width="22.7109375" style="8" customWidth="1"/>
    <col min="15556" max="15556" width="13.7109375" style="8" customWidth="1"/>
    <col min="15557" max="15557" width="15" style="8" customWidth="1"/>
    <col min="15558" max="15560" width="17.5703125" style="8" customWidth="1"/>
    <col min="15561" max="15561" width="16.28515625" style="8" customWidth="1"/>
    <col min="15562" max="15562" width="15" style="8" customWidth="1"/>
    <col min="15563" max="15564" width="12.42578125" style="8" customWidth="1"/>
    <col min="15565" max="15566" width="17.5703125" style="8" customWidth="1"/>
    <col min="15567" max="15567" width="7.28515625" style="8" customWidth="1"/>
    <col min="15568" max="15568" width="21.42578125" style="8" customWidth="1"/>
    <col min="15569" max="15569" width="17.5703125" style="8" customWidth="1"/>
    <col min="15570" max="15570" width="20.140625" style="8" customWidth="1"/>
    <col min="15571" max="15571" width="16.28515625" style="8" customWidth="1"/>
    <col min="15572" max="15572" width="17.5703125" style="8" customWidth="1"/>
    <col min="15573" max="15573" width="6" style="8" customWidth="1"/>
    <col min="15574" max="15575" width="18.85546875" style="8" customWidth="1"/>
    <col min="15576" max="15577" width="20.140625" style="8" customWidth="1"/>
    <col min="15578" max="15578" width="6" style="8" customWidth="1"/>
    <col min="15579" max="15579" width="12.42578125" style="8" customWidth="1"/>
    <col min="15580" max="15580" width="18.85546875" style="8" customWidth="1"/>
    <col min="15581" max="15582" width="15" style="8" customWidth="1"/>
    <col min="15583" max="15583" width="7.28515625" style="8" customWidth="1"/>
    <col min="15584" max="15584" width="11.140625" style="8" customWidth="1"/>
    <col min="15585" max="15585" width="13.7109375" style="8" customWidth="1"/>
    <col min="15586" max="15586" width="18.85546875" style="8" customWidth="1"/>
    <col min="15587" max="15587" width="17.5703125" style="8" customWidth="1"/>
    <col min="15588" max="15588" width="25.28515625" style="8" customWidth="1"/>
    <col min="15589" max="15589" width="20.140625" style="8" customWidth="1"/>
    <col min="15590" max="15590" width="15" style="8" customWidth="1"/>
    <col min="15591" max="15591" width="17.5703125" style="8" customWidth="1"/>
    <col min="15592" max="15592" width="16.28515625" style="8" customWidth="1"/>
    <col min="15593" max="15594" width="15" style="8" customWidth="1"/>
    <col min="15595" max="15595" width="17.5703125" style="8" customWidth="1"/>
    <col min="15596" max="15596" width="20.140625" style="8" customWidth="1"/>
    <col min="15597" max="15597" width="16.28515625" style="8" customWidth="1"/>
    <col min="15598" max="15599" width="25.28515625" style="8" customWidth="1"/>
    <col min="15600" max="15600" width="18.85546875" style="8" customWidth="1"/>
    <col min="15601" max="15602" width="20.140625" style="8" customWidth="1"/>
    <col min="15603" max="15603" width="11.140625" style="8" customWidth="1"/>
    <col min="15604" max="15604" width="29.140625" style="8" customWidth="1"/>
    <col min="15605" max="15605" width="34.28515625" style="8" customWidth="1"/>
    <col min="15606" max="15607" width="9.85546875" style="8" customWidth="1"/>
    <col min="15608" max="15608" width="17.5703125" style="8" customWidth="1"/>
    <col min="15609" max="15609" width="18.85546875" style="8" customWidth="1"/>
    <col min="15610" max="15610" width="9.85546875" style="8" customWidth="1"/>
    <col min="15611" max="15612" width="6" style="8" customWidth="1"/>
    <col min="15613" max="15613" width="13.7109375" style="8" customWidth="1"/>
    <col min="15614" max="15615" width="15" style="8" customWidth="1"/>
    <col min="15616" max="15616" width="17.5703125" style="8" customWidth="1"/>
    <col min="15617" max="15617" width="9.85546875" style="8" customWidth="1"/>
    <col min="15618" max="15618" width="7.28515625" style="8" customWidth="1"/>
    <col min="15619" max="15619" width="6" style="8" customWidth="1"/>
    <col min="15620" max="15625" width="17.5703125" style="8" customWidth="1"/>
    <col min="15626" max="15768" width="20.140625" style="8" customWidth="1"/>
    <col min="15769" max="15808" width="12.42578125" style="8" customWidth="1"/>
    <col min="15809" max="15809" width="20.140625" style="8" customWidth="1"/>
    <col min="15810" max="15810" width="21.42578125" style="8" customWidth="1"/>
    <col min="15811" max="15811" width="22.7109375" style="8" customWidth="1"/>
    <col min="15812" max="15812" width="13.7109375" style="8" customWidth="1"/>
    <col min="15813" max="15813" width="15" style="8" customWidth="1"/>
    <col min="15814" max="15816" width="17.5703125" style="8" customWidth="1"/>
    <col min="15817" max="15817" width="16.28515625" style="8" customWidth="1"/>
    <col min="15818" max="15818" width="15" style="8" customWidth="1"/>
    <col min="15819" max="15820" width="12.42578125" style="8" customWidth="1"/>
    <col min="15821" max="15822" width="17.5703125" style="8" customWidth="1"/>
    <col min="15823" max="15823" width="7.28515625" style="8" customWidth="1"/>
    <col min="15824" max="15824" width="21.42578125" style="8" customWidth="1"/>
    <col min="15825" max="15825" width="17.5703125" style="8" customWidth="1"/>
    <col min="15826" max="15826" width="20.140625" style="8" customWidth="1"/>
    <col min="15827" max="15827" width="16.28515625" style="8" customWidth="1"/>
    <col min="15828" max="15828" width="17.5703125" style="8" customWidth="1"/>
    <col min="15829" max="15829" width="6" style="8" customWidth="1"/>
    <col min="15830" max="15831" width="18.85546875" style="8" customWidth="1"/>
    <col min="15832" max="15833" width="20.140625" style="8" customWidth="1"/>
    <col min="15834" max="15834" width="6" style="8" customWidth="1"/>
    <col min="15835" max="15835" width="12.42578125" style="8" customWidth="1"/>
    <col min="15836" max="15836" width="18.85546875" style="8" customWidth="1"/>
    <col min="15837" max="15838" width="15" style="8" customWidth="1"/>
    <col min="15839" max="15839" width="7.28515625" style="8" customWidth="1"/>
    <col min="15840" max="15840" width="11.140625" style="8" customWidth="1"/>
    <col min="15841" max="15841" width="13.7109375" style="8" customWidth="1"/>
    <col min="15842" max="15842" width="18.85546875" style="8" customWidth="1"/>
    <col min="15843" max="15843" width="17.5703125" style="8" customWidth="1"/>
    <col min="15844" max="15844" width="25.28515625" style="8" customWidth="1"/>
    <col min="15845" max="15845" width="20.140625" style="8" customWidth="1"/>
    <col min="15846" max="15846" width="15" style="8" customWidth="1"/>
    <col min="15847" max="15847" width="17.5703125" style="8" customWidth="1"/>
    <col min="15848" max="15848" width="16.28515625" style="8" customWidth="1"/>
    <col min="15849" max="15850" width="15" style="8" customWidth="1"/>
    <col min="15851" max="15851" width="17.5703125" style="8" customWidth="1"/>
    <col min="15852" max="15852" width="20.140625" style="8" customWidth="1"/>
    <col min="15853" max="15853" width="16.28515625" style="8" customWidth="1"/>
    <col min="15854" max="15855" width="25.28515625" style="8" customWidth="1"/>
    <col min="15856" max="15856" width="18.85546875" style="8" customWidth="1"/>
    <col min="15857" max="15858" width="20.140625" style="8" customWidth="1"/>
    <col min="15859" max="15859" width="11.140625" style="8" customWidth="1"/>
    <col min="15860" max="15860" width="29.140625" style="8" customWidth="1"/>
    <col min="15861" max="15861" width="34.28515625" style="8" customWidth="1"/>
    <col min="15862" max="15863" width="9.85546875" style="8" customWidth="1"/>
    <col min="15864" max="15864" width="17.5703125" style="8" customWidth="1"/>
    <col min="15865" max="15865" width="18.85546875" style="8" customWidth="1"/>
    <col min="15866" max="15866" width="9.85546875" style="8" customWidth="1"/>
    <col min="15867" max="15868" width="6" style="8" customWidth="1"/>
    <col min="15869" max="15869" width="13.7109375" style="8" customWidth="1"/>
    <col min="15870" max="15871" width="15" style="8" customWidth="1"/>
    <col min="15872" max="15872" width="17.5703125" style="8" customWidth="1"/>
    <col min="15873" max="15873" width="9.85546875" style="8" customWidth="1"/>
    <col min="15874" max="15874" width="7.28515625" style="8" customWidth="1"/>
    <col min="15875" max="15875" width="6" style="8" customWidth="1"/>
    <col min="15876" max="15881" width="17.5703125" style="8" customWidth="1"/>
    <col min="15882" max="16024" width="20.140625" style="8" customWidth="1"/>
    <col min="16025" max="16064" width="12.42578125" style="8" customWidth="1"/>
    <col min="16065" max="16065" width="20.140625" style="8" customWidth="1"/>
    <col min="16066" max="16066" width="21.42578125" style="8" customWidth="1"/>
    <col min="16067" max="16067" width="22.7109375" style="8" customWidth="1"/>
    <col min="16068" max="16068" width="13.7109375" style="8" customWidth="1"/>
    <col min="16069" max="16069" width="15" style="8" customWidth="1"/>
    <col min="16070" max="16072" width="17.5703125" style="8" customWidth="1"/>
    <col min="16073" max="16073" width="16.28515625" style="8" customWidth="1"/>
    <col min="16074" max="16074" width="15" style="8" customWidth="1"/>
    <col min="16075" max="16076" width="12.42578125" style="8" customWidth="1"/>
    <col min="16077" max="16078" width="17.5703125" style="8" customWidth="1"/>
    <col min="16079" max="16079" width="7.28515625" style="8" customWidth="1"/>
    <col min="16080" max="16080" width="21.42578125" style="8" customWidth="1"/>
    <col min="16081" max="16081" width="17.5703125" style="8" customWidth="1"/>
    <col min="16082" max="16082" width="20.140625" style="8" customWidth="1"/>
    <col min="16083" max="16083" width="16.28515625" style="8" customWidth="1"/>
    <col min="16084" max="16084" width="17.5703125" style="8" customWidth="1"/>
    <col min="16085" max="16085" width="6" style="8" customWidth="1"/>
    <col min="16086" max="16087" width="18.85546875" style="8" customWidth="1"/>
    <col min="16088" max="16089" width="20.140625" style="8" customWidth="1"/>
    <col min="16090" max="16090" width="6" style="8" customWidth="1"/>
    <col min="16091" max="16091" width="12.42578125" style="8" customWidth="1"/>
    <col min="16092" max="16092" width="18.85546875" style="8" customWidth="1"/>
    <col min="16093" max="16094" width="15" style="8" customWidth="1"/>
    <col min="16095" max="16095" width="7.28515625" style="8" customWidth="1"/>
    <col min="16096" max="16096" width="11.140625" style="8" customWidth="1"/>
    <col min="16097" max="16097" width="13.7109375" style="8" customWidth="1"/>
    <col min="16098" max="16098" width="18.85546875" style="8" customWidth="1"/>
    <col min="16099" max="16099" width="17.5703125" style="8" customWidth="1"/>
    <col min="16100" max="16100" width="25.28515625" style="8" customWidth="1"/>
    <col min="16101" max="16101" width="20.140625" style="8" customWidth="1"/>
    <col min="16102" max="16102" width="15" style="8" customWidth="1"/>
    <col min="16103" max="16103" width="17.5703125" style="8" customWidth="1"/>
    <col min="16104" max="16104" width="16.28515625" style="8" customWidth="1"/>
    <col min="16105" max="16106" width="15" style="8" customWidth="1"/>
    <col min="16107" max="16107" width="17.5703125" style="8" customWidth="1"/>
    <col min="16108" max="16108" width="20.140625" style="8" customWidth="1"/>
    <col min="16109" max="16109" width="16.28515625" style="8" customWidth="1"/>
    <col min="16110" max="16111" width="25.28515625" style="8" customWidth="1"/>
    <col min="16112" max="16112" width="18.85546875" style="8" customWidth="1"/>
    <col min="16113" max="16114" width="20.140625" style="8" customWidth="1"/>
    <col min="16115" max="16115" width="11.140625" style="8" customWidth="1"/>
    <col min="16116" max="16116" width="29.140625" style="8" customWidth="1"/>
    <col min="16117" max="16117" width="34.28515625" style="8" customWidth="1"/>
    <col min="16118" max="16119" width="9.85546875" style="8" customWidth="1"/>
    <col min="16120" max="16120" width="17.5703125" style="8" customWidth="1"/>
    <col min="16121" max="16121" width="18.85546875" style="8" customWidth="1"/>
    <col min="16122" max="16122" width="9.85546875" style="8" customWidth="1"/>
    <col min="16123" max="16124" width="6" style="8" customWidth="1"/>
    <col min="16125" max="16125" width="13.7109375" style="8" customWidth="1"/>
    <col min="16126" max="16127" width="15" style="8" customWidth="1"/>
    <col min="16128" max="16128" width="17.5703125" style="8" customWidth="1"/>
    <col min="16129" max="16129" width="9.85546875" style="8" customWidth="1"/>
    <col min="16130" max="16130" width="7.28515625" style="8" customWidth="1"/>
    <col min="16131" max="16131" width="6" style="8" customWidth="1"/>
    <col min="16132" max="16137" width="17.5703125" style="8" customWidth="1"/>
    <col min="16138" max="16280" width="20.140625" style="8" customWidth="1"/>
    <col min="16281" max="16384" width="12.42578125" style="8" customWidth="1"/>
  </cols>
  <sheetData>
    <row r="1" spans="1:192" s="44" customFormat="1" ht="14.25" x14ac:dyDescent="0.2">
      <c r="A1" s="75"/>
      <c r="B1" s="119">
        <f ca="1">WORKDAY(TODAY(),1,$W$31:$W$544)</f>
        <v>45776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9"/>
      <c r="S1" s="40"/>
      <c r="T1" s="41"/>
      <c r="U1" s="37"/>
      <c r="V1" s="37"/>
      <c r="W1" s="77" t="s">
        <v>0</v>
      </c>
      <c r="X1" s="78"/>
      <c r="Y1" s="77"/>
      <c r="Z1" s="77"/>
      <c r="AA1" s="77"/>
      <c r="AB1" s="77" t="s">
        <v>1</v>
      </c>
      <c r="AC1" s="77"/>
      <c r="AD1" s="77"/>
      <c r="AE1" s="77"/>
      <c r="AF1" s="79"/>
      <c r="AG1" s="7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</row>
    <row r="2" spans="1:192" s="44" customFormat="1" ht="14.25" x14ac:dyDescent="0.15">
      <c r="A2" s="76"/>
      <c r="B2" s="99" t="s">
        <v>80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40"/>
      <c r="T2" s="41"/>
      <c r="U2" s="50"/>
      <c r="V2" s="50"/>
      <c r="W2" s="51"/>
      <c r="X2" s="52"/>
      <c r="Y2" s="39"/>
      <c r="Z2" s="50"/>
      <c r="AA2" s="50"/>
      <c r="AB2" s="39"/>
      <c r="AC2" s="39"/>
      <c r="AD2" s="39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</row>
    <row r="3" spans="1:192" s="44" customFormat="1" ht="14.25" x14ac:dyDescent="0.15">
      <c r="A3" s="54"/>
      <c r="B3" s="99" t="s">
        <v>81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40"/>
      <c r="T3" s="41"/>
      <c r="U3" s="50"/>
      <c r="V3" s="50"/>
      <c r="W3" s="51"/>
      <c r="X3" s="52"/>
      <c r="Y3" s="39"/>
      <c r="Z3" s="50"/>
      <c r="AA3" s="50"/>
      <c r="AB3" s="39"/>
      <c r="AC3" s="39"/>
      <c r="AD3" s="39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</row>
    <row r="4" spans="1:192" s="44" customFormat="1" ht="12.75" customHeight="1" x14ac:dyDescent="0.2">
      <c r="A4" s="71"/>
      <c r="B4" s="80" t="s">
        <v>84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40"/>
      <c r="T4" s="41"/>
      <c r="U4" s="50"/>
      <c r="V4" s="50"/>
      <c r="W4" s="50"/>
      <c r="X4" s="52"/>
      <c r="Y4" s="39"/>
      <c r="Z4" s="50"/>
      <c r="AA4" s="50"/>
      <c r="AB4" s="39"/>
      <c r="AC4" s="39"/>
      <c r="AD4" s="39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</row>
    <row r="5" spans="1:192" s="44" customFormat="1" x14ac:dyDescent="0.15">
      <c r="A5" s="70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</row>
    <row r="6" spans="1:192" s="44" customFormat="1" ht="12.75" x14ac:dyDescent="0.2">
      <c r="A6" s="101" t="s">
        <v>56</v>
      </c>
      <c r="B6" s="124" t="s">
        <v>58</v>
      </c>
      <c r="C6" s="124" t="s">
        <v>75</v>
      </c>
      <c r="D6" s="124" t="s">
        <v>79</v>
      </c>
      <c r="E6" s="124" t="s">
        <v>59</v>
      </c>
      <c r="F6" s="124" t="s">
        <v>60</v>
      </c>
      <c r="G6" s="124" t="s">
        <v>61</v>
      </c>
      <c r="H6" s="124" t="s">
        <v>62</v>
      </c>
      <c r="I6" s="124" t="s">
        <v>63</v>
      </c>
      <c r="J6" s="124" t="s">
        <v>64</v>
      </c>
      <c r="K6" s="124" t="s">
        <v>65</v>
      </c>
      <c r="L6" s="124" t="s">
        <v>66</v>
      </c>
      <c r="M6" s="124" t="s">
        <v>67</v>
      </c>
      <c r="N6" s="124" t="s">
        <v>68</v>
      </c>
      <c r="O6" s="124" t="s">
        <v>69</v>
      </c>
      <c r="P6" s="124" t="s">
        <v>70</v>
      </c>
      <c r="Q6" s="124" t="s">
        <v>71</v>
      </c>
      <c r="R6" s="124" t="s">
        <v>72</v>
      </c>
      <c r="S6" s="124" t="s">
        <v>73</v>
      </c>
      <c r="T6" s="124" t="s">
        <v>74</v>
      </c>
      <c r="U6" s="37"/>
      <c r="V6" s="37"/>
      <c r="W6" s="37"/>
      <c r="X6" s="42"/>
      <c r="Y6" s="37"/>
      <c r="Z6" s="37"/>
      <c r="AA6" s="37"/>
      <c r="AB6" s="37"/>
      <c r="AC6" s="37"/>
      <c r="AD6" s="37"/>
      <c r="AE6" s="37"/>
      <c r="AF6" s="40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</row>
    <row r="7" spans="1:192" s="44" customFormat="1" ht="14.25" x14ac:dyDescent="0.15">
      <c r="A7" s="121">
        <v>44340</v>
      </c>
      <c r="B7" s="96" t="s">
        <v>4</v>
      </c>
      <c r="C7" s="96" t="s">
        <v>5</v>
      </c>
      <c r="D7" s="102" t="s">
        <v>6</v>
      </c>
      <c r="E7" s="103" t="s">
        <v>6</v>
      </c>
      <c r="F7" s="102" t="s">
        <v>6</v>
      </c>
      <c r="G7" s="102" t="s">
        <v>6</v>
      </c>
      <c r="H7" s="102" t="s">
        <v>6</v>
      </c>
      <c r="I7" s="104" t="s">
        <v>7</v>
      </c>
      <c r="J7" s="104" t="s">
        <v>7</v>
      </c>
      <c r="K7" s="104" t="s">
        <v>7</v>
      </c>
      <c r="L7" s="104" t="s">
        <v>7</v>
      </c>
      <c r="M7" s="105" t="s">
        <v>7</v>
      </c>
      <c r="N7" s="106" t="s">
        <v>8</v>
      </c>
      <c r="O7" s="107" t="s">
        <v>9</v>
      </c>
      <c r="P7" s="96" t="s">
        <v>10</v>
      </c>
      <c r="Q7" s="108" t="s">
        <v>11</v>
      </c>
      <c r="R7" s="108" t="s">
        <v>11</v>
      </c>
      <c r="S7" s="109" t="s">
        <v>12</v>
      </c>
      <c r="T7" s="110" t="s">
        <v>12</v>
      </c>
      <c r="U7" s="37"/>
      <c r="V7" s="37"/>
      <c r="W7" s="37"/>
      <c r="X7" s="42"/>
      <c r="Y7" s="37"/>
      <c r="Z7" s="37"/>
      <c r="AA7" s="37"/>
      <c r="AB7" s="37"/>
      <c r="AC7" s="37"/>
      <c r="AD7" s="37"/>
      <c r="AE7" s="37"/>
      <c r="AF7" s="40"/>
      <c r="AG7" s="37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</row>
    <row r="8" spans="1:192" s="44" customFormat="1" ht="12.75" x14ac:dyDescent="0.15">
      <c r="A8" s="115" t="s">
        <v>57</v>
      </c>
      <c r="B8" s="96" t="s">
        <v>13</v>
      </c>
      <c r="C8" s="96" t="s">
        <v>14</v>
      </c>
      <c r="D8" s="111" t="s">
        <v>15</v>
      </c>
      <c r="E8" s="112" t="s">
        <v>16</v>
      </c>
      <c r="F8" s="96" t="s">
        <v>16</v>
      </c>
      <c r="G8" s="96" t="s">
        <v>16</v>
      </c>
      <c r="H8" s="96" t="s">
        <v>16</v>
      </c>
      <c r="I8" s="113"/>
      <c r="J8" s="113" t="s">
        <v>3</v>
      </c>
      <c r="K8" s="114" t="s">
        <v>17</v>
      </c>
      <c r="L8" s="114" t="s">
        <v>17</v>
      </c>
      <c r="M8" s="106" t="s">
        <v>16</v>
      </c>
      <c r="N8" s="106" t="s">
        <v>18</v>
      </c>
      <c r="O8" s="107"/>
      <c r="P8" s="96"/>
      <c r="Q8" s="96"/>
      <c r="R8" s="108"/>
      <c r="S8" s="109" t="s">
        <v>19</v>
      </c>
      <c r="T8" s="110" t="s">
        <v>3</v>
      </c>
      <c r="U8" s="37"/>
      <c r="V8" s="37"/>
      <c r="W8" s="37"/>
      <c r="X8" s="42"/>
      <c r="Y8" s="37"/>
      <c r="Z8" s="37"/>
      <c r="AA8" s="37"/>
      <c r="AB8" s="37"/>
      <c r="AC8" s="37"/>
      <c r="AD8" s="37"/>
      <c r="AE8" s="37"/>
      <c r="AF8" s="40"/>
      <c r="AG8" s="37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</row>
    <row r="9" spans="1:192" s="44" customFormat="1" ht="14.25" x14ac:dyDescent="0.2">
      <c r="A9" s="121">
        <v>44343</v>
      </c>
      <c r="B9" s="122" t="s">
        <v>83</v>
      </c>
      <c r="C9" s="96" t="s">
        <v>77</v>
      </c>
      <c r="D9" s="96"/>
      <c r="E9" s="112" t="s">
        <v>20</v>
      </c>
      <c r="F9" s="96" t="s">
        <v>21</v>
      </c>
      <c r="G9" s="96" t="s">
        <v>21</v>
      </c>
      <c r="H9" s="96" t="s">
        <v>21</v>
      </c>
      <c r="I9" s="113" t="s">
        <v>22</v>
      </c>
      <c r="J9" s="113" t="s">
        <v>23</v>
      </c>
      <c r="K9" s="114" t="s">
        <v>24</v>
      </c>
      <c r="L9" s="114" t="s">
        <v>24</v>
      </c>
      <c r="M9" s="106" t="s">
        <v>25</v>
      </c>
      <c r="N9" s="96" t="s">
        <v>21</v>
      </c>
      <c r="O9" s="107"/>
      <c r="P9" s="96"/>
      <c r="Q9" s="96"/>
      <c r="R9" s="108"/>
      <c r="S9" s="109" t="s">
        <v>26</v>
      </c>
      <c r="T9" s="110"/>
      <c r="U9" s="37"/>
      <c r="V9" s="37"/>
      <c r="W9" s="37"/>
      <c r="X9" s="37">
        <v>1</v>
      </c>
      <c r="Y9" s="37">
        <v>2</v>
      </c>
      <c r="Z9" s="37">
        <v>3</v>
      </c>
      <c r="AA9" s="37">
        <v>4</v>
      </c>
      <c r="AB9" s="37">
        <v>5</v>
      </c>
      <c r="AC9" s="37">
        <v>6</v>
      </c>
      <c r="AD9" s="37">
        <v>7</v>
      </c>
      <c r="AE9" s="37">
        <v>8</v>
      </c>
      <c r="AF9" s="37">
        <v>9</v>
      </c>
      <c r="AG9" s="37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</row>
    <row r="10" spans="1:192" s="44" customFormat="1" ht="12.75" x14ac:dyDescent="0.15">
      <c r="A10" s="115" t="s">
        <v>82</v>
      </c>
      <c r="B10" s="96" t="s">
        <v>76</v>
      </c>
      <c r="C10" s="96" t="s">
        <v>78</v>
      </c>
      <c r="D10" s="111" t="s">
        <v>27</v>
      </c>
      <c r="E10" s="112" t="s">
        <v>28</v>
      </c>
      <c r="F10" s="96" t="s">
        <v>29</v>
      </c>
      <c r="G10" s="96" t="s">
        <v>30</v>
      </c>
      <c r="H10" s="96" t="s">
        <v>31</v>
      </c>
      <c r="I10" s="113" t="s">
        <v>32</v>
      </c>
      <c r="J10" s="113" t="s">
        <v>17</v>
      </c>
      <c r="K10" s="96" t="s">
        <v>33</v>
      </c>
      <c r="L10" s="96" t="s">
        <v>34</v>
      </c>
      <c r="M10" s="96" t="s">
        <v>35</v>
      </c>
      <c r="N10" s="106" t="s">
        <v>36</v>
      </c>
      <c r="O10" s="107"/>
      <c r="P10" s="96" t="s">
        <v>37</v>
      </c>
      <c r="Q10" s="96" t="s">
        <v>49</v>
      </c>
      <c r="R10" s="108"/>
      <c r="S10" s="109"/>
      <c r="T10" s="110"/>
      <c r="U10" s="37"/>
      <c r="V10" s="40"/>
      <c r="W10" s="81" t="s">
        <v>38</v>
      </c>
      <c r="X10" s="82" t="s">
        <v>2</v>
      </c>
      <c r="Y10" s="81" t="s">
        <v>39</v>
      </c>
      <c r="Z10" s="81" t="s">
        <v>40</v>
      </c>
      <c r="AA10" s="81" t="s">
        <v>41</v>
      </c>
      <c r="AB10" s="81" t="s">
        <v>42</v>
      </c>
      <c r="AC10" s="83" t="s">
        <v>42</v>
      </c>
      <c r="AD10" s="81" t="s">
        <v>43</v>
      </c>
      <c r="AE10" s="81" t="s">
        <v>44</v>
      </c>
      <c r="AF10" s="84" t="s">
        <v>45</v>
      </c>
      <c r="AG10" s="81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</row>
    <row r="11" spans="1:192" s="44" customFormat="1" ht="14.25" x14ac:dyDescent="0.2">
      <c r="A11" s="126">
        <v>45436</v>
      </c>
      <c r="B11" s="96" t="s">
        <v>46</v>
      </c>
      <c r="C11" s="96" t="s">
        <v>46</v>
      </c>
      <c r="D11" s="113"/>
      <c r="E11" s="112"/>
      <c r="F11" s="117"/>
      <c r="G11" s="117" t="s">
        <v>47</v>
      </c>
      <c r="H11" s="117"/>
      <c r="I11" s="116"/>
      <c r="J11" s="113" t="s">
        <v>24</v>
      </c>
      <c r="K11" s="112"/>
      <c r="L11" s="112"/>
      <c r="M11" s="118"/>
      <c r="N11" s="118"/>
      <c r="O11" s="107"/>
      <c r="P11" s="96" t="s">
        <v>46</v>
      </c>
      <c r="Q11" s="110"/>
      <c r="R11" s="108" t="s">
        <v>46</v>
      </c>
      <c r="S11" s="109"/>
      <c r="T11" s="110"/>
      <c r="U11" s="39"/>
      <c r="V11" s="40"/>
      <c r="W11" s="81"/>
      <c r="X11" s="82"/>
      <c r="Y11" s="81" t="s">
        <v>46</v>
      </c>
      <c r="Z11" s="81" t="s">
        <v>48</v>
      </c>
      <c r="AA11" s="85">
        <f>I12</f>
        <v>1.17E-2</v>
      </c>
      <c r="AB11" s="81" t="s">
        <v>46</v>
      </c>
      <c r="AC11" s="83" t="s">
        <v>49</v>
      </c>
      <c r="AD11" s="81" t="s">
        <v>46</v>
      </c>
      <c r="AE11" s="81"/>
      <c r="AF11" s="84" t="s">
        <v>50</v>
      </c>
      <c r="AG11" s="81" t="s">
        <v>50</v>
      </c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</row>
    <row r="12" spans="1:192" ht="14.25" x14ac:dyDescent="0.2">
      <c r="A12" s="100">
        <f>A9</f>
        <v>44343</v>
      </c>
      <c r="B12" s="72">
        <f ca="1">IF(A12&lt;=TODAY(),C12+P12,IF(AND(A12&gt;TODAY(),A12&lt;=$B$1),IF(VLOOKUP(TODAY(),$A$10:$D$5000,4,FALSE)=0,"n.d",C12+P12),"n.d"))</f>
        <v>1000</v>
      </c>
      <c r="C12" s="125">
        <v>1000</v>
      </c>
      <c r="D12" s="12">
        <f ca="1">IF(A12&lt;$B$1,VLOOKUP(A12,[1]DI!$A$4:$B$15000,2,FALSE),0)</f>
        <v>3.4000000000000002E-2</v>
      </c>
      <c r="E12" s="13">
        <f t="shared" ref="E12:E75" ca="1" si="0">ROUND(((1+D12)^(1/252)),8)</f>
        <v>1.00013269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3">
        <v>1.17E-2</v>
      </c>
      <c r="J12" s="73">
        <f>AD31</f>
        <v>44343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3">
        <f t="shared" ref="Q12:Q75" si="5">IF($O12&gt;0,VLOOKUP($O12,$W$12:$AC$29,7),0)</f>
        <v>0</v>
      </c>
      <c r="R12" s="13">
        <f>IF(Q12&gt;0,TRUNC(Q12*C12,8),0)</f>
        <v>0</v>
      </c>
      <c r="S12" s="18" t="str">
        <f>AF12</f>
        <v>J=</v>
      </c>
      <c r="T12" s="34">
        <f>AG12</f>
        <v>44524</v>
      </c>
      <c r="U12" s="3"/>
      <c r="V12" s="19"/>
      <c r="W12" s="86">
        <v>0</v>
      </c>
      <c r="X12" s="87">
        <f t="shared" ref="X12:X18" si="6">AD31</f>
        <v>44343</v>
      </c>
      <c r="Y12" s="120">
        <f>C12</f>
        <v>1000</v>
      </c>
      <c r="Z12" s="88"/>
      <c r="AA12" s="89"/>
      <c r="AB12" s="88"/>
      <c r="AC12" s="90"/>
      <c r="AD12" s="89"/>
      <c r="AE12" s="86">
        <v>0</v>
      </c>
      <c r="AF12" s="91" t="s">
        <v>51</v>
      </c>
      <c r="AG12" s="92">
        <f t="shared" ref="AG12:AG13" si="7">X13</f>
        <v>44524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42">
        <f t="shared" ref="A13:A76" si="8">(A12+1)</f>
        <v>44344</v>
      </c>
      <c r="B13" s="72">
        <f ca="1">IF(A13&lt;=TODAY(),C13+P13,IF(AND(A13&gt;TODAY(),A13&lt;=$B$1),IF(VLOOKUP(TODAY(),$A$10:$D$5000,4,FALSE)=0,"n.d",C13+P13),"n.d"))</f>
        <v>1000.178856</v>
      </c>
      <c r="C13" s="13">
        <f t="shared" ref="C13:C76" si="9">(C12-R12)</f>
        <v>1000</v>
      </c>
      <c r="D13" s="12">
        <f ca="1">IF(A13&lt;$B$1,VLOOKUP(A13,[1]DI!$A$4:$B$15000,2,FALSE),0)</f>
        <v>3.4000000000000002E-2</v>
      </c>
      <c r="E13" s="13">
        <f t="shared" ca="1" si="0"/>
        <v>1.00013269</v>
      </c>
      <c r="F13" s="13">
        <f ca="1">(TRUNC(PRODUCT($E$12:$E12),16))</f>
        <v>1.00013269</v>
      </c>
      <c r="G13" s="13">
        <f t="shared" ref="G13:G76" si="10">IF(O12&gt;0,F12,G12)</f>
        <v>1</v>
      </c>
      <c r="H13" s="13">
        <f t="shared" ca="1" si="1"/>
        <v>1.00013269</v>
      </c>
      <c r="I13" s="12">
        <f t="shared" ref="I13:I76" si="11">I12</f>
        <v>1.17E-2</v>
      </c>
      <c r="J13" s="34">
        <f t="shared" ref="J13:J76" si="12">IF(O12&gt;0,VLOOKUP(O12,W$12:AG$150,2),J12)</f>
        <v>44343</v>
      </c>
      <c r="K13" s="2">
        <f t="shared" ref="K13:K76" si="13">IF(A13&gt;J13,IF(NETWORKDAYS(J13,A13,$W$31:$W$544)-1=0,1,NETWORKDAYS(J13,A13,$W$31:$W$544)-1),0)</f>
        <v>1</v>
      </c>
      <c r="L13" s="17">
        <f t="shared" ref="L13:L76" si="14">IF(AND(K13=1,K12=1),1,IF(K13&gt;0,IF(K13=K12,K13+1,K13),0))</f>
        <v>1</v>
      </c>
      <c r="M13" s="11">
        <f t="shared" si="2"/>
        <v>1.0000461599999999</v>
      </c>
      <c r="N13" s="11">
        <f t="shared" ca="1" si="3"/>
        <v>1.000178856</v>
      </c>
      <c r="O13" s="17">
        <f t="shared" ref="O13:O76" si="15">IF(VLOOKUP(A13,X$12:AE$150,8)=VLOOKUP(A12,X$12:AE$150,8),0,VLOOKUP(A13,X$12:AE$150,8))</f>
        <v>0</v>
      </c>
      <c r="P13" s="13">
        <f t="shared" ca="1" si="4"/>
        <v>0.17885599999999999</v>
      </c>
      <c r="Q13" s="20">
        <f t="shared" si="5"/>
        <v>0</v>
      </c>
      <c r="R13" s="13">
        <f t="shared" ref="R13:R76" si="16">IF(Q13&gt;0,TRUNC(Q13*C13,8),0)</f>
        <v>0</v>
      </c>
      <c r="S13" s="4" t="str">
        <f t="shared" ref="S13:S76" si="17">IF(O12&gt;0,VLOOKUP(O12,W$12:AG$150,10),S12)</f>
        <v>J=</v>
      </c>
      <c r="T13" s="34">
        <f t="shared" ref="T13:T76" si="18">IF(O12&gt;0,VLOOKUP(O12,W$12:AG$150,11),T12)</f>
        <v>44524</v>
      </c>
      <c r="U13" s="3"/>
      <c r="V13" s="4"/>
      <c r="W13" s="86">
        <f t="shared" ref="W13:W18" si="19">W12+1</f>
        <v>1</v>
      </c>
      <c r="X13" s="87">
        <f t="shared" si="6"/>
        <v>44524</v>
      </c>
      <c r="Y13" s="120">
        <f t="shared" ref="Y13" si="20">(Y12-AB13)</f>
        <v>1000</v>
      </c>
      <c r="Z13" s="89">
        <f t="shared" ref="Z13:Z18" si="21">NETWORKDAYS(X12,X13,W$31:W$444)-1</f>
        <v>124</v>
      </c>
      <c r="AA13" s="120">
        <f>ROUND((ROUND(((1+AA$11)^(Z13/252)),9)-1)*Y12,8)</f>
        <v>5.7401359999999997</v>
      </c>
      <c r="AB13" s="120">
        <f>TRUNC(Y12*AC13,6)</f>
        <v>0</v>
      </c>
      <c r="AC13" s="90">
        <v>0</v>
      </c>
      <c r="AD13" s="120">
        <f t="shared" ref="AD13" si="22">(AA13+AB13)</f>
        <v>5.7401359999999997</v>
      </c>
      <c r="AE13" s="86">
        <f t="shared" ref="AE13:AE18" si="23">AE12+1</f>
        <v>1</v>
      </c>
      <c r="AF13" s="91" t="s">
        <v>51</v>
      </c>
      <c r="AG13" s="92">
        <f t="shared" si="7"/>
        <v>44705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42">
        <f t="shared" si="8"/>
        <v>44345</v>
      </c>
      <c r="B14" s="72">
        <f t="shared" ref="B14:B77" ca="1" si="24">IF(A14&lt;=TODAY(),C14+P14,IF(AND(A14&gt;TODAY(),A14&lt;=$B$1),IF(VLOOKUP(TODAY(),$A$10:$D$5000,4,FALSE)=0,"n.d",C14+P14),"n.d"))</f>
        <v>1000.3115719899999</v>
      </c>
      <c r="C14" s="13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1.00026539760664</v>
      </c>
      <c r="G14" s="13">
        <f t="shared" si="10"/>
        <v>1</v>
      </c>
      <c r="H14" s="13">
        <f t="shared" ca="1" si="1"/>
        <v>1.0002654</v>
      </c>
      <c r="I14" s="12">
        <f t="shared" si="11"/>
        <v>1.17E-2</v>
      </c>
      <c r="J14" s="34">
        <f t="shared" si="12"/>
        <v>44343</v>
      </c>
      <c r="K14" s="2">
        <f t="shared" si="13"/>
        <v>1</v>
      </c>
      <c r="L14" s="17">
        <f t="shared" si="14"/>
        <v>1</v>
      </c>
      <c r="M14" s="11">
        <f t="shared" si="2"/>
        <v>1.0000461599999999</v>
      </c>
      <c r="N14" s="11">
        <f t="shared" ca="1" si="3"/>
        <v>1.000311572</v>
      </c>
      <c r="O14" s="17">
        <f t="shared" si="15"/>
        <v>0</v>
      </c>
      <c r="P14" s="13">
        <f t="shared" ca="1" si="4"/>
        <v>0.31157199000000002</v>
      </c>
      <c r="Q14" s="20">
        <f t="shared" si="5"/>
        <v>0</v>
      </c>
      <c r="R14" s="13">
        <f t="shared" si="16"/>
        <v>0</v>
      </c>
      <c r="S14" s="4" t="str">
        <f t="shared" si="17"/>
        <v>J=</v>
      </c>
      <c r="T14" s="34">
        <f t="shared" si="18"/>
        <v>44524</v>
      </c>
      <c r="U14" s="3"/>
      <c r="V14" s="4"/>
      <c r="W14" s="86">
        <f t="shared" si="19"/>
        <v>2</v>
      </c>
      <c r="X14" s="87">
        <f t="shared" si="6"/>
        <v>44705</v>
      </c>
      <c r="Y14" s="120">
        <f t="shared" ref="Y14:Y18" si="25">(Y13-AB14)</f>
        <v>1000</v>
      </c>
      <c r="Z14" s="89">
        <f t="shared" si="21"/>
        <v>125</v>
      </c>
      <c r="AA14" s="120">
        <f t="shared" ref="AA14:AA18" si="26">ROUND((ROUND(((1+AA$11)^(Z14/252)),9)-1)*Y13,8)</f>
        <v>5.7865609999999998</v>
      </c>
      <c r="AB14" s="120">
        <f t="shared" ref="AB14:AB18" si="27">TRUNC(Y13*AC14,6)</f>
        <v>0</v>
      </c>
      <c r="AC14" s="90">
        <v>0</v>
      </c>
      <c r="AD14" s="120">
        <f t="shared" ref="AD14:AD18" si="28">(AA14+AB14)</f>
        <v>5.7865609999999998</v>
      </c>
      <c r="AE14" s="86">
        <f t="shared" si="23"/>
        <v>2</v>
      </c>
      <c r="AF14" s="91" t="s">
        <v>51</v>
      </c>
      <c r="AG14" s="92">
        <f t="shared" ref="AG14:AG18" si="29">X15</f>
        <v>44889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42">
        <f t="shared" si="8"/>
        <v>44346</v>
      </c>
      <c r="B15" s="72">
        <f t="shared" ca="1" si="24"/>
        <v>1000.3115719899999</v>
      </c>
      <c r="C15" s="13">
        <f t="shared" si="9"/>
        <v>1000</v>
      </c>
      <c r="D15" s="12">
        <f ca="1">IF(A15&lt;$B$1,VLOOKUP(A15,[1]DI!$A$4:$B$15000,2,FALSE),0)</f>
        <v>0</v>
      </c>
      <c r="E15" s="13">
        <f t="shared" ca="1" si="0"/>
        <v>1</v>
      </c>
      <c r="F15" s="13">
        <f ca="1">(TRUNC(PRODUCT($E$12:$E14),16))</f>
        <v>1.00026539760664</v>
      </c>
      <c r="G15" s="13">
        <f t="shared" si="10"/>
        <v>1</v>
      </c>
      <c r="H15" s="13">
        <f t="shared" ca="1" si="1"/>
        <v>1.0002654</v>
      </c>
      <c r="I15" s="12">
        <f t="shared" si="11"/>
        <v>1.17E-2</v>
      </c>
      <c r="J15" s="34">
        <f t="shared" si="12"/>
        <v>44343</v>
      </c>
      <c r="K15" s="2">
        <f t="shared" si="13"/>
        <v>1</v>
      </c>
      <c r="L15" s="17">
        <f t="shared" si="14"/>
        <v>1</v>
      </c>
      <c r="M15" s="11">
        <f t="shared" si="2"/>
        <v>1.0000461599999999</v>
      </c>
      <c r="N15" s="11">
        <f t="shared" ca="1" si="3"/>
        <v>1.000311572</v>
      </c>
      <c r="O15" s="17">
        <f t="shared" si="15"/>
        <v>0</v>
      </c>
      <c r="P15" s="13">
        <f t="shared" ca="1" si="4"/>
        <v>0.31157199000000002</v>
      </c>
      <c r="Q15" s="20">
        <f t="shared" si="5"/>
        <v>0</v>
      </c>
      <c r="R15" s="13">
        <f t="shared" si="16"/>
        <v>0</v>
      </c>
      <c r="S15" s="4" t="str">
        <f t="shared" si="17"/>
        <v>J=</v>
      </c>
      <c r="T15" s="34">
        <f t="shared" si="18"/>
        <v>44524</v>
      </c>
      <c r="U15" s="3"/>
      <c r="V15" s="4"/>
      <c r="W15" s="86">
        <f t="shared" si="19"/>
        <v>3</v>
      </c>
      <c r="X15" s="87">
        <f t="shared" si="6"/>
        <v>44889</v>
      </c>
      <c r="Y15" s="120">
        <f t="shared" si="25"/>
        <v>1000</v>
      </c>
      <c r="Z15" s="89">
        <f t="shared" si="21"/>
        <v>127</v>
      </c>
      <c r="AA15" s="120">
        <f t="shared" si="26"/>
        <v>5.8794180000000003</v>
      </c>
      <c r="AB15" s="120">
        <f t="shared" si="27"/>
        <v>0</v>
      </c>
      <c r="AC15" s="90">
        <v>0</v>
      </c>
      <c r="AD15" s="120">
        <f t="shared" si="28"/>
        <v>5.8794180000000003</v>
      </c>
      <c r="AE15" s="86">
        <f t="shared" si="23"/>
        <v>3</v>
      </c>
      <c r="AF15" s="91" t="s">
        <v>51</v>
      </c>
      <c r="AG15" s="92">
        <f t="shared" si="29"/>
        <v>45070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42">
        <f t="shared" si="8"/>
        <v>44347</v>
      </c>
      <c r="B16" s="72">
        <f t="shared" ca="1" si="24"/>
        <v>1000.357747</v>
      </c>
      <c r="C16" s="13">
        <f t="shared" si="9"/>
        <v>1000</v>
      </c>
      <c r="D16" s="12">
        <f ca="1">IF(A16&lt;$B$1,VLOOKUP(A16,[1]DI!$A$4:$B$15000,2,FALSE),0)</f>
        <v>3.4000000000000002E-2</v>
      </c>
      <c r="E16" s="13">
        <f t="shared" ca="1" si="0"/>
        <v>1.00013269</v>
      </c>
      <c r="F16" s="13">
        <f ca="1">(TRUNC(PRODUCT($E$12:$E15),16))</f>
        <v>1.00026539760664</v>
      </c>
      <c r="G16" s="13">
        <f t="shared" si="10"/>
        <v>1</v>
      </c>
      <c r="H16" s="13">
        <f t="shared" ca="1" si="1"/>
        <v>1.0002654</v>
      </c>
      <c r="I16" s="12">
        <f t="shared" si="11"/>
        <v>1.17E-2</v>
      </c>
      <c r="J16" s="34">
        <f t="shared" si="12"/>
        <v>44343</v>
      </c>
      <c r="K16" s="2">
        <f t="shared" si="13"/>
        <v>2</v>
      </c>
      <c r="L16" s="17">
        <f t="shared" si="14"/>
        <v>2</v>
      </c>
      <c r="M16" s="11">
        <f t="shared" si="2"/>
        <v>1.000092322</v>
      </c>
      <c r="N16" s="11">
        <f t="shared" ca="1" si="3"/>
        <v>1.000357747</v>
      </c>
      <c r="O16" s="17">
        <f t="shared" si="15"/>
        <v>0</v>
      </c>
      <c r="P16" s="13">
        <f t="shared" ca="1" si="4"/>
        <v>0.35774699999999998</v>
      </c>
      <c r="Q16" s="20">
        <f t="shared" si="5"/>
        <v>0</v>
      </c>
      <c r="R16" s="13">
        <f t="shared" si="16"/>
        <v>0</v>
      </c>
      <c r="S16" s="4" t="str">
        <f t="shared" si="17"/>
        <v>J=</v>
      </c>
      <c r="T16" s="34">
        <f t="shared" si="18"/>
        <v>44524</v>
      </c>
      <c r="U16" s="3"/>
      <c r="V16" s="4"/>
      <c r="W16" s="86">
        <f t="shared" si="19"/>
        <v>4</v>
      </c>
      <c r="X16" s="87">
        <f t="shared" si="6"/>
        <v>45070</v>
      </c>
      <c r="Y16" s="120">
        <f t="shared" si="25"/>
        <v>1000</v>
      </c>
      <c r="Z16" s="89">
        <f t="shared" si="21"/>
        <v>124</v>
      </c>
      <c r="AA16" s="120">
        <f t="shared" si="26"/>
        <v>5.7401359999999997</v>
      </c>
      <c r="AB16" s="120">
        <f t="shared" si="27"/>
        <v>0</v>
      </c>
      <c r="AC16" s="90">
        <v>0</v>
      </c>
      <c r="AD16" s="120">
        <f t="shared" si="28"/>
        <v>5.7401359999999997</v>
      </c>
      <c r="AE16" s="86">
        <f t="shared" si="23"/>
        <v>4</v>
      </c>
      <c r="AF16" s="91" t="s">
        <v>51</v>
      </c>
      <c r="AG16" s="92">
        <f t="shared" si="29"/>
        <v>45254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42">
        <f t="shared" si="8"/>
        <v>44348</v>
      </c>
      <c r="B17" s="72">
        <f t="shared" ca="1" si="24"/>
        <v>1000.536662</v>
      </c>
      <c r="C17" s="13">
        <f t="shared" si="9"/>
        <v>1000</v>
      </c>
      <c r="D17" s="12">
        <f ca="1">IF(A17&lt;$B$1,VLOOKUP(A17,[1]DI!$A$4:$B$15000,2,FALSE),0)</f>
        <v>3.4000000000000002E-2</v>
      </c>
      <c r="E17" s="13">
        <f t="shared" ca="1" si="0"/>
        <v>1.00013269</v>
      </c>
      <c r="F17" s="13">
        <f ca="1">(TRUNC(PRODUCT($E$12:$E16),16))</f>
        <v>1.0003981228222401</v>
      </c>
      <c r="G17" s="13">
        <f t="shared" si="10"/>
        <v>1</v>
      </c>
      <c r="H17" s="13">
        <f t="shared" ca="1" si="1"/>
        <v>1.0003981200000001</v>
      </c>
      <c r="I17" s="12">
        <f t="shared" si="11"/>
        <v>1.17E-2</v>
      </c>
      <c r="J17" s="34">
        <f t="shared" si="12"/>
        <v>44343</v>
      </c>
      <c r="K17" s="2">
        <f t="shared" si="13"/>
        <v>3</v>
      </c>
      <c r="L17" s="17">
        <f t="shared" si="14"/>
        <v>3</v>
      </c>
      <c r="M17" s="11">
        <f t="shared" si="2"/>
        <v>1.0001384870000001</v>
      </c>
      <c r="N17" s="11">
        <f t="shared" ca="1" si="3"/>
        <v>1.000536662</v>
      </c>
      <c r="O17" s="17">
        <f t="shared" si="15"/>
        <v>0</v>
      </c>
      <c r="P17" s="13">
        <f t="shared" ca="1" si="4"/>
        <v>0.53666199999999997</v>
      </c>
      <c r="Q17" s="20">
        <f t="shared" si="5"/>
        <v>0</v>
      </c>
      <c r="R17" s="13">
        <f t="shared" si="16"/>
        <v>0</v>
      </c>
      <c r="S17" s="4" t="str">
        <f t="shared" si="17"/>
        <v>J=</v>
      </c>
      <c r="T17" s="34">
        <f t="shared" si="18"/>
        <v>44524</v>
      </c>
      <c r="U17" s="3"/>
      <c r="V17" s="4"/>
      <c r="W17" s="86">
        <f t="shared" si="19"/>
        <v>5</v>
      </c>
      <c r="X17" s="87">
        <f t="shared" si="6"/>
        <v>45254</v>
      </c>
      <c r="Y17" s="120">
        <f t="shared" si="25"/>
        <v>1000</v>
      </c>
      <c r="Z17" s="89">
        <f t="shared" si="21"/>
        <v>127</v>
      </c>
      <c r="AA17" s="120">
        <f t="shared" si="26"/>
        <v>5.8794180000000003</v>
      </c>
      <c r="AB17" s="120">
        <f t="shared" si="27"/>
        <v>0</v>
      </c>
      <c r="AC17" s="90">
        <v>0</v>
      </c>
      <c r="AD17" s="120">
        <f t="shared" si="28"/>
        <v>5.8794180000000003</v>
      </c>
      <c r="AE17" s="86">
        <f t="shared" si="23"/>
        <v>5</v>
      </c>
      <c r="AF17" s="91" t="s">
        <v>51</v>
      </c>
      <c r="AG17" s="92">
        <f t="shared" si="29"/>
        <v>45436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42">
        <f t="shared" si="8"/>
        <v>44349</v>
      </c>
      <c r="B18" s="72">
        <f t="shared" ca="1" si="24"/>
        <v>1000.7156210000001</v>
      </c>
      <c r="C18" s="13">
        <f t="shared" si="9"/>
        <v>1000</v>
      </c>
      <c r="D18" s="12">
        <f ca="1">IF(A18&lt;$B$1,VLOOKUP(A18,[1]DI!$A$4:$B$15000,2,FALSE),0)</f>
        <v>3.4000000000000002E-2</v>
      </c>
      <c r="E18" s="13">
        <f t="shared" ca="1" si="0"/>
        <v>1.00013269</v>
      </c>
      <c r="F18" s="13">
        <f ca="1">(TRUNC(PRODUCT($E$12:$E17),16))</f>
        <v>1.0005308656491601</v>
      </c>
      <c r="G18" s="13">
        <f t="shared" si="10"/>
        <v>1</v>
      </c>
      <c r="H18" s="13">
        <f t="shared" ca="1" si="1"/>
        <v>1.00053087</v>
      </c>
      <c r="I18" s="12">
        <f t="shared" si="11"/>
        <v>1.17E-2</v>
      </c>
      <c r="J18" s="34">
        <f t="shared" si="12"/>
        <v>44343</v>
      </c>
      <c r="K18" s="2">
        <f t="shared" si="13"/>
        <v>4</v>
      </c>
      <c r="L18" s="17">
        <f t="shared" si="14"/>
        <v>4</v>
      </c>
      <c r="M18" s="11">
        <f t="shared" si="2"/>
        <v>1.000184653</v>
      </c>
      <c r="N18" s="11">
        <f t="shared" ca="1" si="3"/>
        <v>1.0007156210000001</v>
      </c>
      <c r="O18" s="17">
        <f t="shared" si="15"/>
        <v>0</v>
      </c>
      <c r="P18" s="13">
        <f t="shared" ca="1" si="4"/>
        <v>0.71562099999999995</v>
      </c>
      <c r="Q18" s="20">
        <f t="shared" si="5"/>
        <v>0</v>
      </c>
      <c r="R18" s="13">
        <f t="shared" si="16"/>
        <v>0</v>
      </c>
      <c r="S18" s="4" t="str">
        <f t="shared" si="17"/>
        <v>J=</v>
      </c>
      <c r="T18" s="34">
        <f t="shared" si="18"/>
        <v>44524</v>
      </c>
      <c r="U18" s="3"/>
      <c r="V18" s="4"/>
      <c r="W18" s="86">
        <f t="shared" si="19"/>
        <v>6</v>
      </c>
      <c r="X18" s="87">
        <f t="shared" si="6"/>
        <v>45436</v>
      </c>
      <c r="Y18" s="120">
        <f t="shared" si="25"/>
        <v>0</v>
      </c>
      <c r="Z18" s="89">
        <f t="shared" si="21"/>
        <v>124</v>
      </c>
      <c r="AA18" s="120">
        <f t="shared" si="26"/>
        <v>5.7401359999999997</v>
      </c>
      <c r="AB18" s="120">
        <f t="shared" si="27"/>
        <v>1000</v>
      </c>
      <c r="AC18" s="90">
        <v>1</v>
      </c>
      <c r="AD18" s="120">
        <f t="shared" si="28"/>
        <v>1005.740136</v>
      </c>
      <c r="AE18" s="86">
        <f t="shared" si="23"/>
        <v>6</v>
      </c>
      <c r="AF18" s="91" t="s">
        <v>51</v>
      </c>
      <c r="AG18" s="92">
        <f t="shared" si="29"/>
        <v>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42">
        <f t="shared" si="8"/>
        <v>44350</v>
      </c>
      <c r="B19" s="72">
        <f t="shared" ca="1" si="24"/>
        <v>1000.894605</v>
      </c>
      <c r="C19" s="13">
        <f t="shared" si="9"/>
        <v>1000</v>
      </c>
      <c r="D19" s="12">
        <f ca="1">IF(A19&lt;$B$1,VLOOKUP(A19,[1]DI!$A$4:$B$15000,2,FALSE),0)</f>
        <v>0</v>
      </c>
      <c r="E19" s="13">
        <f t="shared" ca="1" si="0"/>
        <v>1</v>
      </c>
      <c r="F19" s="13">
        <f ca="1">(TRUNC(PRODUCT($E$12:$E18),16))</f>
        <v>1.0006636260897299</v>
      </c>
      <c r="G19" s="13">
        <f t="shared" si="10"/>
        <v>1</v>
      </c>
      <c r="H19" s="13">
        <f t="shared" ca="1" si="1"/>
        <v>1.00066363</v>
      </c>
      <c r="I19" s="12">
        <f t="shared" si="11"/>
        <v>1.17E-2</v>
      </c>
      <c r="J19" s="34">
        <f t="shared" si="12"/>
        <v>44343</v>
      </c>
      <c r="K19" s="2">
        <f t="shared" si="13"/>
        <v>4</v>
      </c>
      <c r="L19" s="17">
        <f t="shared" si="14"/>
        <v>5</v>
      </c>
      <c r="M19" s="11">
        <f t="shared" si="2"/>
        <v>1.000230822</v>
      </c>
      <c r="N19" s="11">
        <f t="shared" ca="1" si="3"/>
        <v>1.000894605</v>
      </c>
      <c r="O19" s="17">
        <f t="shared" si="15"/>
        <v>0</v>
      </c>
      <c r="P19" s="13">
        <f t="shared" ca="1" si="4"/>
        <v>0.89460499999999998</v>
      </c>
      <c r="Q19" s="20">
        <f t="shared" si="5"/>
        <v>0</v>
      </c>
      <c r="R19" s="13">
        <f t="shared" si="16"/>
        <v>0</v>
      </c>
      <c r="S19" s="4" t="str">
        <f t="shared" si="17"/>
        <v>J=</v>
      </c>
      <c r="T19" s="34">
        <f t="shared" si="18"/>
        <v>44524</v>
      </c>
      <c r="U19" s="3"/>
      <c r="V19" s="4"/>
      <c r="W19" s="86"/>
      <c r="X19" s="87"/>
      <c r="Y19" s="120"/>
      <c r="Z19" s="89"/>
      <c r="AA19" s="120"/>
      <c r="AB19" s="120"/>
      <c r="AC19" s="90"/>
      <c r="AD19" s="120"/>
      <c r="AE19" s="86"/>
      <c r="AF19" s="91"/>
      <c r="AG19" s="9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42">
        <f t="shared" si="8"/>
        <v>44351</v>
      </c>
      <c r="B20" s="72">
        <f t="shared" ca="1" si="24"/>
        <v>1000.894605</v>
      </c>
      <c r="C20" s="13">
        <f t="shared" si="9"/>
        <v>1000</v>
      </c>
      <c r="D20" s="12">
        <f ca="1">IF(A20&lt;$B$1,VLOOKUP(A20,[1]DI!$A$4:$B$15000,2,FALSE),0)</f>
        <v>3.4000000000000002E-2</v>
      </c>
      <c r="E20" s="13">
        <f t="shared" ca="1" si="0"/>
        <v>1.00013269</v>
      </c>
      <c r="F20" s="13">
        <f ca="1">(TRUNC(PRODUCT($E$12:$E19),16))</f>
        <v>1.0006636260897299</v>
      </c>
      <c r="G20" s="13">
        <f t="shared" si="10"/>
        <v>1</v>
      </c>
      <c r="H20" s="13">
        <f t="shared" ca="1" si="1"/>
        <v>1.00066363</v>
      </c>
      <c r="I20" s="12">
        <f t="shared" si="11"/>
        <v>1.17E-2</v>
      </c>
      <c r="J20" s="34">
        <f t="shared" si="12"/>
        <v>44343</v>
      </c>
      <c r="K20" s="2">
        <f t="shared" si="13"/>
        <v>5</v>
      </c>
      <c r="L20" s="17">
        <f t="shared" si="14"/>
        <v>5</v>
      </c>
      <c r="M20" s="11">
        <f t="shared" si="2"/>
        <v>1.000230822</v>
      </c>
      <c r="N20" s="11">
        <f t="shared" ca="1" si="3"/>
        <v>1.000894605</v>
      </c>
      <c r="O20" s="17">
        <f t="shared" si="15"/>
        <v>0</v>
      </c>
      <c r="P20" s="13">
        <f t="shared" ca="1" si="4"/>
        <v>0.89460499999999998</v>
      </c>
      <c r="Q20" s="20">
        <f t="shared" si="5"/>
        <v>0</v>
      </c>
      <c r="R20" s="13">
        <f t="shared" si="16"/>
        <v>0</v>
      </c>
      <c r="S20" s="4" t="str">
        <f t="shared" si="17"/>
        <v>J=</v>
      </c>
      <c r="T20" s="34">
        <f t="shared" si="18"/>
        <v>44524</v>
      </c>
      <c r="U20" s="3"/>
      <c r="V20" s="4"/>
      <c r="W20" s="86"/>
      <c r="X20" s="87"/>
      <c r="Y20" s="120"/>
      <c r="Z20" s="89"/>
      <c r="AA20" s="120"/>
      <c r="AB20" s="120"/>
      <c r="AC20" s="90"/>
      <c r="AD20" s="120"/>
      <c r="AE20" s="86"/>
      <c r="AF20" s="91"/>
      <c r="AG20" s="9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42">
        <f t="shared" si="8"/>
        <v>44352</v>
      </c>
      <c r="B21" s="72">
        <f t="shared" ca="1" si="24"/>
        <v>1001.073614</v>
      </c>
      <c r="C21" s="13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1.00079640414627</v>
      </c>
      <c r="G21" s="13">
        <f t="shared" si="10"/>
        <v>1</v>
      </c>
      <c r="H21" s="13">
        <f t="shared" ca="1" si="1"/>
        <v>1.0007964</v>
      </c>
      <c r="I21" s="12">
        <f t="shared" si="11"/>
        <v>1.17E-2</v>
      </c>
      <c r="J21" s="34">
        <f t="shared" si="12"/>
        <v>44343</v>
      </c>
      <c r="K21" s="2">
        <f t="shared" si="13"/>
        <v>5</v>
      </c>
      <c r="L21" s="17">
        <f t="shared" si="14"/>
        <v>6</v>
      </c>
      <c r="M21" s="11">
        <f t="shared" si="2"/>
        <v>1.0002769929999999</v>
      </c>
      <c r="N21" s="11">
        <f t="shared" ca="1" si="3"/>
        <v>1.0010736140000001</v>
      </c>
      <c r="O21" s="17">
        <f t="shared" si="15"/>
        <v>0</v>
      </c>
      <c r="P21" s="13">
        <f t="shared" ca="1" si="4"/>
        <v>1.0736140000000001</v>
      </c>
      <c r="Q21" s="20">
        <f t="shared" si="5"/>
        <v>0</v>
      </c>
      <c r="R21" s="13">
        <f t="shared" si="16"/>
        <v>0</v>
      </c>
      <c r="S21" s="4" t="str">
        <f t="shared" si="17"/>
        <v>J=</v>
      </c>
      <c r="T21" s="34">
        <f t="shared" si="18"/>
        <v>44524</v>
      </c>
      <c r="U21" s="3"/>
      <c r="V21" s="4"/>
      <c r="W21" s="86"/>
      <c r="X21" s="87"/>
      <c r="Y21" s="120"/>
      <c r="Z21" s="89"/>
      <c r="AA21" s="120"/>
      <c r="AB21" s="120"/>
      <c r="AC21" s="90"/>
      <c r="AD21" s="120"/>
      <c r="AE21" s="86"/>
      <c r="AF21" s="91"/>
      <c r="AG21" s="9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42">
        <f t="shared" si="8"/>
        <v>44353</v>
      </c>
      <c r="B22" s="72">
        <f t="shared" ca="1" si="24"/>
        <v>1001.073614</v>
      </c>
      <c r="C22" s="13">
        <f t="shared" si="9"/>
        <v>1000</v>
      </c>
      <c r="D22" s="12">
        <f ca="1">IF(A22&lt;$B$1,VLOOKUP(A22,[1]DI!$A$4:$B$15000,2,FALSE),0)</f>
        <v>0</v>
      </c>
      <c r="E22" s="13">
        <f t="shared" ca="1" si="0"/>
        <v>1</v>
      </c>
      <c r="F22" s="13">
        <f ca="1">(TRUNC(PRODUCT($E$12:$E21),16))</f>
        <v>1.00079640414627</v>
      </c>
      <c r="G22" s="13">
        <f t="shared" si="10"/>
        <v>1</v>
      </c>
      <c r="H22" s="13">
        <f t="shared" ca="1" si="1"/>
        <v>1.0007964</v>
      </c>
      <c r="I22" s="12">
        <f t="shared" si="11"/>
        <v>1.17E-2</v>
      </c>
      <c r="J22" s="34">
        <f t="shared" si="12"/>
        <v>44343</v>
      </c>
      <c r="K22" s="2">
        <f t="shared" si="13"/>
        <v>5</v>
      </c>
      <c r="L22" s="17">
        <f t="shared" si="14"/>
        <v>6</v>
      </c>
      <c r="M22" s="11">
        <f t="shared" si="2"/>
        <v>1.0002769929999999</v>
      </c>
      <c r="N22" s="11">
        <f t="shared" ca="1" si="3"/>
        <v>1.0010736140000001</v>
      </c>
      <c r="O22" s="17">
        <f t="shared" si="15"/>
        <v>0</v>
      </c>
      <c r="P22" s="13">
        <f t="shared" ca="1" si="4"/>
        <v>1.0736140000000001</v>
      </c>
      <c r="Q22" s="20">
        <f t="shared" si="5"/>
        <v>0</v>
      </c>
      <c r="R22" s="13">
        <f t="shared" si="16"/>
        <v>0</v>
      </c>
      <c r="S22" s="4" t="str">
        <f t="shared" si="17"/>
        <v>J=</v>
      </c>
      <c r="T22" s="34">
        <f t="shared" si="18"/>
        <v>44524</v>
      </c>
      <c r="U22" s="3"/>
      <c r="V22" s="4"/>
      <c r="W22" s="86"/>
      <c r="X22" s="87"/>
      <c r="Y22" s="120"/>
      <c r="Z22" s="89"/>
      <c r="AA22" s="120"/>
      <c r="AB22" s="120"/>
      <c r="AC22" s="90"/>
      <c r="AD22" s="120"/>
      <c r="AE22" s="86"/>
      <c r="AF22" s="91"/>
      <c r="AG22" s="9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42">
        <f t="shared" si="8"/>
        <v>44354</v>
      </c>
      <c r="B23" s="72">
        <f t="shared" ca="1" si="24"/>
        <v>1001.073614</v>
      </c>
      <c r="C23" s="13">
        <f t="shared" si="9"/>
        <v>1000</v>
      </c>
      <c r="D23" s="12">
        <f ca="1">IF(A23&lt;$B$1,VLOOKUP(A23,[1]DI!$A$4:$B$15000,2,FALSE),0)</f>
        <v>3.4000000000000002E-2</v>
      </c>
      <c r="E23" s="13">
        <f t="shared" ca="1" si="0"/>
        <v>1.00013269</v>
      </c>
      <c r="F23" s="13">
        <f ca="1">(TRUNC(PRODUCT($E$12:$E22),16))</f>
        <v>1.00079640414627</v>
      </c>
      <c r="G23" s="13">
        <f t="shared" si="10"/>
        <v>1</v>
      </c>
      <c r="H23" s="13">
        <f t="shared" ca="1" si="1"/>
        <v>1.0007964</v>
      </c>
      <c r="I23" s="12">
        <f t="shared" si="11"/>
        <v>1.17E-2</v>
      </c>
      <c r="J23" s="34">
        <f t="shared" si="12"/>
        <v>44343</v>
      </c>
      <c r="K23" s="2">
        <f t="shared" si="13"/>
        <v>6</v>
      </c>
      <c r="L23" s="17">
        <f t="shared" si="14"/>
        <v>6</v>
      </c>
      <c r="M23" s="11">
        <f t="shared" si="2"/>
        <v>1.0002769929999999</v>
      </c>
      <c r="N23" s="11">
        <f t="shared" ca="1" si="3"/>
        <v>1.0010736140000001</v>
      </c>
      <c r="O23" s="17">
        <f t="shared" si="15"/>
        <v>0</v>
      </c>
      <c r="P23" s="13">
        <f t="shared" ca="1" si="4"/>
        <v>1.0736140000000001</v>
      </c>
      <c r="Q23" s="20">
        <f t="shared" si="5"/>
        <v>0</v>
      </c>
      <c r="R23" s="13">
        <f t="shared" si="16"/>
        <v>0</v>
      </c>
      <c r="S23" s="4" t="str">
        <f t="shared" si="17"/>
        <v>J=</v>
      </c>
      <c r="T23" s="34">
        <f t="shared" si="18"/>
        <v>44524</v>
      </c>
      <c r="U23" s="3"/>
      <c r="V23" s="4"/>
      <c r="AE23" s="3"/>
      <c r="AF23" s="10"/>
      <c r="AG23" s="3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42">
        <f t="shared" si="8"/>
        <v>44355</v>
      </c>
      <c r="B24" s="72">
        <f t="shared" ca="1" si="24"/>
        <v>1001.252666</v>
      </c>
      <c r="C24" s="13">
        <f t="shared" si="9"/>
        <v>1000</v>
      </c>
      <c r="D24" s="12">
        <f ca="1">IF(A24&lt;$B$1,VLOOKUP(A24,[1]DI!$A$4:$B$15000,2,FALSE),0)</f>
        <v>3.4000000000000002E-2</v>
      </c>
      <c r="E24" s="13">
        <f t="shared" ca="1" si="0"/>
        <v>1.00013269</v>
      </c>
      <c r="F24" s="13">
        <f ca="1">(TRUNC(PRODUCT($E$12:$E23),16))</f>
        <v>1.00092919982114</v>
      </c>
      <c r="G24" s="13">
        <f t="shared" si="10"/>
        <v>1</v>
      </c>
      <c r="H24" s="13">
        <f t="shared" ca="1" si="1"/>
        <v>1.0009292000000001</v>
      </c>
      <c r="I24" s="12">
        <f t="shared" si="11"/>
        <v>1.17E-2</v>
      </c>
      <c r="J24" s="34">
        <f t="shared" si="12"/>
        <v>44343</v>
      </c>
      <c r="K24" s="2">
        <f t="shared" si="13"/>
        <v>7</v>
      </c>
      <c r="L24" s="17">
        <f t="shared" si="14"/>
        <v>7</v>
      </c>
      <c r="M24" s="11">
        <f t="shared" si="2"/>
        <v>1.000323166</v>
      </c>
      <c r="N24" s="11">
        <f t="shared" ca="1" si="3"/>
        <v>1.0012526660000001</v>
      </c>
      <c r="O24" s="17">
        <f t="shared" si="15"/>
        <v>0</v>
      </c>
      <c r="P24" s="13">
        <f t="shared" ca="1" si="4"/>
        <v>1.2526660000000001</v>
      </c>
      <c r="Q24" s="20">
        <f t="shared" si="5"/>
        <v>0</v>
      </c>
      <c r="R24" s="13">
        <f t="shared" si="16"/>
        <v>0</v>
      </c>
      <c r="S24" s="4" t="str">
        <f t="shared" si="17"/>
        <v>J=</v>
      </c>
      <c r="T24" s="34">
        <f t="shared" si="18"/>
        <v>44524</v>
      </c>
      <c r="U24" s="3"/>
      <c r="V24" s="4"/>
      <c r="AE24" s="3"/>
      <c r="AF24" s="10"/>
      <c r="AG24" s="3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42">
        <f t="shared" si="8"/>
        <v>44356</v>
      </c>
      <c r="B25" s="72">
        <f t="shared" ca="1" si="24"/>
        <v>1001.43174299</v>
      </c>
      <c r="C25" s="13">
        <f t="shared" si="9"/>
        <v>1000</v>
      </c>
      <c r="D25" s="12">
        <f ca="1">IF(A25&lt;$B$1,VLOOKUP(A25,[1]DI!$A$4:$B$15000,2,FALSE),0)</f>
        <v>3.4000000000000002E-2</v>
      </c>
      <c r="E25" s="13">
        <f t="shared" ca="1" si="0"/>
        <v>1.00013269</v>
      </c>
      <c r="F25" s="13">
        <f ca="1">(TRUNC(PRODUCT($E$12:$E24),16))</f>
        <v>1.0010620131166601</v>
      </c>
      <c r="G25" s="13">
        <f t="shared" si="10"/>
        <v>1</v>
      </c>
      <c r="H25" s="13">
        <f t="shared" ca="1" si="1"/>
        <v>1.0010620100000001</v>
      </c>
      <c r="I25" s="12">
        <f t="shared" si="11"/>
        <v>1.17E-2</v>
      </c>
      <c r="J25" s="34">
        <f t="shared" si="12"/>
        <v>44343</v>
      </c>
      <c r="K25" s="2">
        <f t="shared" si="13"/>
        <v>8</v>
      </c>
      <c r="L25" s="17">
        <f t="shared" si="14"/>
        <v>8</v>
      </c>
      <c r="M25" s="11">
        <f t="shared" si="2"/>
        <v>1.0003693410000001</v>
      </c>
      <c r="N25" s="11">
        <f t="shared" ca="1" si="3"/>
        <v>1.0014317429999999</v>
      </c>
      <c r="O25" s="17">
        <f t="shared" si="15"/>
        <v>0</v>
      </c>
      <c r="P25" s="13">
        <f t="shared" ca="1" si="4"/>
        <v>1.43174299</v>
      </c>
      <c r="Q25" s="20">
        <f t="shared" si="5"/>
        <v>0</v>
      </c>
      <c r="R25" s="13">
        <f t="shared" si="16"/>
        <v>0</v>
      </c>
      <c r="S25" s="4" t="str">
        <f t="shared" si="17"/>
        <v>J=</v>
      </c>
      <c r="T25" s="34">
        <f t="shared" si="18"/>
        <v>44524</v>
      </c>
      <c r="U25" s="3"/>
      <c r="V25" s="4"/>
      <c r="AE25" s="3"/>
      <c r="AF25" s="10"/>
      <c r="AG25" s="3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42">
        <f t="shared" si="8"/>
        <v>44357</v>
      </c>
      <c r="B26" s="72">
        <f t="shared" ca="1" si="24"/>
        <v>1001.61085399</v>
      </c>
      <c r="C26" s="13">
        <f t="shared" si="9"/>
        <v>1000</v>
      </c>
      <c r="D26" s="12">
        <f ca="1">IF(A26&lt;$B$1,VLOOKUP(A26,[1]DI!$A$4:$B$15000,2,FALSE),0)</f>
        <v>3.4000000000000002E-2</v>
      </c>
      <c r="E26" s="13">
        <f t="shared" ca="1" si="0"/>
        <v>1.00013269</v>
      </c>
      <c r="F26" s="13">
        <f ca="1">(TRUNC(PRODUCT($E$12:$E25),16))</f>
        <v>1.0011948440351801</v>
      </c>
      <c r="G26" s="13">
        <f t="shared" si="10"/>
        <v>1</v>
      </c>
      <c r="H26" s="13">
        <f t="shared" ca="1" si="1"/>
        <v>1.0011948399999999</v>
      </c>
      <c r="I26" s="12">
        <f t="shared" si="11"/>
        <v>1.17E-2</v>
      </c>
      <c r="J26" s="34">
        <f t="shared" si="12"/>
        <v>44343</v>
      </c>
      <c r="K26" s="2">
        <f t="shared" si="13"/>
        <v>9</v>
      </c>
      <c r="L26" s="17">
        <f t="shared" si="14"/>
        <v>9</v>
      </c>
      <c r="M26" s="11">
        <f t="shared" si="2"/>
        <v>1.0004155180000001</v>
      </c>
      <c r="N26" s="11">
        <f t="shared" ca="1" si="3"/>
        <v>1.0016108539999999</v>
      </c>
      <c r="O26" s="17">
        <f t="shared" si="15"/>
        <v>0</v>
      </c>
      <c r="P26" s="13">
        <f t="shared" ca="1" si="4"/>
        <v>1.6108539900000001</v>
      </c>
      <c r="Q26" s="20">
        <f t="shared" si="5"/>
        <v>0</v>
      </c>
      <c r="R26" s="13">
        <f t="shared" si="16"/>
        <v>0</v>
      </c>
      <c r="S26" s="4" t="str">
        <f t="shared" si="17"/>
        <v>J=</v>
      </c>
      <c r="T26" s="34">
        <f t="shared" si="18"/>
        <v>44524</v>
      </c>
      <c r="U26" s="3"/>
      <c r="V26" s="4"/>
      <c r="AE26" s="3"/>
      <c r="AF26" s="10"/>
      <c r="AG26" s="3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42">
        <f t="shared" si="8"/>
        <v>44358</v>
      </c>
      <c r="B27" s="72">
        <f t="shared" ca="1" si="24"/>
        <v>1001.78999999</v>
      </c>
      <c r="C27" s="13">
        <f t="shared" si="9"/>
        <v>1000</v>
      </c>
      <c r="D27" s="12">
        <f ca="1">IF(A27&lt;$B$1,VLOOKUP(A27,[1]DI!$A$4:$B$15000,2,FALSE),0)</f>
        <v>3.4000000000000002E-2</v>
      </c>
      <c r="E27" s="13">
        <f t="shared" ca="1" si="0"/>
        <v>1.00013269</v>
      </c>
      <c r="F27" s="13">
        <f ca="1">(TRUNC(PRODUCT($E$12:$E26),16))</f>
        <v>1.00132769257904</v>
      </c>
      <c r="G27" s="13">
        <f t="shared" si="10"/>
        <v>1</v>
      </c>
      <c r="H27" s="13">
        <f t="shared" ca="1" si="1"/>
        <v>1.0013276900000001</v>
      </c>
      <c r="I27" s="12">
        <f t="shared" si="11"/>
        <v>1.17E-2</v>
      </c>
      <c r="J27" s="34">
        <f t="shared" si="12"/>
        <v>44343</v>
      </c>
      <c r="K27" s="2">
        <f t="shared" si="13"/>
        <v>10</v>
      </c>
      <c r="L27" s="17">
        <f t="shared" si="14"/>
        <v>10</v>
      </c>
      <c r="M27" s="11">
        <f t="shared" si="2"/>
        <v>1.000461697</v>
      </c>
      <c r="N27" s="11">
        <f t="shared" ca="1" si="3"/>
        <v>1.00179</v>
      </c>
      <c r="O27" s="17">
        <f t="shared" si="15"/>
        <v>0</v>
      </c>
      <c r="P27" s="13">
        <f t="shared" ca="1" si="4"/>
        <v>1.7899999900000001</v>
      </c>
      <c r="Q27" s="20">
        <f t="shared" si="5"/>
        <v>0</v>
      </c>
      <c r="R27" s="13">
        <f t="shared" si="16"/>
        <v>0</v>
      </c>
      <c r="S27" s="4" t="str">
        <f t="shared" si="17"/>
        <v>J=</v>
      </c>
      <c r="T27" s="34">
        <f t="shared" si="18"/>
        <v>44524</v>
      </c>
      <c r="U27" s="3"/>
      <c r="V27" s="4"/>
      <c r="AE27" s="3"/>
      <c r="AF27" s="10"/>
      <c r="AG27" s="3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42">
        <f t="shared" si="8"/>
        <v>44359</v>
      </c>
      <c r="B28" s="72">
        <f t="shared" ca="1" si="24"/>
        <v>1001.96918099</v>
      </c>
      <c r="C28" s="13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1.0014605587505701</v>
      </c>
      <c r="G28" s="13">
        <f t="shared" si="10"/>
        <v>1</v>
      </c>
      <c r="H28" s="13">
        <f t="shared" ca="1" si="1"/>
        <v>1.0014605599999999</v>
      </c>
      <c r="I28" s="12">
        <f t="shared" si="11"/>
        <v>1.17E-2</v>
      </c>
      <c r="J28" s="34">
        <f t="shared" si="12"/>
        <v>44343</v>
      </c>
      <c r="K28" s="2">
        <f t="shared" si="13"/>
        <v>10</v>
      </c>
      <c r="L28" s="17">
        <f t="shared" si="14"/>
        <v>11</v>
      </c>
      <c r="M28" s="11">
        <f t="shared" si="2"/>
        <v>1.0005078789999999</v>
      </c>
      <c r="N28" s="11">
        <f t="shared" ca="1" si="3"/>
        <v>1.001969181</v>
      </c>
      <c r="O28" s="17">
        <f t="shared" si="15"/>
        <v>0</v>
      </c>
      <c r="P28" s="13">
        <f t="shared" ca="1" si="4"/>
        <v>1.9691809899999999</v>
      </c>
      <c r="Q28" s="20">
        <f t="shared" si="5"/>
        <v>0</v>
      </c>
      <c r="R28" s="13">
        <f t="shared" si="16"/>
        <v>0</v>
      </c>
      <c r="S28" s="4" t="str">
        <f t="shared" si="17"/>
        <v>J=</v>
      </c>
      <c r="T28" s="34">
        <f t="shared" si="18"/>
        <v>44524</v>
      </c>
      <c r="U28" s="3"/>
      <c r="V28" s="4"/>
      <c r="AE28" s="3"/>
      <c r="AF28" s="10"/>
      <c r="AG28" s="3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42">
        <f t="shared" si="8"/>
        <v>44360</v>
      </c>
      <c r="B29" s="72">
        <f t="shared" ca="1" si="24"/>
        <v>1001.96918099</v>
      </c>
      <c r="C29" s="13">
        <f t="shared" si="9"/>
        <v>1000</v>
      </c>
      <c r="D29" s="12">
        <f ca="1">IF(A29&lt;$B$1,VLOOKUP(A29,[1]DI!$A$4:$B$15000,2,FALSE),0)</f>
        <v>0</v>
      </c>
      <c r="E29" s="13">
        <f t="shared" ca="1" si="0"/>
        <v>1</v>
      </c>
      <c r="F29" s="13">
        <f ca="1">(TRUNC(PRODUCT($E$12:$E28),16))</f>
        <v>1.0014605587505701</v>
      </c>
      <c r="G29" s="13">
        <f t="shared" si="10"/>
        <v>1</v>
      </c>
      <c r="H29" s="13">
        <f t="shared" ca="1" si="1"/>
        <v>1.0014605599999999</v>
      </c>
      <c r="I29" s="12">
        <f t="shared" si="11"/>
        <v>1.17E-2</v>
      </c>
      <c r="J29" s="34">
        <f t="shared" si="12"/>
        <v>44343</v>
      </c>
      <c r="K29" s="2">
        <f t="shared" si="13"/>
        <v>10</v>
      </c>
      <c r="L29" s="17">
        <f t="shared" si="14"/>
        <v>11</v>
      </c>
      <c r="M29" s="11">
        <f t="shared" si="2"/>
        <v>1.0005078789999999</v>
      </c>
      <c r="N29" s="11">
        <f t="shared" ca="1" si="3"/>
        <v>1.001969181</v>
      </c>
      <c r="O29" s="17">
        <f t="shared" si="15"/>
        <v>0</v>
      </c>
      <c r="P29" s="13">
        <f t="shared" ca="1" si="4"/>
        <v>1.9691809899999999</v>
      </c>
      <c r="Q29" s="20">
        <f t="shared" si="5"/>
        <v>0</v>
      </c>
      <c r="R29" s="13">
        <f t="shared" si="16"/>
        <v>0</v>
      </c>
      <c r="S29" s="4" t="str">
        <f t="shared" si="17"/>
        <v>J=</v>
      </c>
      <c r="T29" s="34">
        <f t="shared" si="18"/>
        <v>44524</v>
      </c>
      <c r="U29" s="3"/>
      <c r="V29" s="4"/>
      <c r="AE29" s="3"/>
      <c r="AF29" s="10"/>
      <c r="AG29" s="3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42">
        <f t="shared" si="8"/>
        <v>44361</v>
      </c>
      <c r="B30" s="72">
        <f t="shared" ca="1" si="24"/>
        <v>1001.96918099</v>
      </c>
      <c r="C30" s="13">
        <f t="shared" si="9"/>
        <v>1000</v>
      </c>
      <c r="D30" s="12">
        <f ca="1">IF(A30&lt;$B$1,VLOOKUP(A30,[1]DI!$A$4:$B$15000,2,FALSE),0)</f>
        <v>3.4000000000000002E-2</v>
      </c>
      <c r="E30" s="13">
        <f t="shared" ca="1" si="0"/>
        <v>1.00013269</v>
      </c>
      <c r="F30" s="13">
        <f ca="1">(TRUNC(PRODUCT($E$12:$E29),16))</f>
        <v>1.0014605587505701</v>
      </c>
      <c r="G30" s="13">
        <f t="shared" si="10"/>
        <v>1</v>
      </c>
      <c r="H30" s="13">
        <f t="shared" ca="1" si="1"/>
        <v>1.0014605599999999</v>
      </c>
      <c r="I30" s="12">
        <f t="shared" si="11"/>
        <v>1.17E-2</v>
      </c>
      <c r="J30" s="34">
        <f t="shared" si="12"/>
        <v>44343</v>
      </c>
      <c r="K30" s="2">
        <f t="shared" si="13"/>
        <v>11</v>
      </c>
      <c r="L30" s="17">
        <f t="shared" si="14"/>
        <v>11</v>
      </c>
      <c r="M30" s="11">
        <f t="shared" si="2"/>
        <v>1.0005078789999999</v>
      </c>
      <c r="N30" s="11">
        <f t="shared" ca="1" si="3"/>
        <v>1.001969181</v>
      </c>
      <c r="O30" s="17">
        <f t="shared" si="15"/>
        <v>0</v>
      </c>
      <c r="P30" s="13">
        <f t="shared" ca="1" si="4"/>
        <v>1.9691809899999999</v>
      </c>
      <c r="Q30" s="20">
        <f t="shared" si="5"/>
        <v>0</v>
      </c>
      <c r="R30" s="13">
        <f t="shared" si="16"/>
        <v>0</v>
      </c>
      <c r="S30" s="4" t="str">
        <f t="shared" si="17"/>
        <v>J=</v>
      </c>
      <c r="T30" s="34">
        <f t="shared" si="18"/>
        <v>44524</v>
      </c>
      <c r="U30" s="3"/>
      <c r="V30" s="4"/>
      <c r="W30" s="93" t="s">
        <v>52</v>
      </c>
      <c r="X30" s="94"/>
      <c r="Y30" s="95"/>
      <c r="Z30" s="1"/>
      <c r="AB30" s="96" t="s">
        <v>53</v>
      </c>
      <c r="AC30" s="96" t="s">
        <v>54</v>
      </c>
      <c r="AD30" s="96" t="s">
        <v>55</v>
      </c>
      <c r="AE30" s="3"/>
      <c r="AF30" s="10"/>
      <c r="AG30" s="3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42">
        <f t="shared" si="8"/>
        <v>44362</v>
      </c>
      <c r="B31" s="72">
        <f t="shared" ca="1" si="24"/>
        <v>1002.14838499</v>
      </c>
      <c r="C31" s="13">
        <f t="shared" si="9"/>
        <v>1000</v>
      </c>
      <c r="D31" s="12">
        <f ca="1">IF(A31&lt;$B$1,VLOOKUP(A31,[1]DI!$A$4:$B$15000,2,FALSE),0)</f>
        <v>3.4000000000000002E-2</v>
      </c>
      <c r="E31" s="13">
        <f t="shared" ca="1" si="0"/>
        <v>1.00013269</v>
      </c>
      <c r="F31" s="13">
        <f ca="1">(TRUNC(PRODUCT($E$12:$E30),16))</f>
        <v>1.00159344255211</v>
      </c>
      <c r="G31" s="13">
        <f t="shared" si="10"/>
        <v>1</v>
      </c>
      <c r="H31" s="13">
        <f t="shared" ca="1" si="1"/>
        <v>1.0015934399999999</v>
      </c>
      <c r="I31" s="12">
        <f t="shared" si="11"/>
        <v>1.17E-2</v>
      </c>
      <c r="J31" s="34">
        <f t="shared" si="12"/>
        <v>44343</v>
      </c>
      <c r="K31" s="2">
        <f t="shared" si="13"/>
        <v>12</v>
      </c>
      <c r="L31" s="17">
        <f t="shared" si="14"/>
        <v>12</v>
      </c>
      <c r="M31" s="11">
        <f t="shared" si="2"/>
        <v>1.000554062</v>
      </c>
      <c r="N31" s="11">
        <f t="shared" ca="1" si="3"/>
        <v>1.0021483849999999</v>
      </c>
      <c r="O31" s="17">
        <f t="shared" si="15"/>
        <v>0</v>
      </c>
      <c r="P31" s="13">
        <f t="shared" ca="1" si="4"/>
        <v>2.1483849899999998</v>
      </c>
      <c r="Q31" s="20">
        <f t="shared" si="5"/>
        <v>0</v>
      </c>
      <c r="R31" s="13">
        <f t="shared" si="16"/>
        <v>0</v>
      </c>
      <c r="S31" s="4" t="str">
        <f t="shared" si="17"/>
        <v>J=</v>
      </c>
      <c r="T31" s="34">
        <f t="shared" si="18"/>
        <v>44524</v>
      </c>
      <c r="U31" s="3"/>
      <c r="V31" s="4"/>
      <c r="W31" s="97">
        <f>[2]Plan1!$A242</f>
        <v>44197</v>
      </c>
      <c r="X31" s="97" t="str">
        <f>[2]Plan1!$C242</f>
        <v>Confraternização Universal</v>
      </c>
      <c r="Y31" s="88"/>
      <c r="Z31" s="1"/>
      <c r="AB31" s="92">
        <f t="shared" ref="AB31:AB41" si="30">WORKDAY(AC31,-1,$W$31:$W$544)</f>
        <v>44342</v>
      </c>
      <c r="AC31" s="92">
        <f>A12</f>
        <v>44343</v>
      </c>
      <c r="AD31" s="92">
        <f t="shared" ref="AD31:AD41" si="31">WORKDAY(AB31,1,$W$31:$W$544)</f>
        <v>44343</v>
      </c>
      <c r="AE31" s="3"/>
      <c r="AF31" s="10"/>
      <c r="AG31" s="3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42">
        <f t="shared" si="8"/>
        <v>44363</v>
      </c>
      <c r="B32" s="72">
        <f t="shared" ca="1" si="24"/>
        <v>1002.327624</v>
      </c>
      <c r="C32" s="13">
        <f t="shared" si="9"/>
        <v>1000</v>
      </c>
      <c r="D32" s="12">
        <f ca="1">IF(A32&lt;$B$1,VLOOKUP(A32,[1]DI!$A$4:$B$15000,2,FALSE),0)</f>
        <v>3.4000000000000002E-2</v>
      </c>
      <c r="E32" s="13">
        <f t="shared" ca="1" si="0"/>
        <v>1.00013269</v>
      </c>
      <c r="F32" s="13">
        <f ca="1">(TRUNC(PRODUCT($E$12:$E31),16))</f>
        <v>1.001726343986</v>
      </c>
      <c r="G32" s="13">
        <f t="shared" si="10"/>
        <v>1</v>
      </c>
      <c r="H32" s="13">
        <f t="shared" ca="1" si="1"/>
        <v>1.00172634</v>
      </c>
      <c r="I32" s="12">
        <f t="shared" si="11"/>
        <v>1.17E-2</v>
      </c>
      <c r="J32" s="34">
        <f t="shared" si="12"/>
        <v>44343</v>
      </c>
      <c r="K32" s="2">
        <f t="shared" si="13"/>
        <v>13</v>
      </c>
      <c r="L32" s="17">
        <f t="shared" si="14"/>
        <v>13</v>
      </c>
      <c r="M32" s="11">
        <f t="shared" si="2"/>
        <v>1.000600248</v>
      </c>
      <c r="N32" s="11">
        <f t="shared" ca="1" si="3"/>
        <v>1.0023276240000001</v>
      </c>
      <c r="O32" s="17">
        <f t="shared" si="15"/>
        <v>0</v>
      </c>
      <c r="P32" s="13">
        <f t="shared" ca="1" si="4"/>
        <v>2.3276240000000001</v>
      </c>
      <c r="Q32" s="20">
        <f t="shared" si="5"/>
        <v>0</v>
      </c>
      <c r="R32" s="13">
        <f t="shared" si="16"/>
        <v>0</v>
      </c>
      <c r="S32" s="4" t="str">
        <f t="shared" si="17"/>
        <v>J=</v>
      </c>
      <c r="T32" s="34">
        <f t="shared" si="18"/>
        <v>44524</v>
      </c>
      <c r="U32" s="3"/>
      <c r="V32" s="4"/>
      <c r="W32" s="97">
        <f>[2]Plan1!$A243</f>
        <v>44242</v>
      </c>
      <c r="X32" s="97" t="str">
        <f>[2]Plan1!$C243</f>
        <v>Carnaval</v>
      </c>
      <c r="Y32" s="88"/>
      <c r="Z32" s="1"/>
      <c r="AB32" s="92">
        <f t="shared" si="30"/>
        <v>44523</v>
      </c>
      <c r="AC32" s="92">
        <v>44524</v>
      </c>
      <c r="AD32" s="92">
        <f t="shared" si="31"/>
        <v>44524</v>
      </c>
      <c r="AE32" s="3"/>
      <c r="AF32" s="10"/>
      <c r="AG32" s="3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42">
        <f t="shared" si="8"/>
        <v>44364</v>
      </c>
      <c r="B33" s="72">
        <f t="shared" ca="1" si="24"/>
        <v>1002.506898</v>
      </c>
      <c r="C33" s="13">
        <f t="shared" si="9"/>
        <v>1000</v>
      </c>
      <c r="D33" s="12">
        <f ca="1">IF(A33&lt;$B$1,VLOOKUP(A33,[1]DI!$A$4:$B$15000,2,FALSE),0)</f>
        <v>4.1500000000000002E-2</v>
      </c>
      <c r="E33" s="13">
        <f t="shared" ca="1" si="0"/>
        <v>1.00016137</v>
      </c>
      <c r="F33" s="13">
        <f ca="1">(TRUNC(PRODUCT($E$12:$E32),16))</f>
        <v>1.00185926305458</v>
      </c>
      <c r="G33" s="13">
        <f t="shared" si="10"/>
        <v>1</v>
      </c>
      <c r="H33" s="13">
        <f t="shared" ca="1" si="1"/>
        <v>1.00185926</v>
      </c>
      <c r="I33" s="12">
        <f t="shared" si="11"/>
        <v>1.17E-2</v>
      </c>
      <c r="J33" s="34">
        <f t="shared" si="12"/>
        <v>44343</v>
      </c>
      <c r="K33" s="2">
        <f t="shared" si="13"/>
        <v>14</v>
      </c>
      <c r="L33" s="17">
        <f t="shared" si="14"/>
        <v>14</v>
      </c>
      <c r="M33" s="11">
        <f t="shared" si="2"/>
        <v>1.000646436</v>
      </c>
      <c r="N33" s="11">
        <f t="shared" ca="1" si="3"/>
        <v>1.002506898</v>
      </c>
      <c r="O33" s="17">
        <f t="shared" si="15"/>
        <v>0</v>
      </c>
      <c r="P33" s="13">
        <f t="shared" ca="1" si="4"/>
        <v>2.5068980000000001</v>
      </c>
      <c r="Q33" s="20">
        <f t="shared" si="5"/>
        <v>0</v>
      </c>
      <c r="R33" s="13">
        <f t="shared" si="16"/>
        <v>0</v>
      </c>
      <c r="S33" s="4" t="str">
        <f t="shared" si="17"/>
        <v>J=</v>
      </c>
      <c r="T33" s="34">
        <f t="shared" si="18"/>
        <v>44524</v>
      </c>
      <c r="U33" s="3"/>
      <c r="V33" s="4"/>
      <c r="W33" s="97">
        <f>[2]Plan1!$A244</f>
        <v>44243</v>
      </c>
      <c r="X33" s="97" t="str">
        <f>[2]Plan1!$C244</f>
        <v>Carnaval</v>
      </c>
      <c r="Y33" s="88"/>
      <c r="Z33" s="1"/>
      <c r="AB33" s="92">
        <f t="shared" si="30"/>
        <v>44704</v>
      </c>
      <c r="AC33" s="92">
        <f>EDATE(AC32,6)</f>
        <v>44705</v>
      </c>
      <c r="AD33" s="92">
        <f t="shared" si="31"/>
        <v>44705</v>
      </c>
      <c r="AE33" s="3"/>
      <c r="AF33" s="10"/>
      <c r="AG33" s="3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42">
        <f t="shared" si="8"/>
        <v>44365</v>
      </c>
      <c r="B34" s="72">
        <f t="shared" ca="1" si="24"/>
        <v>1002.71495599</v>
      </c>
      <c r="C34" s="13">
        <f t="shared" si="9"/>
        <v>1000</v>
      </c>
      <c r="D34" s="12">
        <f ca="1">IF(A34&lt;$B$1,VLOOKUP(A34,[1]DI!$A$4:$B$15000,2,FALSE),0)</f>
        <v>4.1500000000000002E-2</v>
      </c>
      <c r="E34" s="13">
        <f t="shared" ca="1" si="0"/>
        <v>1.00016137</v>
      </c>
      <c r="F34" s="13">
        <f ca="1">(TRUNC(PRODUCT($E$12:$E33),16))</f>
        <v>1.0020209330838601</v>
      </c>
      <c r="G34" s="13">
        <f t="shared" si="10"/>
        <v>1</v>
      </c>
      <c r="H34" s="13">
        <f t="shared" ca="1" si="1"/>
        <v>1.00202093</v>
      </c>
      <c r="I34" s="12">
        <f t="shared" si="11"/>
        <v>1.17E-2</v>
      </c>
      <c r="J34" s="34">
        <f t="shared" si="12"/>
        <v>44343</v>
      </c>
      <c r="K34" s="2">
        <f t="shared" si="13"/>
        <v>15</v>
      </c>
      <c r="L34" s="17">
        <f t="shared" si="14"/>
        <v>15</v>
      </c>
      <c r="M34" s="11">
        <f t="shared" si="2"/>
        <v>1.000692626</v>
      </c>
      <c r="N34" s="11">
        <f t="shared" ca="1" si="3"/>
        <v>1.0027149559999999</v>
      </c>
      <c r="O34" s="17">
        <f t="shared" si="15"/>
        <v>0</v>
      </c>
      <c r="P34" s="13">
        <f t="shared" ca="1" si="4"/>
        <v>2.71495599</v>
      </c>
      <c r="Q34" s="20">
        <f t="shared" si="5"/>
        <v>0</v>
      </c>
      <c r="R34" s="13">
        <f t="shared" si="16"/>
        <v>0</v>
      </c>
      <c r="S34" s="4" t="str">
        <f t="shared" si="17"/>
        <v>J=</v>
      </c>
      <c r="T34" s="34">
        <f t="shared" si="18"/>
        <v>44524</v>
      </c>
      <c r="U34" s="3"/>
      <c r="V34" s="4"/>
      <c r="W34" s="97">
        <f>[2]Plan1!$A245</f>
        <v>44288</v>
      </c>
      <c r="X34" s="97" t="str">
        <f>[2]Plan1!$C245</f>
        <v>Paixão de Cristo</v>
      </c>
      <c r="Y34" s="88"/>
      <c r="Z34" s="1"/>
      <c r="AB34" s="92">
        <f t="shared" si="30"/>
        <v>44888</v>
      </c>
      <c r="AC34" s="92">
        <f t="shared" ref="AC34:AC41" si="32">EDATE(AC33,6)</f>
        <v>44889</v>
      </c>
      <c r="AD34" s="92">
        <f t="shared" si="31"/>
        <v>44889</v>
      </c>
      <c r="AE34" s="3"/>
      <c r="AF34" s="10"/>
      <c r="AG34" s="3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42">
        <f t="shared" si="8"/>
        <v>44366</v>
      </c>
      <c r="B35" s="72">
        <f t="shared" ca="1" si="24"/>
        <v>1002.92306099</v>
      </c>
      <c r="C35" s="13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1.0021826292018301</v>
      </c>
      <c r="G35" s="13">
        <f t="shared" si="10"/>
        <v>1</v>
      </c>
      <c r="H35" s="13">
        <f t="shared" ca="1" si="1"/>
        <v>1.0021826300000001</v>
      </c>
      <c r="I35" s="12">
        <f t="shared" si="11"/>
        <v>1.17E-2</v>
      </c>
      <c r="J35" s="34">
        <f t="shared" si="12"/>
        <v>44343</v>
      </c>
      <c r="K35" s="2">
        <f t="shared" si="13"/>
        <v>15</v>
      </c>
      <c r="L35" s="17">
        <f t="shared" si="14"/>
        <v>16</v>
      </c>
      <c r="M35" s="11">
        <f t="shared" si="2"/>
        <v>1.0007388180000001</v>
      </c>
      <c r="N35" s="11">
        <f t="shared" ca="1" si="3"/>
        <v>1.0029230609999999</v>
      </c>
      <c r="O35" s="17">
        <f t="shared" si="15"/>
        <v>0</v>
      </c>
      <c r="P35" s="13">
        <f t="shared" ca="1" si="4"/>
        <v>2.9230609900000002</v>
      </c>
      <c r="Q35" s="20">
        <f t="shared" si="5"/>
        <v>0</v>
      </c>
      <c r="R35" s="13">
        <f t="shared" si="16"/>
        <v>0</v>
      </c>
      <c r="S35" s="4" t="str">
        <f t="shared" si="17"/>
        <v>J=</v>
      </c>
      <c r="T35" s="34">
        <f t="shared" si="18"/>
        <v>44524</v>
      </c>
      <c r="U35" s="3"/>
      <c r="V35" s="4"/>
      <c r="W35" s="97">
        <f>[2]Plan1!$A246</f>
        <v>44307</v>
      </c>
      <c r="X35" s="97" t="str">
        <f>[2]Plan1!$C246</f>
        <v>Tiradentes</v>
      </c>
      <c r="Y35" s="88"/>
      <c r="Z35" s="1"/>
      <c r="AB35" s="92">
        <f t="shared" si="30"/>
        <v>45069</v>
      </c>
      <c r="AC35" s="92">
        <f t="shared" si="32"/>
        <v>45070</v>
      </c>
      <c r="AD35" s="92">
        <f t="shared" si="31"/>
        <v>45070</v>
      </c>
      <c r="AE35" s="3"/>
      <c r="AF35" s="10"/>
      <c r="AG35" s="3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42">
        <f t="shared" si="8"/>
        <v>44367</v>
      </c>
      <c r="B36" s="72">
        <f t="shared" ca="1" si="24"/>
        <v>1002.92306099</v>
      </c>
      <c r="C36" s="13">
        <f t="shared" si="9"/>
        <v>1000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1.0021826292018301</v>
      </c>
      <c r="G36" s="13">
        <f t="shared" si="10"/>
        <v>1</v>
      </c>
      <c r="H36" s="13">
        <f t="shared" ca="1" si="1"/>
        <v>1.0021826300000001</v>
      </c>
      <c r="I36" s="12">
        <f t="shared" si="11"/>
        <v>1.17E-2</v>
      </c>
      <c r="J36" s="34">
        <f t="shared" si="12"/>
        <v>44343</v>
      </c>
      <c r="K36" s="2">
        <f t="shared" si="13"/>
        <v>15</v>
      </c>
      <c r="L36" s="17">
        <f t="shared" si="14"/>
        <v>16</v>
      </c>
      <c r="M36" s="11">
        <f t="shared" si="2"/>
        <v>1.0007388180000001</v>
      </c>
      <c r="N36" s="11">
        <f t="shared" ca="1" si="3"/>
        <v>1.0029230609999999</v>
      </c>
      <c r="O36" s="17">
        <f t="shared" si="15"/>
        <v>0</v>
      </c>
      <c r="P36" s="13">
        <f t="shared" ca="1" si="4"/>
        <v>2.9230609900000002</v>
      </c>
      <c r="Q36" s="20">
        <f t="shared" si="5"/>
        <v>0</v>
      </c>
      <c r="R36" s="13">
        <f t="shared" si="16"/>
        <v>0</v>
      </c>
      <c r="S36" s="4" t="str">
        <f t="shared" si="17"/>
        <v>J=</v>
      </c>
      <c r="T36" s="34">
        <f t="shared" si="18"/>
        <v>44524</v>
      </c>
      <c r="U36" s="3"/>
      <c r="V36" s="4"/>
      <c r="W36" s="97">
        <f>[2]Plan1!$A247</f>
        <v>44317</v>
      </c>
      <c r="X36" s="97" t="str">
        <f>[2]Plan1!$C247</f>
        <v>Dia do Trabalho</v>
      </c>
      <c r="Y36" s="88"/>
      <c r="Z36" s="1"/>
      <c r="AB36" s="92">
        <f t="shared" si="30"/>
        <v>45253</v>
      </c>
      <c r="AC36" s="92">
        <f t="shared" si="32"/>
        <v>45254</v>
      </c>
      <c r="AD36" s="92">
        <f t="shared" si="31"/>
        <v>45254</v>
      </c>
      <c r="AE36" s="3"/>
      <c r="AF36" s="10"/>
      <c r="AG36" s="3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42">
        <f t="shared" si="8"/>
        <v>44368</v>
      </c>
      <c r="B37" s="72">
        <f t="shared" ca="1" si="24"/>
        <v>1002.92306099</v>
      </c>
      <c r="C37" s="13">
        <f t="shared" si="9"/>
        <v>1000</v>
      </c>
      <c r="D37" s="12">
        <f ca="1">IF(A37&lt;$B$1,VLOOKUP(A37,[1]DI!$A$4:$B$15000,2,FALSE),0)</f>
        <v>4.1500000000000002E-2</v>
      </c>
      <c r="E37" s="13">
        <f t="shared" ca="1" si="0"/>
        <v>1.00016137</v>
      </c>
      <c r="F37" s="13">
        <f ca="1">(TRUNC(PRODUCT($E$12:$E36),16))</f>
        <v>1.0021826292018301</v>
      </c>
      <c r="G37" s="13">
        <f t="shared" si="10"/>
        <v>1</v>
      </c>
      <c r="H37" s="13">
        <f t="shared" ca="1" si="1"/>
        <v>1.0021826300000001</v>
      </c>
      <c r="I37" s="12">
        <f t="shared" si="11"/>
        <v>1.17E-2</v>
      </c>
      <c r="J37" s="34">
        <f t="shared" si="12"/>
        <v>44343</v>
      </c>
      <c r="K37" s="2">
        <f t="shared" si="13"/>
        <v>16</v>
      </c>
      <c r="L37" s="17">
        <f t="shared" si="14"/>
        <v>16</v>
      </c>
      <c r="M37" s="11">
        <f t="shared" si="2"/>
        <v>1.0007388180000001</v>
      </c>
      <c r="N37" s="11">
        <f t="shared" ca="1" si="3"/>
        <v>1.0029230609999999</v>
      </c>
      <c r="O37" s="17">
        <f t="shared" si="15"/>
        <v>0</v>
      </c>
      <c r="P37" s="13">
        <f t="shared" ca="1" si="4"/>
        <v>2.9230609900000002</v>
      </c>
      <c r="Q37" s="20">
        <f t="shared" si="5"/>
        <v>0</v>
      </c>
      <c r="R37" s="13">
        <f t="shared" si="16"/>
        <v>0</v>
      </c>
      <c r="S37" s="4" t="str">
        <f t="shared" si="17"/>
        <v>J=</v>
      </c>
      <c r="T37" s="34">
        <f t="shared" si="18"/>
        <v>44524</v>
      </c>
      <c r="U37" s="3"/>
      <c r="V37" s="4"/>
      <c r="W37" s="97">
        <f>[2]Plan1!$A248</f>
        <v>44350</v>
      </c>
      <c r="X37" s="97" t="str">
        <f>[2]Plan1!$C248</f>
        <v>Corpus Christi</v>
      </c>
      <c r="Y37" s="88"/>
      <c r="Z37" s="1"/>
      <c r="AB37" s="92">
        <f t="shared" si="30"/>
        <v>45435</v>
      </c>
      <c r="AC37" s="92">
        <f t="shared" si="32"/>
        <v>45436</v>
      </c>
      <c r="AD37" s="92">
        <f t="shared" si="31"/>
        <v>45436</v>
      </c>
      <c r="AE37" s="3"/>
      <c r="AF37" s="10"/>
      <c r="AG37" s="3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42">
        <f t="shared" si="8"/>
        <v>44369</v>
      </c>
      <c r="B38" s="72">
        <f t="shared" ca="1" si="24"/>
        <v>1003.131202</v>
      </c>
      <c r="C38" s="13">
        <f t="shared" si="9"/>
        <v>1000</v>
      </c>
      <c r="D38" s="12">
        <f ca="1">IF(A38&lt;$B$1,VLOOKUP(A38,[1]DI!$A$4:$B$15000,2,FALSE),0)</f>
        <v>4.1500000000000002E-2</v>
      </c>
      <c r="E38" s="13">
        <f t="shared" ca="1" si="0"/>
        <v>1.00016137</v>
      </c>
      <c r="F38" s="13">
        <f ca="1">(TRUNC(PRODUCT($E$12:$E37),16))</f>
        <v>1.0023443514127099</v>
      </c>
      <c r="G38" s="13">
        <f t="shared" si="10"/>
        <v>1</v>
      </c>
      <c r="H38" s="13">
        <f t="shared" ca="1" si="1"/>
        <v>1.00234435</v>
      </c>
      <c r="I38" s="12">
        <f t="shared" si="11"/>
        <v>1.17E-2</v>
      </c>
      <c r="J38" s="34">
        <f t="shared" si="12"/>
        <v>44343</v>
      </c>
      <c r="K38" s="2">
        <f t="shared" si="13"/>
        <v>17</v>
      </c>
      <c r="L38" s="17">
        <f t="shared" si="14"/>
        <v>17</v>
      </c>
      <c r="M38" s="11">
        <f t="shared" si="2"/>
        <v>1.0007850119999999</v>
      </c>
      <c r="N38" s="11">
        <f t="shared" ca="1" si="3"/>
        <v>1.0031312020000001</v>
      </c>
      <c r="O38" s="17">
        <f t="shared" si="15"/>
        <v>0</v>
      </c>
      <c r="P38" s="13">
        <f t="shared" ca="1" si="4"/>
        <v>3.131202</v>
      </c>
      <c r="Q38" s="20">
        <f t="shared" si="5"/>
        <v>0</v>
      </c>
      <c r="R38" s="13">
        <f t="shared" si="16"/>
        <v>0</v>
      </c>
      <c r="S38" s="4" t="str">
        <f t="shared" si="17"/>
        <v>J=</v>
      </c>
      <c r="T38" s="34">
        <f t="shared" si="18"/>
        <v>44524</v>
      </c>
      <c r="U38" s="3"/>
      <c r="V38" s="4"/>
      <c r="W38" s="97">
        <f>[2]Plan1!$A249</f>
        <v>44446</v>
      </c>
      <c r="X38" s="97" t="str">
        <f>[2]Plan1!$C249</f>
        <v>Independência do Brasil</v>
      </c>
      <c r="Y38" s="88"/>
      <c r="Z38" s="1"/>
      <c r="AB38" s="92">
        <f t="shared" si="30"/>
        <v>45618</v>
      </c>
      <c r="AC38" s="92">
        <f t="shared" si="32"/>
        <v>45620</v>
      </c>
      <c r="AD38" s="92">
        <f t="shared" si="31"/>
        <v>45621</v>
      </c>
      <c r="AE38" s="3"/>
      <c r="AF38" s="10"/>
      <c r="AG38" s="3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42">
        <f t="shared" si="8"/>
        <v>44370</v>
      </c>
      <c r="B39" s="72">
        <f t="shared" ca="1" si="24"/>
        <v>1003.33939099</v>
      </c>
      <c r="C39" s="13">
        <f t="shared" si="9"/>
        <v>1000</v>
      </c>
      <c r="D39" s="12">
        <f ca="1">IF(A39&lt;$B$1,VLOOKUP(A39,[1]DI!$A$4:$B$15000,2,FALSE),0)</f>
        <v>4.1500000000000002E-2</v>
      </c>
      <c r="E39" s="13">
        <f t="shared" ca="1" si="0"/>
        <v>1.00016137</v>
      </c>
      <c r="F39" s="13">
        <f ca="1">(TRUNC(PRODUCT($E$12:$E38),16))</f>
        <v>1.00250609972069</v>
      </c>
      <c r="G39" s="13">
        <f t="shared" si="10"/>
        <v>1</v>
      </c>
      <c r="H39" s="13">
        <f t="shared" ca="1" si="1"/>
        <v>1.0025061</v>
      </c>
      <c r="I39" s="12">
        <f t="shared" si="11"/>
        <v>1.17E-2</v>
      </c>
      <c r="J39" s="34">
        <f t="shared" si="12"/>
        <v>44343</v>
      </c>
      <c r="K39" s="2">
        <f t="shared" si="13"/>
        <v>18</v>
      </c>
      <c r="L39" s="17">
        <f t="shared" si="14"/>
        <v>18</v>
      </c>
      <c r="M39" s="11">
        <f t="shared" si="2"/>
        <v>1.0008312079999999</v>
      </c>
      <c r="N39" s="11">
        <f t="shared" ca="1" si="3"/>
        <v>1.0033393909999999</v>
      </c>
      <c r="O39" s="17">
        <f t="shared" si="15"/>
        <v>0</v>
      </c>
      <c r="P39" s="13">
        <f t="shared" ca="1" si="4"/>
        <v>3.3393909900000001</v>
      </c>
      <c r="Q39" s="20">
        <f t="shared" si="5"/>
        <v>0</v>
      </c>
      <c r="R39" s="13">
        <f t="shared" si="16"/>
        <v>0</v>
      </c>
      <c r="S39" s="4" t="str">
        <f t="shared" si="17"/>
        <v>J=</v>
      </c>
      <c r="T39" s="34">
        <f t="shared" si="18"/>
        <v>44524</v>
      </c>
      <c r="U39" s="3"/>
      <c r="V39" s="4"/>
      <c r="W39" s="97">
        <f>[2]Plan1!$A250</f>
        <v>44481</v>
      </c>
      <c r="X39" s="97" t="str">
        <f>[2]Plan1!$C250</f>
        <v>Nossa Sr.a Aparecida - Padroeira do Brasil</v>
      </c>
      <c r="Y39" s="88"/>
      <c r="Z39" s="1"/>
      <c r="AB39" s="92">
        <f t="shared" si="30"/>
        <v>45800</v>
      </c>
      <c r="AC39" s="92">
        <f t="shared" si="32"/>
        <v>45801</v>
      </c>
      <c r="AD39" s="92">
        <f t="shared" si="31"/>
        <v>45803</v>
      </c>
      <c r="AE39" s="3"/>
      <c r="AF39" s="10"/>
      <c r="AG39" s="3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42">
        <f t="shared" si="8"/>
        <v>44371</v>
      </c>
      <c r="B40" s="72">
        <f t="shared" ca="1" si="24"/>
        <v>1003.5476180000001</v>
      </c>
      <c r="C40" s="13">
        <f t="shared" si="9"/>
        <v>1000</v>
      </c>
      <c r="D40" s="12">
        <f ca="1">IF(A40&lt;$B$1,VLOOKUP(A40,[1]DI!$A$4:$B$15000,2,FALSE),0)</f>
        <v>4.1500000000000002E-2</v>
      </c>
      <c r="E40" s="13">
        <f t="shared" ca="1" si="0"/>
        <v>1.00016137</v>
      </c>
      <c r="F40" s="13">
        <f ca="1">(TRUNC(PRODUCT($E$12:$E39),16))</f>
        <v>1.0026678741300099</v>
      </c>
      <c r="G40" s="13">
        <f t="shared" si="10"/>
        <v>1</v>
      </c>
      <c r="H40" s="13">
        <f t="shared" ca="1" si="1"/>
        <v>1.00266787</v>
      </c>
      <c r="I40" s="12">
        <f t="shared" si="11"/>
        <v>1.17E-2</v>
      </c>
      <c r="J40" s="34">
        <f t="shared" si="12"/>
        <v>44343</v>
      </c>
      <c r="K40" s="2">
        <f t="shared" si="13"/>
        <v>19</v>
      </c>
      <c r="L40" s="17">
        <f t="shared" si="14"/>
        <v>19</v>
      </c>
      <c r="M40" s="11">
        <f t="shared" si="2"/>
        <v>1.0008774069999999</v>
      </c>
      <c r="N40" s="11">
        <f t="shared" ca="1" si="3"/>
        <v>1.003547618</v>
      </c>
      <c r="O40" s="17">
        <f t="shared" si="15"/>
        <v>0</v>
      </c>
      <c r="P40" s="13">
        <f t="shared" ca="1" si="4"/>
        <v>3.5476179999999999</v>
      </c>
      <c r="Q40" s="20">
        <f t="shared" si="5"/>
        <v>0</v>
      </c>
      <c r="R40" s="13">
        <f t="shared" si="16"/>
        <v>0</v>
      </c>
      <c r="S40" s="4" t="str">
        <f t="shared" si="17"/>
        <v>J=</v>
      </c>
      <c r="T40" s="34">
        <f t="shared" si="18"/>
        <v>44524</v>
      </c>
      <c r="U40" s="3"/>
      <c r="V40" s="4"/>
      <c r="W40" s="97">
        <f>[2]Plan1!$A251</f>
        <v>44502</v>
      </c>
      <c r="X40" s="97" t="str">
        <f>[2]Plan1!$C251</f>
        <v>Finados</v>
      </c>
      <c r="Y40" s="88"/>
      <c r="Z40" s="1"/>
      <c r="AB40" s="92">
        <f t="shared" si="30"/>
        <v>45982</v>
      </c>
      <c r="AC40" s="92">
        <f t="shared" si="32"/>
        <v>45985</v>
      </c>
      <c r="AD40" s="92">
        <f t="shared" si="31"/>
        <v>45985</v>
      </c>
      <c r="AE40" s="3"/>
      <c r="AF40" s="10"/>
      <c r="AG40" s="3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42">
        <f t="shared" si="8"/>
        <v>44372</v>
      </c>
      <c r="B41" s="72">
        <f t="shared" ca="1" si="24"/>
        <v>1003.755892</v>
      </c>
      <c r="C41" s="13">
        <f t="shared" si="9"/>
        <v>1000</v>
      </c>
      <c r="D41" s="12">
        <f ca="1">IF(A41&lt;$B$1,VLOOKUP(A41,[1]DI!$A$4:$B$15000,2,FALSE),0)</f>
        <v>4.1500000000000002E-2</v>
      </c>
      <c r="E41" s="13">
        <f t="shared" ca="1" si="0"/>
        <v>1.00016137</v>
      </c>
      <c r="F41" s="13">
        <f ca="1">(TRUNC(PRODUCT($E$12:$E40),16))</f>
        <v>1.00282967464485</v>
      </c>
      <c r="G41" s="13">
        <f t="shared" si="10"/>
        <v>1</v>
      </c>
      <c r="H41" s="13">
        <f t="shared" ca="1" si="1"/>
        <v>1.0028296699999999</v>
      </c>
      <c r="I41" s="12">
        <f t="shared" si="11"/>
        <v>1.17E-2</v>
      </c>
      <c r="J41" s="34">
        <f t="shared" si="12"/>
        <v>44343</v>
      </c>
      <c r="K41" s="2">
        <f t="shared" si="13"/>
        <v>20</v>
      </c>
      <c r="L41" s="17">
        <f t="shared" si="14"/>
        <v>20</v>
      </c>
      <c r="M41" s="11">
        <f t="shared" si="2"/>
        <v>1.0009236079999999</v>
      </c>
      <c r="N41" s="11">
        <f t="shared" ca="1" si="3"/>
        <v>1.003755892</v>
      </c>
      <c r="O41" s="17">
        <f t="shared" si="15"/>
        <v>0</v>
      </c>
      <c r="P41" s="13">
        <f t="shared" ca="1" si="4"/>
        <v>3.7558919999999998</v>
      </c>
      <c r="Q41" s="20">
        <f t="shared" si="5"/>
        <v>0</v>
      </c>
      <c r="R41" s="13">
        <f t="shared" si="16"/>
        <v>0</v>
      </c>
      <c r="S41" s="4" t="str">
        <f t="shared" si="17"/>
        <v>J=</v>
      </c>
      <c r="T41" s="34">
        <f t="shared" si="18"/>
        <v>44524</v>
      </c>
      <c r="U41" s="3"/>
      <c r="V41" s="4"/>
      <c r="W41" s="97">
        <f>[2]Plan1!$A252</f>
        <v>44515</v>
      </c>
      <c r="X41" s="97" t="str">
        <f>[2]Plan1!$C252</f>
        <v>Proclamação da República</v>
      </c>
      <c r="Y41" s="88"/>
      <c r="Z41" s="1"/>
      <c r="AB41" s="92">
        <f t="shared" si="30"/>
        <v>46164</v>
      </c>
      <c r="AC41" s="92">
        <f t="shared" si="32"/>
        <v>46166</v>
      </c>
      <c r="AD41" s="92">
        <f t="shared" si="31"/>
        <v>46167</v>
      </c>
      <c r="AE41" s="3"/>
      <c r="AF41" s="10"/>
      <c r="AG41" s="3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42">
        <f t="shared" si="8"/>
        <v>44373</v>
      </c>
      <c r="B42" s="72">
        <f t="shared" ca="1" si="24"/>
        <v>1003.964211</v>
      </c>
      <c r="C42" s="13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1.0029915012694499</v>
      </c>
      <c r="G42" s="13">
        <f t="shared" si="10"/>
        <v>1</v>
      </c>
      <c r="H42" s="13">
        <f t="shared" ca="1" si="1"/>
        <v>1.0029915</v>
      </c>
      <c r="I42" s="12">
        <f t="shared" si="11"/>
        <v>1.17E-2</v>
      </c>
      <c r="J42" s="34">
        <f t="shared" si="12"/>
        <v>44343</v>
      </c>
      <c r="K42" s="2">
        <f t="shared" si="13"/>
        <v>20</v>
      </c>
      <c r="L42" s="17">
        <f t="shared" si="14"/>
        <v>21</v>
      </c>
      <c r="M42" s="11">
        <f t="shared" si="2"/>
        <v>1.00096981</v>
      </c>
      <c r="N42" s="11">
        <f t="shared" ca="1" si="3"/>
        <v>1.003964211</v>
      </c>
      <c r="O42" s="17">
        <f t="shared" si="15"/>
        <v>0</v>
      </c>
      <c r="P42" s="13">
        <f t="shared" ca="1" si="4"/>
        <v>3.9642110000000002</v>
      </c>
      <c r="Q42" s="20">
        <f t="shared" si="5"/>
        <v>0</v>
      </c>
      <c r="R42" s="13">
        <f t="shared" si="16"/>
        <v>0</v>
      </c>
      <c r="S42" s="4" t="str">
        <f t="shared" si="17"/>
        <v>J=</v>
      </c>
      <c r="T42" s="34">
        <f t="shared" si="18"/>
        <v>44524</v>
      </c>
      <c r="U42" s="3"/>
      <c r="V42" s="4"/>
      <c r="W42" s="97">
        <f>[2]Plan1!$A253</f>
        <v>44555</v>
      </c>
      <c r="X42" s="97" t="str">
        <f>[2]Plan1!$C253</f>
        <v>Natal</v>
      </c>
      <c r="Y42" s="88"/>
      <c r="Z42" s="1"/>
      <c r="AE42" s="3"/>
      <c r="AF42" s="10"/>
      <c r="AG42" s="3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42">
        <f t="shared" si="8"/>
        <v>44374</v>
      </c>
      <c r="B43" s="72">
        <f t="shared" ca="1" si="24"/>
        <v>1003.964211</v>
      </c>
      <c r="C43" s="13">
        <f t="shared" si="9"/>
        <v>1000</v>
      </c>
      <c r="D43" s="12">
        <f ca="1">IF(A43&lt;$B$1,VLOOKUP(A43,[1]DI!$A$4:$B$15000,2,FALSE),0)</f>
        <v>0</v>
      </c>
      <c r="E43" s="13">
        <f t="shared" ca="1" si="0"/>
        <v>1</v>
      </c>
      <c r="F43" s="13">
        <f ca="1">(TRUNC(PRODUCT($E$12:$E42),16))</f>
        <v>1.0029915012694499</v>
      </c>
      <c r="G43" s="13">
        <f t="shared" si="10"/>
        <v>1</v>
      </c>
      <c r="H43" s="13">
        <f t="shared" ca="1" si="1"/>
        <v>1.0029915</v>
      </c>
      <c r="I43" s="12">
        <f t="shared" si="11"/>
        <v>1.17E-2</v>
      </c>
      <c r="J43" s="34">
        <f t="shared" si="12"/>
        <v>44343</v>
      </c>
      <c r="K43" s="2">
        <f t="shared" si="13"/>
        <v>20</v>
      </c>
      <c r="L43" s="17">
        <f t="shared" si="14"/>
        <v>21</v>
      </c>
      <c r="M43" s="11">
        <f t="shared" si="2"/>
        <v>1.00096981</v>
      </c>
      <c r="N43" s="11">
        <f t="shared" ca="1" si="3"/>
        <v>1.003964211</v>
      </c>
      <c r="O43" s="17">
        <f t="shared" si="15"/>
        <v>0</v>
      </c>
      <c r="P43" s="13">
        <f t="shared" ca="1" si="4"/>
        <v>3.9642110000000002</v>
      </c>
      <c r="Q43" s="20">
        <f t="shared" si="5"/>
        <v>0</v>
      </c>
      <c r="R43" s="13">
        <f t="shared" si="16"/>
        <v>0</v>
      </c>
      <c r="S43" s="4" t="str">
        <f t="shared" si="17"/>
        <v>J=</v>
      </c>
      <c r="T43" s="34">
        <f t="shared" si="18"/>
        <v>44524</v>
      </c>
      <c r="U43" s="3"/>
      <c r="V43" s="4"/>
      <c r="W43" s="97">
        <f>[2]Plan1!$A254</f>
        <v>44562</v>
      </c>
      <c r="X43" s="97" t="str">
        <f>[2]Plan1!$C254</f>
        <v>Confraternização Universal</v>
      </c>
      <c r="Y43" s="88"/>
      <c r="Z43" s="1"/>
      <c r="AE43" s="3"/>
      <c r="AF43" s="10"/>
      <c r="AG43" s="3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42">
        <f t="shared" si="8"/>
        <v>44375</v>
      </c>
      <c r="B44" s="72">
        <f t="shared" ca="1" si="24"/>
        <v>1003.964211</v>
      </c>
      <c r="C44" s="13">
        <f t="shared" si="9"/>
        <v>1000</v>
      </c>
      <c r="D44" s="12">
        <f ca="1">IF(A44&lt;$B$1,VLOOKUP(A44,[1]DI!$A$4:$B$15000,2,FALSE),0)</f>
        <v>4.1500000000000002E-2</v>
      </c>
      <c r="E44" s="13">
        <f t="shared" ca="1" si="0"/>
        <v>1.00016137</v>
      </c>
      <c r="F44" s="13">
        <f ca="1">(TRUNC(PRODUCT($E$12:$E43),16))</f>
        <v>1.0029915012694499</v>
      </c>
      <c r="G44" s="13">
        <f t="shared" si="10"/>
        <v>1</v>
      </c>
      <c r="H44" s="13">
        <f t="shared" ca="1" si="1"/>
        <v>1.0029915</v>
      </c>
      <c r="I44" s="12">
        <f t="shared" si="11"/>
        <v>1.17E-2</v>
      </c>
      <c r="J44" s="34">
        <f t="shared" si="12"/>
        <v>44343</v>
      </c>
      <c r="K44" s="2">
        <f t="shared" si="13"/>
        <v>21</v>
      </c>
      <c r="L44" s="17">
        <f t="shared" si="14"/>
        <v>21</v>
      </c>
      <c r="M44" s="11">
        <f t="shared" si="2"/>
        <v>1.00096981</v>
      </c>
      <c r="N44" s="11">
        <f t="shared" ca="1" si="3"/>
        <v>1.003964211</v>
      </c>
      <c r="O44" s="17">
        <f t="shared" si="15"/>
        <v>0</v>
      </c>
      <c r="P44" s="13">
        <f t="shared" ca="1" si="4"/>
        <v>3.9642110000000002</v>
      </c>
      <c r="Q44" s="20">
        <f t="shared" si="5"/>
        <v>0</v>
      </c>
      <c r="R44" s="13">
        <f t="shared" si="16"/>
        <v>0</v>
      </c>
      <c r="S44" s="4" t="str">
        <f t="shared" si="17"/>
        <v>J=</v>
      </c>
      <c r="T44" s="34">
        <f t="shared" si="18"/>
        <v>44524</v>
      </c>
      <c r="U44" s="3"/>
      <c r="V44" s="4"/>
      <c r="W44" s="97">
        <f>[2]Plan1!$A255</f>
        <v>44620</v>
      </c>
      <c r="X44" s="97" t="str">
        <f>[2]Plan1!$C255</f>
        <v>Carnaval</v>
      </c>
      <c r="Y44" s="88"/>
      <c r="Z44" s="1"/>
      <c r="AE44" s="3"/>
      <c r="AF44" s="10"/>
      <c r="AG44" s="3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42">
        <f t="shared" si="8"/>
        <v>44376</v>
      </c>
      <c r="B45" s="72">
        <f t="shared" ca="1" si="24"/>
        <v>1004.172569</v>
      </c>
      <c r="C45" s="13">
        <f t="shared" si="9"/>
        <v>1000</v>
      </c>
      <c r="D45" s="12">
        <f ca="1">IF(A45&lt;$B$1,VLOOKUP(A45,[1]DI!$A$4:$B$15000,2,FALSE),0)</f>
        <v>4.1500000000000002E-2</v>
      </c>
      <c r="E45" s="13">
        <f t="shared" ca="1" si="0"/>
        <v>1.00016137</v>
      </c>
      <c r="F45" s="13">
        <f ca="1">(TRUNC(PRODUCT($E$12:$E44),16))</f>
        <v>1.00315335400801</v>
      </c>
      <c r="G45" s="13">
        <f t="shared" si="10"/>
        <v>1</v>
      </c>
      <c r="H45" s="13">
        <f t="shared" ca="1" si="1"/>
        <v>1.0031533500000001</v>
      </c>
      <c r="I45" s="12">
        <f t="shared" si="11"/>
        <v>1.17E-2</v>
      </c>
      <c r="J45" s="34">
        <f t="shared" si="12"/>
        <v>44343</v>
      </c>
      <c r="K45" s="2">
        <f t="shared" si="13"/>
        <v>22</v>
      </c>
      <c r="L45" s="17">
        <f t="shared" si="14"/>
        <v>22</v>
      </c>
      <c r="M45" s="11">
        <f t="shared" si="2"/>
        <v>1.001016015</v>
      </c>
      <c r="N45" s="11">
        <f t="shared" ca="1" si="3"/>
        <v>1.0041725690000001</v>
      </c>
      <c r="O45" s="17">
        <f t="shared" si="15"/>
        <v>0</v>
      </c>
      <c r="P45" s="13">
        <f t="shared" ca="1" si="4"/>
        <v>4.1725690000000002</v>
      </c>
      <c r="Q45" s="20">
        <f t="shared" si="5"/>
        <v>0</v>
      </c>
      <c r="R45" s="13">
        <f t="shared" si="16"/>
        <v>0</v>
      </c>
      <c r="S45" s="4" t="str">
        <f t="shared" si="17"/>
        <v>J=</v>
      </c>
      <c r="T45" s="34">
        <f t="shared" si="18"/>
        <v>44524</v>
      </c>
      <c r="U45" s="3"/>
      <c r="V45" s="4"/>
      <c r="W45" s="97">
        <f>[2]Plan1!$A256</f>
        <v>44621</v>
      </c>
      <c r="X45" s="97" t="str">
        <f>[2]Plan1!$C256</f>
        <v>Carnaval</v>
      </c>
      <c r="Y45" s="88"/>
      <c r="Z45" s="1"/>
      <c r="AE45" s="3"/>
      <c r="AF45" s="10"/>
      <c r="AG45" s="3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42">
        <f t="shared" si="8"/>
        <v>44377</v>
      </c>
      <c r="B46" s="72">
        <f t="shared" ca="1" si="24"/>
        <v>1004.380974</v>
      </c>
      <c r="C46" s="13">
        <f t="shared" si="9"/>
        <v>1000</v>
      </c>
      <c r="D46" s="12">
        <f ca="1">IF(A46&lt;$B$1,VLOOKUP(A46,[1]DI!$A$4:$B$15000,2,FALSE),0)</f>
        <v>4.1500000000000002E-2</v>
      </c>
      <c r="E46" s="13">
        <f t="shared" ca="1" si="0"/>
        <v>1.00016137</v>
      </c>
      <c r="F46" s="13">
        <f ca="1">(TRUNC(PRODUCT($E$12:$E45),16))</f>
        <v>1.0033152328647501</v>
      </c>
      <c r="G46" s="13">
        <f t="shared" si="10"/>
        <v>1</v>
      </c>
      <c r="H46" s="13">
        <f t="shared" ca="1" si="1"/>
        <v>1.0033152299999999</v>
      </c>
      <c r="I46" s="12">
        <f t="shared" si="11"/>
        <v>1.17E-2</v>
      </c>
      <c r="J46" s="34">
        <f t="shared" si="12"/>
        <v>44343</v>
      </c>
      <c r="K46" s="2">
        <f t="shared" si="13"/>
        <v>23</v>
      </c>
      <c r="L46" s="17">
        <f t="shared" si="14"/>
        <v>23</v>
      </c>
      <c r="M46" s="11">
        <f t="shared" si="2"/>
        <v>1.0010622220000001</v>
      </c>
      <c r="N46" s="11">
        <f t="shared" ca="1" si="3"/>
        <v>1.004380974</v>
      </c>
      <c r="O46" s="17">
        <f t="shared" si="15"/>
        <v>0</v>
      </c>
      <c r="P46" s="13">
        <f t="shared" ca="1" si="4"/>
        <v>4.3809740000000001</v>
      </c>
      <c r="Q46" s="20">
        <f t="shared" si="5"/>
        <v>0</v>
      </c>
      <c r="R46" s="13">
        <f t="shared" si="16"/>
        <v>0</v>
      </c>
      <c r="S46" s="4" t="str">
        <f t="shared" si="17"/>
        <v>J=</v>
      </c>
      <c r="T46" s="34">
        <f t="shared" si="18"/>
        <v>44524</v>
      </c>
      <c r="U46" s="3"/>
      <c r="V46" s="4"/>
      <c r="W46" s="97">
        <f>[2]Plan1!$A257</f>
        <v>44666</v>
      </c>
      <c r="X46" s="97" t="str">
        <f>[2]Plan1!$C257</f>
        <v>Paixão de Cristo</v>
      </c>
      <c r="Y46" s="88"/>
      <c r="Z46" s="1"/>
      <c r="AE46" s="3"/>
      <c r="AF46" s="10"/>
      <c r="AG46" s="3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42">
        <f t="shared" si="8"/>
        <v>44378</v>
      </c>
      <c r="B47" s="72">
        <f t="shared" ca="1" si="24"/>
        <v>1004.589425</v>
      </c>
      <c r="C47" s="13">
        <f t="shared" si="9"/>
        <v>1000</v>
      </c>
      <c r="D47" s="12">
        <f ca="1">IF(A47&lt;$B$1,VLOOKUP(A47,[1]DI!$A$4:$B$15000,2,FALSE),0)</f>
        <v>4.1500000000000002E-2</v>
      </c>
      <c r="E47" s="13">
        <f t="shared" ca="1" si="0"/>
        <v>1.00016137</v>
      </c>
      <c r="F47" s="13">
        <f ca="1">(TRUNC(PRODUCT($E$12:$E46),16))</f>
        <v>1.00347713784388</v>
      </c>
      <c r="G47" s="13">
        <f t="shared" si="10"/>
        <v>1</v>
      </c>
      <c r="H47" s="13">
        <f t="shared" ca="1" si="1"/>
        <v>1.00347714</v>
      </c>
      <c r="I47" s="12">
        <f t="shared" si="11"/>
        <v>1.17E-2</v>
      </c>
      <c r="J47" s="34">
        <f t="shared" si="12"/>
        <v>44343</v>
      </c>
      <c r="K47" s="2">
        <f t="shared" si="13"/>
        <v>24</v>
      </c>
      <c r="L47" s="17">
        <f t="shared" si="14"/>
        <v>24</v>
      </c>
      <c r="M47" s="11">
        <f t="shared" si="2"/>
        <v>1.001108431</v>
      </c>
      <c r="N47" s="11">
        <f t="shared" ca="1" si="3"/>
        <v>1.004589425</v>
      </c>
      <c r="O47" s="17">
        <f t="shared" si="15"/>
        <v>0</v>
      </c>
      <c r="P47" s="13">
        <f t="shared" ca="1" si="4"/>
        <v>4.5894250000000003</v>
      </c>
      <c r="Q47" s="20">
        <f t="shared" si="5"/>
        <v>0</v>
      </c>
      <c r="R47" s="13">
        <f t="shared" si="16"/>
        <v>0</v>
      </c>
      <c r="S47" s="4" t="str">
        <f t="shared" si="17"/>
        <v>J=</v>
      </c>
      <c r="T47" s="34">
        <f t="shared" si="18"/>
        <v>44524</v>
      </c>
      <c r="U47" s="3"/>
      <c r="V47" s="4"/>
      <c r="W47" s="97">
        <f>[2]Plan1!$A258</f>
        <v>44672</v>
      </c>
      <c r="X47" s="97" t="str">
        <f>[2]Plan1!$C258</f>
        <v>Tiradentes</v>
      </c>
      <c r="Y47" s="88"/>
      <c r="Z47" s="1"/>
      <c r="AE47" s="3"/>
      <c r="AF47" s="10"/>
      <c r="AG47" s="3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42">
        <f t="shared" si="8"/>
        <v>44379</v>
      </c>
      <c r="B48" s="72">
        <f t="shared" ca="1" si="24"/>
        <v>1004.79791499</v>
      </c>
      <c r="C48" s="13">
        <f t="shared" si="9"/>
        <v>1000</v>
      </c>
      <c r="D48" s="12">
        <f ca="1">IF(A48&lt;$B$1,VLOOKUP(A48,[1]DI!$A$4:$B$15000,2,FALSE),0)</f>
        <v>4.1500000000000002E-2</v>
      </c>
      <c r="E48" s="13">
        <f t="shared" ca="1" si="0"/>
        <v>1.00016137</v>
      </c>
      <c r="F48" s="13">
        <f ca="1">(TRUNC(PRODUCT($E$12:$E47),16))</f>
        <v>1.00363906894961</v>
      </c>
      <c r="G48" s="13">
        <f t="shared" si="10"/>
        <v>1</v>
      </c>
      <c r="H48" s="13">
        <f t="shared" ca="1" si="1"/>
        <v>1.00363907</v>
      </c>
      <c r="I48" s="12">
        <f t="shared" si="11"/>
        <v>1.17E-2</v>
      </c>
      <c r="J48" s="34">
        <f t="shared" si="12"/>
        <v>44343</v>
      </c>
      <c r="K48" s="2">
        <f t="shared" si="13"/>
        <v>25</v>
      </c>
      <c r="L48" s="17">
        <f t="shared" si="14"/>
        <v>25</v>
      </c>
      <c r="M48" s="11">
        <f t="shared" si="2"/>
        <v>1.001154643</v>
      </c>
      <c r="N48" s="11">
        <f t="shared" ca="1" si="3"/>
        <v>1.0047979149999999</v>
      </c>
      <c r="O48" s="17">
        <f t="shared" si="15"/>
        <v>0</v>
      </c>
      <c r="P48" s="13">
        <f t="shared" ca="1" si="4"/>
        <v>4.7979149899999998</v>
      </c>
      <c r="Q48" s="20">
        <f t="shared" si="5"/>
        <v>0</v>
      </c>
      <c r="R48" s="13">
        <f t="shared" si="16"/>
        <v>0</v>
      </c>
      <c r="S48" s="4" t="str">
        <f t="shared" si="17"/>
        <v>J=</v>
      </c>
      <c r="T48" s="34">
        <f t="shared" si="18"/>
        <v>44524</v>
      </c>
      <c r="U48" s="3"/>
      <c r="V48" s="4"/>
      <c r="W48" s="97">
        <f>[2]Plan1!$A259</f>
        <v>44682</v>
      </c>
      <c r="X48" s="97" t="str">
        <f>[2]Plan1!$C259</f>
        <v>Dia do Trabalho</v>
      </c>
      <c r="Y48" s="88"/>
      <c r="Z48" s="1"/>
      <c r="AE48" s="3"/>
      <c r="AF48" s="10"/>
      <c r="AG48" s="3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42">
        <f t="shared" si="8"/>
        <v>44380</v>
      </c>
      <c r="B49" s="72">
        <f t="shared" ca="1" si="24"/>
        <v>1005.00645</v>
      </c>
      <c r="C49" s="13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1.0038010261861701</v>
      </c>
      <c r="G49" s="13">
        <f t="shared" si="10"/>
        <v>1</v>
      </c>
      <c r="H49" s="13">
        <f t="shared" ca="1" si="1"/>
        <v>1.00380103</v>
      </c>
      <c r="I49" s="12">
        <f t="shared" si="11"/>
        <v>1.17E-2</v>
      </c>
      <c r="J49" s="34">
        <f t="shared" si="12"/>
        <v>44343</v>
      </c>
      <c r="K49" s="2">
        <f t="shared" si="13"/>
        <v>25</v>
      </c>
      <c r="L49" s="17">
        <f t="shared" si="14"/>
        <v>26</v>
      </c>
      <c r="M49" s="11">
        <f t="shared" si="2"/>
        <v>1.0012008560000001</v>
      </c>
      <c r="N49" s="11">
        <f t="shared" ca="1" si="3"/>
        <v>1.00500645</v>
      </c>
      <c r="O49" s="17">
        <f t="shared" si="15"/>
        <v>0</v>
      </c>
      <c r="P49" s="13">
        <f t="shared" ca="1" si="4"/>
        <v>5.0064500000000001</v>
      </c>
      <c r="Q49" s="20">
        <f t="shared" si="5"/>
        <v>0</v>
      </c>
      <c r="R49" s="13">
        <f t="shared" si="16"/>
        <v>0</v>
      </c>
      <c r="S49" s="4" t="str">
        <f t="shared" si="17"/>
        <v>J=</v>
      </c>
      <c r="T49" s="34">
        <f t="shared" si="18"/>
        <v>44524</v>
      </c>
      <c r="U49" s="3"/>
      <c r="V49" s="4"/>
      <c r="W49" s="97">
        <f>[2]Plan1!$A260</f>
        <v>44728</v>
      </c>
      <c r="X49" s="97" t="str">
        <f>[2]Plan1!$C260</f>
        <v>Corpus Christi</v>
      </c>
      <c r="Y49" s="88"/>
      <c r="Z49" s="1"/>
      <c r="AE49" s="3"/>
      <c r="AF49" s="10"/>
      <c r="AG49" s="3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42">
        <f t="shared" si="8"/>
        <v>44381</v>
      </c>
      <c r="B50" s="72">
        <f t="shared" ca="1" si="24"/>
        <v>1005.00645</v>
      </c>
      <c r="C50" s="13">
        <f t="shared" si="9"/>
        <v>1000</v>
      </c>
      <c r="D50" s="12">
        <f ca="1">IF(A50&lt;$B$1,VLOOKUP(A50,[1]DI!$A$4:$B$15000,2,FALSE),0)</f>
        <v>0</v>
      </c>
      <c r="E50" s="13">
        <f t="shared" ca="1" si="0"/>
        <v>1</v>
      </c>
      <c r="F50" s="13">
        <f ca="1">(TRUNC(PRODUCT($E$12:$E49),16))</f>
        <v>1.0038010261861701</v>
      </c>
      <c r="G50" s="13">
        <f t="shared" si="10"/>
        <v>1</v>
      </c>
      <c r="H50" s="13">
        <f t="shared" ca="1" si="1"/>
        <v>1.00380103</v>
      </c>
      <c r="I50" s="12">
        <f t="shared" si="11"/>
        <v>1.17E-2</v>
      </c>
      <c r="J50" s="34">
        <f t="shared" si="12"/>
        <v>44343</v>
      </c>
      <c r="K50" s="2">
        <f t="shared" si="13"/>
        <v>25</v>
      </c>
      <c r="L50" s="17">
        <f t="shared" si="14"/>
        <v>26</v>
      </c>
      <c r="M50" s="11">
        <f t="shared" si="2"/>
        <v>1.0012008560000001</v>
      </c>
      <c r="N50" s="11">
        <f t="shared" ca="1" si="3"/>
        <v>1.00500645</v>
      </c>
      <c r="O50" s="17">
        <f t="shared" si="15"/>
        <v>0</v>
      </c>
      <c r="P50" s="13">
        <f t="shared" ca="1" si="4"/>
        <v>5.0064500000000001</v>
      </c>
      <c r="Q50" s="20">
        <f t="shared" si="5"/>
        <v>0</v>
      </c>
      <c r="R50" s="13">
        <f t="shared" si="16"/>
        <v>0</v>
      </c>
      <c r="S50" s="4" t="str">
        <f t="shared" si="17"/>
        <v>J=</v>
      </c>
      <c r="T50" s="34">
        <f t="shared" si="18"/>
        <v>44524</v>
      </c>
      <c r="U50" s="3"/>
      <c r="V50" s="4"/>
      <c r="W50" s="97">
        <f>[2]Plan1!$A261</f>
        <v>44811</v>
      </c>
      <c r="X50" s="97" t="str">
        <f>[2]Plan1!$C261</f>
        <v>Independência do Brasil</v>
      </c>
      <c r="Y50" s="88"/>
      <c r="Z50" s="1"/>
      <c r="AE50" s="3"/>
      <c r="AF50" s="10"/>
      <c r="AG50" s="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42">
        <f t="shared" si="8"/>
        <v>44382</v>
      </c>
      <c r="B51" s="72">
        <f t="shared" ca="1" si="24"/>
        <v>1005.00645</v>
      </c>
      <c r="C51" s="13">
        <f t="shared" si="9"/>
        <v>1000</v>
      </c>
      <c r="D51" s="12">
        <f ca="1">IF(A51&lt;$B$1,VLOOKUP(A51,[1]DI!$A$4:$B$15000,2,FALSE),0)</f>
        <v>4.1500000000000002E-2</v>
      </c>
      <c r="E51" s="13">
        <f t="shared" ca="1" si="0"/>
        <v>1.00016137</v>
      </c>
      <c r="F51" s="13">
        <f ca="1">(TRUNC(PRODUCT($E$12:$E50),16))</f>
        <v>1.0038010261861701</v>
      </c>
      <c r="G51" s="13">
        <f t="shared" si="10"/>
        <v>1</v>
      </c>
      <c r="H51" s="13">
        <f t="shared" ca="1" si="1"/>
        <v>1.00380103</v>
      </c>
      <c r="I51" s="12">
        <f t="shared" si="11"/>
        <v>1.17E-2</v>
      </c>
      <c r="J51" s="34">
        <f t="shared" si="12"/>
        <v>44343</v>
      </c>
      <c r="K51" s="2">
        <f t="shared" si="13"/>
        <v>26</v>
      </c>
      <c r="L51" s="17">
        <f t="shared" si="14"/>
        <v>26</v>
      </c>
      <c r="M51" s="11">
        <f t="shared" si="2"/>
        <v>1.0012008560000001</v>
      </c>
      <c r="N51" s="11">
        <f t="shared" ca="1" si="3"/>
        <v>1.00500645</v>
      </c>
      <c r="O51" s="17">
        <f t="shared" si="15"/>
        <v>0</v>
      </c>
      <c r="P51" s="13">
        <f t="shared" ca="1" si="4"/>
        <v>5.0064500000000001</v>
      </c>
      <c r="Q51" s="20">
        <f t="shared" si="5"/>
        <v>0</v>
      </c>
      <c r="R51" s="13">
        <f t="shared" si="16"/>
        <v>0</v>
      </c>
      <c r="S51" s="4" t="str">
        <f t="shared" si="17"/>
        <v>J=</v>
      </c>
      <c r="T51" s="34">
        <f t="shared" si="18"/>
        <v>44524</v>
      </c>
      <c r="U51" s="3"/>
      <c r="V51" s="4"/>
      <c r="W51" s="97">
        <f>[2]Plan1!$A262</f>
        <v>44846</v>
      </c>
      <c r="X51" s="97" t="str">
        <f>[2]Plan1!$C262</f>
        <v>Nossa Sr.a Aparecida - Padroeira do Brasil</v>
      </c>
      <c r="Y51" s="88"/>
      <c r="Z51" s="1"/>
      <c r="AE51" s="3"/>
      <c r="AF51" s="10"/>
      <c r="AG51" s="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42">
        <f t="shared" si="8"/>
        <v>44383</v>
      </c>
      <c r="B52" s="72">
        <f t="shared" ca="1" si="24"/>
        <v>1005.21502399</v>
      </c>
      <c r="C52" s="13">
        <f t="shared" si="9"/>
        <v>1000</v>
      </c>
      <c r="D52" s="12">
        <f ca="1">IF(A52&lt;$B$1,VLOOKUP(A52,[1]DI!$A$4:$B$15000,2,FALSE),0)</f>
        <v>4.1500000000000002E-2</v>
      </c>
      <c r="E52" s="13">
        <f t="shared" ca="1" si="0"/>
        <v>1.00016137</v>
      </c>
      <c r="F52" s="13">
        <f ca="1">(TRUNC(PRODUCT($E$12:$E51),16))</f>
        <v>1.0039630095577601</v>
      </c>
      <c r="G52" s="13">
        <f t="shared" si="10"/>
        <v>1</v>
      </c>
      <c r="H52" s="13">
        <f t="shared" ca="1" si="1"/>
        <v>1.0039630100000001</v>
      </c>
      <c r="I52" s="12">
        <f t="shared" si="11"/>
        <v>1.17E-2</v>
      </c>
      <c r="J52" s="34">
        <f t="shared" si="12"/>
        <v>44343</v>
      </c>
      <c r="K52" s="2">
        <f t="shared" si="13"/>
        <v>27</v>
      </c>
      <c r="L52" s="17">
        <f t="shared" si="14"/>
        <v>27</v>
      </c>
      <c r="M52" s="11">
        <f t="shared" si="2"/>
        <v>1.001247072</v>
      </c>
      <c r="N52" s="11">
        <f t="shared" ca="1" si="3"/>
        <v>1.005215024</v>
      </c>
      <c r="O52" s="17">
        <f t="shared" si="15"/>
        <v>0</v>
      </c>
      <c r="P52" s="13">
        <f t="shared" ca="1" si="4"/>
        <v>5.2150239899999997</v>
      </c>
      <c r="Q52" s="20">
        <f t="shared" si="5"/>
        <v>0</v>
      </c>
      <c r="R52" s="13">
        <f t="shared" si="16"/>
        <v>0</v>
      </c>
      <c r="S52" s="4" t="str">
        <f t="shared" si="17"/>
        <v>J=</v>
      </c>
      <c r="T52" s="34">
        <f t="shared" si="18"/>
        <v>44524</v>
      </c>
      <c r="U52" s="3"/>
      <c r="V52" s="4"/>
      <c r="W52" s="97">
        <f>[2]Plan1!$A263</f>
        <v>44867</v>
      </c>
      <c r="X52" s="97" t="str">
        <f>[2]Plan1!$C263</f>
        <v>Finados</v>
      </c>
      <c r="Y52" s="88"/>
      <c r="Z52" s="1"/>
      <c r="AE52" s="3"/>
      <c r="AF52" s="10"/>
      <c r="AG52" s="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42">
        <f t="shared" si="8"/>
        <v>44384</v>
      </c>
      <c r="B53" s="72">
        <f t="shared" ca="1" si="24"/>
        <v>1005.42364399</v>
      </c>
      <c r="C53" s="13">
        <f t="shared" si="9"/>
        <v>1000</v>
      </c>
      <c r="D53" s="12">
        <f ca="1">IF(A53&lt;$B$1,VLOOKUP(A53,[1]DI!$A$4:$B$15000,2,FALSE),0)</f>
        <v>4.1500000000000002E-2</v>
      </c>
      <c r="E53" s="13">
        <f t="shared" ca="1" si="0"/>
        <v>1.00016137</v>
      </c>
      <c r="F53" s="13">
        <f ca="1">(TRUNC(PRODUCT($E$12:$E52),16))</f>
        <v>1.00412501906861</v>
      </c>
      <c r="G53" s="13">
        <f t="shared" si="10"/>
        <v>1</v>
      </c>
      <c r="H53" s="13">
        <f t="shared" ca="1" si="1"/>
        <v>1.00412502</v>
      </c>
      <c r="I53" s="12">
        <f t="shared" si="11"/>
        <v>1.17E-2</v>
      </c>
      <c r="J53" s="34">
        <f t="shared" si="12"/>
        <v>44343</v>
      </c>
      <c r="K53" s="2">
        <f t="shared" si="13"/>
        <v>28</v>
      </c>
      <c r="L53" s="17">
        <f t="shared" si="14"/>
        <v>28</v>
      </c>
      <c r="M53" s="11">
        <f t="shared" si="2"/>
        <v>1.0012932889999999</v>
      </c>
      <c r="N53" s="11">
        <f t="shared" ca="1" si="3"/>
        <v>1.0054236439999999</v>
      </c>
      <c r="O53" s="17">
        <f t="shared" si="15"/>
        <v>0</v>
      </c>
      <c r="P53" s="13">
        <f t="shared" ca="1" si="4"/>
        <v>5.4236439900000004</v>
      </c>
      <c r="Q53" s="20">
        <f t="shared" si="5"/>
        <v>0</v>
      </c>
      <c r="R53" s="13">
        <f t="shared" si="16"/>
        <v>0</v>
      </c>
      <c r="S53" s="4" t="str">
        <f t="shared" si="17"/>
        <v>J=</v>
      </c>
      <c r="T53" s="34">
        <f t="shared" si="18"/>
        <v>44524</v>
      </c>
      <c r="U53" s="3"/>
      <c r="V53" s="4"/>
      <c r="W53" s="97">
        <f>[2]Plan1!$A264</f>
        <v>44880</v>
      </c>
      <c r="X53" s="97" t="str">
        <f>[2]Plan1!$C264</f>
        <v>Proclamação da República</v>
      </c>
      <c r="Y53" s="88"/>
      <c r="Z53" s="1"/>
      <c r="AE53" s="3"/>
      <c r="AF53" s="10"/>
      <c r="AG53" s="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42">
        <f t="shared" si="8"/>
        <v>44385</v>
      </c>
      <c r="B54" s="72">
        <f t="shared" ca="1" si="24"/>
        <v>1005.63230199</v>
      </c>
      <c r="C54" s="13">
        <f t="shared" si="9"/>
        <v>1000</v>
      </c>
      <c r="D54" s="12">
        <f ca="1">IF(A54&lt;$B$1,VLOOKUP(A54,[1]DI!$A$4:$B$15000,2,FALSE),0)</f>
        <v>4.1500000000000002E-2</v>
      </c>
      <c r="E54" s="13">
        <f t="shared" ca="1" si="0"/>
        <v>1.00016137</v>
      </c>
      <c r="F54" s="13">
        <f ca="1">(TRUNC(PRODUCT($E$12:$E53),16))</f>
        <v>1.0042870547229401</v>
      </c>
      <c r="G54" s="13">
        <f t="shared" si="10"/>
        <v>1</v>
      </c>
      <c r="H54" s="13">
        <f t="shared" ca="1" si="1"/>
        <v>1.0042870500000001</v>
      </c>
      <c r="I54" s="12">
        <f t="shared" si="11"/>
        <v>1.17E-2</v>
      </c>
      <c r="J54" s="34">
        <f t="shared" si="12"/>
        <v>44343</v>
      </c>
      <c r="K54" s="2">
        <f t="shared" si="13"/>
        <v>29</v>
      </c>
      <c r="L54" s="17">
        <f t="shared" si="14"/>
        <v>29</v>
      </c>
      <c r="M54" s="11">
        <f t="shared" si="2"/>
        <v>1.0013395089999999</v>
      </c>
      <c r="N54" s="11">
        <f t="shared" ca="1" si="3"/>
        <v>1.005632302</v>
      </c>
      <c r="O54" s="17">
        <f t="shared" si="15"/>
        <v>0</v>
      </c>
      <c r="P54" s="13">
        <f t="shared" ca="1" si="4"/>
        <v>5.6323019900000002</v>
      </c>
      <c r="Q54" s="20">
        <f t="shared" si="5"/>
        <v>0</v>
      </c>
      <c r="R54" s="13">
        <f t="shared" si="16"/>
        <v>0</v>
      </c>
      <c r="S54" s="4" t="str">
        <f t="shared" si="17"/>
        <v>J=</v>
      </c>
      <c r="T54" s="34">
        <f t="shared" si="18"/>
        <v>44524</v>
      </c>
      <c r="U54" s="3"/>
      <c r="V54" s="4"/>
      <c r="W54" s="97">
        <f>[2]Plan1!$A265</f>
        <v>44920</v>
      </c>
      <c r="X54" s="97" t="str">
        <f>[2]Plan1!$C265</f>
        <v>Natal</v>
      </c>
      <c r="Y54" s="88"/>
      <c r="Z54" s="1"/>
      <c r="AE54" s="3"/>
      <c r="AF54" s="10"/>
      <c r="AG54" s="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42">
        <f t="shared" si="8"/>
        <v>44386</v>
      </c>
      <c r="B55" s="72">
        <f t="shared" ca="1" si="24"/>
        <v>1005.84101599</v>
      </c>
      <c r="C55" s="13">
        <f t="shared" si="9"/>
        <v>1000</v>
      </c>
      <c r="D55" s="12">
        <f ca="1">IF(A55&lt;$B$1,VLOOKUP(A55,[1]DI!$A$4:$B$15000,2,FALSE),0)</f>
        <v>4.1500000000000002E-2</v>
      </c>
      <c r="E55" s="13">
        <f t="shared" ca="1" si="0"/>
        <v>1.00016137</v>
      </c>
      <c r="F55" s="13">
        <f ca="1">(TRUNC(PRODUCT($E$12:$E54),16))</f>
        <v>1.0044491165249601</v>
      </c>
      <c r="G55" s="13">
        <f t="shared" si="10"/>
        <v>1</v>
      </c>
      <c r="H55" s="13">
        <f t="shared" ca="1" si="1"/>
        <v>1.0044491200000001</v>
      </c>
      <c r="I55" s="12">
        <f t="shared" si="11"/>
        <v>1.17E-2</v>
      </c>
      <c r="J55" s="34">
        <f t="shared" si="12"/>
        <v>44343</v>
      </c>
      <c r="K55" s="2">
        <f t="shared" si="13"/>
        <v>30</v>
      </c>
      <c r="L55" s="17">
        <f t="shared" si="14"/>
        <v>30</v>
      </c>
      <c r="M55" s="11">
        <f t="shared" si="2"/>
        <v>1.0013857310000001</v>
      </c>
      <c r="N55" s="11">
        <f t="shared" ca="1" si="3"/>
        <v>1.005841016</v>
      </c>
      <c r="O55" s="17">
        <f t="shared" si="15"/>
        <v>0</v>
      </c>
      <c r="P55" s="13">
        <f t="shared" ca="1" si="4"/>
        <v>5.8410159899999998</v>
      </c>
      <c r="Q55" s="20">
        <f t="shared" si="5"/>
        <v>0</v>
      </c>
      <c r="R55" s="13">
        <f t="shared" si="16"/>
        <v>0</v>
      </c>
      <c r="S55" s="4" t="str">
        <f t="shared" si="17"/>
        <v>J=</v>
      </c>
      <c r="T55" s="34">
        <f t="shared" si="18"/>
        <v>44524</v>
      </c>
      <c r="U55" s="3"/>
      <c r="V55" s="4"/>
      <c r="W55" s="97">
        <f>[2]Plan1!$A266</f>
        <v>44927</v>
      </c>
      <c r="X55" s="97" t="str">
        <f>[2]Plan1!$C266</f>
        <v>Confraternização Universal</v>
      </c>
      <c r="Y55" s="88"/>
      <c r="Z55" s="1"/>
      <c r="AE55" s="3"/>
      <c r="AF55" s="10"/>
      <c r="AG55" s="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42">
        <f t="shared" si="8"/>
        <v>44387</v>
      </c>
      <c r="B56" s="72">
        <f t="shared" ca="1" si="24"/>
        <v>1006.049758</v>
      </c>
      <c r="C56" s="13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1.0046112044789</v>
      </c>
      <c r="G56" s="13">
        <f t="shared" si="10"/>
        <v>1</v>
      </c>
      <c r="H56" s="13">
        <f t="shared" ca="1" si="1"/>
        <v>1.0046112</v>
      </c>
      <c r="I56" s="12">
        <f t="shared" si="11"/>
        <v>1.17E-2</v>
      </c>
      <c r="J56" s="34">
        <f t="shared" si="12"/>
        <v>44343</v>
      </c>
      <c r="K56" s="2">
        <f t="shared" si="13"/>
        <v>30</v>
      </c>
      <c r="L56" s="17">
        <f t="shared" si="14"/>
        <v>31</v>
      </c>
      <c r="M56" s="11">
        <f t="shared" si="2"/>
        <v>1.0014319549999999</v>
      </c>
      <c r="N56" s="11">
        <f t="shared" ca="1" si="3"/>
        <v>1.0060497580000001</v>
      </c>
      <c r="O56" s="17">
        <f t="shared" si="15"/>
        <v>0</v>
      </c>
      <c r="P56" s="13">
        <f t="shared" ca="1" si="4"/>
        <v>6.0497579999999997</v>
      </c>
      <c r="Q56" s="20">
        <f t="shared" si="5"/>
        <v>0</v>
      </c>
      <c r="R56" s="13">
        <f t="shared" si="16"/>
        <v>0</v>
      </c>
      <c r="S56" s="4" t="str">
        <f t="shared" si="17"/>
        <v>J=</v>
      </c>
      <c r="T56" s="34">
        <f t="shared" si="18"/>
        <v>44524</v>
      </c>
      <c r="U56" s="3"/>
      <c r="V56" s="4"/>
      <c r="W56" s="97">
        <f>[2]Plan1!$A267</f>
        <v>44977</v>
      </c>
      <c r="X56" s="97" t="str">
        <f>[2]Plan1!$C267</f>
        <v>Carnaval</v>
      </c>
      <c r="Y56" s="88"/>
      <c r="Z56" s="1"/>
      <c r="AE56" s="3"/>
      <c r="AF56" s="10"/>
      <c r="AG56" s="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42">
        <f t="shared" si="8"/>
        <v>44388</v>
      </c>
      <c r="B57" s="72">
        <f t="shared" ca="1" si="24"/>
        <v>1006.049758</v>
      </c>
      <c r="C57" s="13">
        <f t="shared" si="9"/>
        <v>1000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1.0046112044789</v>
      </c>
      <c r="G57" s="13">
        <f t="shared" si="10"/>
        <v>1</v>
      </c>
      <c r="H57" s="13">
        <f t="shared" ca="1" si="1"/>
        <v>1.0046112</v>
      </c>
      <c r="I57" s="12">
        <f t="shared" si="11"/>
        <v>1.17E-2</v>
      </c>
      <c r="J57" s="34">
        <f t="shared" si="12"/>
        <v>44343</v>
      </c>
      <c r="K57" s="2">
        <f t="shared" si="13"/>
        <v>30</v>
      </c>
      <c r="L57" s="17">
        <f t="shared" si="14"/>
        <v>31</v>
      </c>
      <c r="M57" s="11">
        <f t="shared" si="2"/>
        <v>1.0014319549999999</v>
      </c>
      <c r="N57" s="11">
        <f t="shared" ca="1" si="3"/>
        <v>1.0060497580000001</v>
      </c>
      <c r="O57" s="17">
        <f t="shared" si="15"/>
        <v>0</v>
      </c>
      <c r="P57" s="13">
        <f t="shared" ca="1" si="4"/>
        <v>6.0497579999999997</v>
      </c>
      <c r="Q57" s="20">
        <f t="shared" si="5"/>
        <v>0</v>
      </c>
      <c r="R57" s="13">
        <f t="shared" si="16"/>
        <v>0</v>
      </c>
      <c r="S57" s="4" t="str">
        <f t="shared" si="17"/>
        <v>J=</v>
      </c>
      <c r="T57" s="34">
        <f t="shared" si="18"/>
        <v>44524</v>
      </c>
      <c r="U57" s="3"/>
      <c r="V57" s="4"/>
      <c r="W57" s="97">
        <f>[2]Plan1!$A268</f>
        <v>44978</v>
      </c>
      <c r="X57" s="97" t="str">
        <f>[2]Plan1!$C268</f>
        <v>Carnaval</v>
      </c>
      <c r="Y57" s="88"/>
      <c r="Z57" s="1"/>
      <c r="AE57" s="3"/>
      <c r="AF57" s="10"/>
      <c r="AG57" s="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42">
        <f t="shared" si="8"/>
        <v>44389</v>
      </c>
      <c r="B58" s="72">
        <f t="shared" ca="1" si="24"/>
        <v>1006.049758</v>
      </c>
      <c r="C58" s="13">
        <f t="shared" si="9"/>
        <v>1000</v>
      </c>
      <c r="D58" s="12">
        <f ca="1">IF(A58&lt;$B$1,VLOOKUP(A58,[1]DI!$A$4:$B$15000,2,FALSE),0)</f>
        <v>4.1500000000000002E-2</v>
      </c>
      <c r="E58" s="13">
        <f t="shared" ca="1" si="0"/>
        <v>1.00016137</v>
      </c>
      <c r="F58" s="13">
        <f ca="1">(TRUNC(PRODUCT($E$12:$E57),16))</f>
        <v>1.0046112044789</v>
      </c>
      <c r="G58" s="13">
        <f t="shared" si="10"/>
        <v>1</v>
      </c>
      <c r="H58" s="13">
        <f t="shared" ca="1" si="1"/>
        <v>1.0046112</v>
      </c>
      <c r="I58" s="12">
        <f t="shared" si="11"/>
        <v>1.17E-2</v>
      </c>
      <c r="J58" s="34">
        <f t="shared" si="12"/>
        <v>44343</v>
      </c>
      <c r="K58" s="2">
        <f t="shared" si="13"/>
        <v>31</v>
      </c>
      <c r="L58" s="17">
        <f t="shared" si="14"/>
        <v>31</v>
      </c>
      <c r="M58" s="11">
        <f t="shared" si="2"/>
        <v>1.0014319549999999</v>
      </c>
      <c r="N58" s="11">
        <f t="shared" ca="1" si="3"/>
        <v>1.0060497580000001</v>
      </c>
      <c r="O58" s="17">
        <f t="shared" si="15"/>
        <v>0</v>
      </c>
      <c r="P58" s="13">
        <f t="shared" ca="1" si="4"/>
        <v>6.0497579999999997</v>
      </c>
      <c r="Q58" s="20">
        <f t="shared" si="5"/>
        <v>0</v>
      </c>
      <c r="R58" s="13">
        <f t="shared" si="16"/>
        <v>0</v>
      </c>
      <c r="S58" s="4" t="str">
        <f t="shared" si="17"/>
        <v>J=</v>
      </c>
      <c r="T58" s="34">
        <f t="shared" si="18"/>
        <v>44524</v>
      </c>
      <c r="U58" s="3"/>
      <c r="V58" s="4"/>
      <c r="W58" s="97">
        <f>[2]Plan1!$A269</f>
        <v>45023</v>
      </c>
      <c r="X58" s="97" t="str">
        <f>[2]Plan1!$C269</f>
        <v>Paixão de Cristo</v>
      </c>
      <c r="Y58" s="88"/>
      <c r="Z58" s="1"/>
      <c r="AE58" s="3"/>
      <c r="AF58" s="10"/>
      <c r="AG58" s="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42">
        <f t="shared" si="8"/>
        <v>44390</v>
      </c>
      <c r="B59" s="72">
        <f t="shared" ca="1" si="24"/>
        <v>1006.258557</v>
      </c>
      <c r="C59" s="13">
        <f t="shared" si="9"/>
        <v>1000</v>
      </c>
      <c r="D59" s="12">
        <f ca="1">IF(A59&lt;$B$1,VLOOKUP(A59,[1]DI!$A$4:$B$15000,2,FALSE),0)</f>
        <v>4.1500000000000002E-2</v>
      </c>
      <c r="E59" s="13">
        <f t="shared" ca="1" si="0"/>
        <v>1.00016137</v>
      </c>
      <c r="F59" s="13">
        <f ca="1">(TRUNC(PRODUCT($E$12:$E58),16))</f>
        <v>1.00477331858896</v>
      </c>
      <c r="G59" s="13">
        <f t="shared" si="10"/>
        <v>1</v>
      </c>
      <c r="H59" s="13">
        <f t="shared" ca="1" si="1"/>
        <v>1.00477332</v>
      </c>
      <c r="I59" s="12">
        <f t="shared" si="11"/>
        <v>1.17E-2</v>
      </c>
      <c r="J59" s="34">
        <f t="shared" si="12"/>
        <v>44343</v>
      </c>
      <c r="K59" s="2">
        <f t="shared" si="13"/>
        <v>32</v>
      </c>
      <c r="L59" s="17">
        <f t="shared" si="14"/>
        <v>32</v>
      </c>
      <c r="M59" s="11">
        <f t="shared" si="2"/>
        <v>1.001478181</v>
      </c>
      <c r="N59" s="11">
        <f t="shared" ca="1" si="3"/>
        <v>1.006258557</v>
      </c>
      <c r="O59" s="17">
        <f t="shared" si="15"/>
        <v>0</v>
      </c>
      <c r="P59" s="13">
        <f t="shared" ca="1" si="4"/>
        <v>6.2585569999999997</v>
      </c>
      <c r="Q59" s="20">
        <f t="shared" si="5"/>
        <v>0</v>
      </c>
      <c r="R59" s="13">
        <f t="shared" si="16"/>
        <v>0</v>
      </c>
      <c r="S59" s="4" t="str">
        <f t="shared" si="17"/>
        <v>J=</v>
      </c>
      <c r="T59" s="34">
        <f t="shared" si="18"/>
        <v>44524</v>
      </c>
      <c r="U59" s="3"/>
      <c r="V59" s="4"/>
      <c r="W59" s="97">
        <f>[2]Plan1!$A270</f>
        <v>45037</v>
      </c>
      <c r="X59" s="97" t="str">
        <f>[2]Plan1!$C270</f>
        <v>Tiradentes</v>
      </c>
      <c r="Y59" s="88"/>
      <c r="Z59" s="1"/>
      <c r="AE59" s="3"/>
      <c r="AF59" s="10"/>
      <c r="AG59" s="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42">
        <f t="shared" si="8"/>
        <v>44391</v>
      </c>
      <c r="B60" s="72">
        <f t="shared" ca="1" si="24"/>
        <v>1006.46739399</v>
      </c>
      <c r="C60" s="13">
        <f t="shared" si="9"/>
        <v>1000</v>
      </c>
      <c r="D60" s="12">
        <f ca="1">IF(A60&lt;$B$1,VLOOKUP(A60,[1]DI!$A$4:$B$15000,2,FALSE),0)</f>
        <v>4.1500000000000002E-2</v>
      </c>
      <c r="E60" s="13">
        <f t="shared" ca="1" si="0"/>
        <v>1.00016137</v>
      </c>
      <c r="F60" s="13">
        <f ca="1">(TRUNC(PRODUCT($E$12:$E59),16))</f>
        <v>1.00493545885938</v>
      </c>
      <c r="G60" s="13">
        <f t="shared" si="10"/>
        <v>1</v>
      </c>
      <c r="H60" s="13">
        <f t="shared" ca="1" si="1"/>
        <v>1.00493546</v>
      </c>
      <c r="I60" s="12">
        <f t="shared" si="11"/>
        <v>1.17E-2</v>
      </c>
      <c r="J60" s="34">
        <f t="shared" si="12"/>
        <v>44343</v>
      </c>
      <c r="K60" s="2">
        <f t="shared" si="13"/>
        <v>33</v>
      </c>
      <c r="L60" s="17">
        <f t="shared" si="14"/>
        <v>33</v>
      </c>
      <c r="M60" s="11">
        <f t="shared" si="2"/>
        <v>1.00152441</v>
      </c>
      <c r="N60" s="11">
        <f t="shared" ca="1" si="3"/>
        <v>1.006467394</v>
      </c>
      <c r="O60" s="17">
        <f t="shared" si="15"/>
        <v>0</v>
      </c>
      <c r="P60" s="13">
        <f t="shared" ca="1" si="4"/>
        <v>6.4673939899999997</v>
      </c>
      <c r="Q60" s="20">
        <f t="shared" si="5"/>
        <v>0</v>
      </c>
      <c r="R60" s="13">
        <f t="shared" si="16"/>
        <v>0</v>
      </c>
      <c r="S60" s="4" t="str">
        <f t="shared" si="17"/>
        <v>J=</v>
      </c>
      <c r="T60" s="34">
        <f t="shared" si="18"/>
        <v>44524</v>
      </c>
      <c r="U60" s="3"/>
      <c r="V60" s="4"/>
      <c r="W60" s="97">
        <f>[2]Plan1!$A271</f>
        <v>45047</v>
      </c>
      <c r="X60" s="97" t="str">
        <f>[2]Plan1!$C271</f>
        <v>Dia do Trabalho</v>
      </c>
      <c r="Y60" s="88"/>
      <c r="Z60" s="1"/>
      <c r="AE60" s="3"/>
      <c r="AF60" s="10"/>
      <c r="AG60" s="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42">
        <f t="shared" si="8"/>
        <v>44392</v>
      </c>
      <c r="B61" s="72">
        <f t="shared" ca="1" si="24"/>
        <v>1006.67627699</v>
      </c>
      <c r="C61" s="13">
        <f t="shared" si="9"/>
        <v>1000</v>
      </c>
      <c r="D61" s="12">
        <f ca="1">IF(A61&lt;$B$1,VLOOKUP(A61,[1]DI!$A$4:$B$15000,2,FALSE),0)</f>
        <v>4.1500000000000002E-2</v>
      </c>
      <c r="E61" s="13">
        <f t="shared" ca="1" si="0"/>
        <v>1.00016137</v>
      </c>
      <c r="F61" s="13">
        <f ca="1">(TRUNC(PRODUCT($E$12:$E60),16))</f>
        <v>1.00509762529438</v>
      </c>
      <c r="G61" s="13">
        <f t="shared" si="10"/>
        <v>1</v>
      </c>
      <c r="H61" s="13">
        <f t="shared" ca="1" si="1"/>
        <v>1.0050976300000001</v>
      </c>
      <c r="I61" s="12">
        <f t="shared" si="11"/>
        <v>1.17E-2</v>
      </c>
      <c r="J61" s="34">
        <f t="shared" si="12"/>
        <v>44343</v>
      </c>
      <c r="K61" s="2">
        <f t="shared" si="13"/>
        <v>34</v>
      </c>
      <c r="L61" s="17">
        <f t="shared" si="14"/>
        <v>34</v>
      </c>
      <c r="M61" s="11">
        <f t="shared" si="2"/>
        <v>1.00157064</v>
      </c>
      <c r="N61" s="11">
        <f t="shared" ca="1" si="3"/>
        <v>1.006676277</v>
      </c>
      <c r="O61" s="17">
        <f t="shared" si="15"/>
        <v>0</v>
      </c>
      <c r="P61" s="13">
        <f t="shared" ca="1" si="4"/>
        <v>6.6762769899999999</v>
      </c>
      <c r="Q61" s="20">
        <f t="shared" si="5"/>
        <v>0</v>
      </c>
      <c r="R61" s="13">
        <f t="shared" si="16"/>
        <v>0</v>
      </c>
      <c r="S61" s="4" t="str">
        <f t="shared" si="17"/>
        <v>J=</v>
      </c>
      <c r="T61" s="34">
        <f t="shared" si="18"/>
        <v>44524</v>
      </c>
      <c r="U61" s="3"/>
      <c r="V61" s="4"/>
      <c r="W61" s="97">
        <f>[2]Plan1!$A272</f>
        <v>45085</v>
      </c>
      <c r="X61" s="97" t="str">
        <f>[2]Plan1!$C272</f>
        <v>Corpus Christi</v>
      </c>
      <c r="Y61" s="88"/>
      <c r="Z61" s="1"/>
      <c r="AE61" s="3"/>
      <c r="AF61" s="10"/>
      <c r="AG61" s="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42">
        <f t="shared" si="8"/>
        <v>44393</v>
      </c>
      <c r="B62" s="72">
        <f t="shared" ca="1" si="24"/>
        <v>1006.8851969900001</v>
      </c>
      <c r="C62" s="13">
        <f t="shared" si="9"/>
        <v>1000</v>
      </c>
      <c r="D62" s="12">
        <f ca="1">IF(A62&lt;$B$1,VLOOKUP(A62,[1]DI!$A$4:$B$15000,2,FALSE),0)</f>
        <v>4.1500000000000002E-2</v>
      </c>
      <c r="E62" s="13">
        <f t="shared" ca="1" si="0"/>
        <v>1.00016137</v>
      </c>
      <c r="F62" s="13">
        <f ca="1">(TRUNC(PRODUCT($E$12:$E61),16))</f>
        <v>1.00525981789817</v>
      </c>
      <c r="G62" s="13">
        <f t="shared" si="10"/>
        <v>1</v>
      </c>
      <c r="H62" s="13">
        <f t="shared" ca="1" si="1"/>
        <v>1.00525982</v>
      </c>
      <c r="I62" s="12">
        <f t="shared" si="11"/>
        <v>1.17E-2</v>
      </c>
      <c r="J62" s="34">
        <f t="shared" si="12"/>
        <v>44343</v>
      </c>
      <c r="K62" s="2">
        <f t="shared" si="13"/>
        <v>35</v>
      </c>
      <c r="L62" s="17">
        <f t="shared" si="14"/>
        <v>35</v>
      </c>
      <c r="M62" s="11">
        <f t="shared" si="2"/>
        <v>1.0016168729999999</v>
      </c>
      <c r="N62" s="11">
        <f t="shared" ca="1" si="3"/>
        <v>1.0068851969999999</v>
      </c>
      <c r="O62" s="17">
        <f t="shared" si="15"/>
        <v>0</v>
      </c>
      <c r="P62" s="13">
        <f t="shared" ca="1" si="4"/>
        <v>6.8851969899999999</v>
      </c>
      <c r="Q62" s="20">
        <f t="shared" si="5"/>
        <v>0</v>
      </c>
      <c r="R62" s="13">
        <f t="shared" si="16"/>
        <v>0</v>
      </c>
      <c r="S62" s="4" t="str">
        <f t="shared" si="17"/>
        <v>J=</v>
      </c>
      <c r="T62" s="34">
        <f t="shared" si="18"/>
        <v>44524</v>
      </c>
      <c r="U62" s="3"/>
      <c r="V62" s="4"/>
      <c r="W62" s="97">
        <f>[2]Plan1!$A273</f>
        <v>45176</v>
      </c>
      <c r="X62" s="97" t="str">
        <f>[2]Plan1!$C273</f>
        <v>Independência do Brasil</v>
      </c>
      <c r="Y62" s="88"/>
      <c r="Z62" s="1"/>
      <c r="AE62" s="3"/>
      <c r="AF62" s="10"/>
      <c r="AG62" s="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42">
        <f t="shared" si="8"/>
        <v>44394</v>
      </c>
      <c r="B63" s="72">
        <f t="shared" ca="1" si="24"/>
        <v>1007.094165</v>
      </c>
      <c r="C63" s="13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1.00542203667499</v>
      </c>
      <c r="G63" s="13">
        <f t="shared" si="10"/>
        <v>1</v>
      </c>
      <c r="H63" s="13">
        <f t="shared" ca="1" si="1"/>
        <v>1.00542204</v>
      </c>
      <c r="I63" s="12">
        <f t="shared" si="11"/>
        <v>1.17E-2</v>
      </c>
      <c r="J63" s="34">
        <f t="shared" si="12"/>
        <v>44343</v>
      </c>
      <c r="K63" s="2">
        <f t="shared" si="13"/>
        <v>35</v>
      </c>
      <c r="L63" s="17">
        <f t="shared" si="14"/>
        <v>36</v>
      </c>
      <c r="M63" s="11">
        <f t="shared" si="2"/>
        <v>1.001663108</v>
      </c>
      <c r="N63" s="11">
        <f t="shared" ca="1" si="3"/>
        <v>1.007094165</v>
      </c>
      <c r="O63" s="17">
        <f t="shared" si="15"/>
        <v>0</v>
      </c>
      <c r="P63" s="13">
        <f t="shared" ca="1" si="4"/>
        <v>7.0941650000000003</v>
      </c>
      <c r="Q63" s="20">
        <f t="shared" si="5"/>
        <v>0</v>
      </c>
      <c r="R63" s="13">
        <f t="shared" si="16"/>
        <v>0</v>
      </c>
      <c r="S63" s="4" t="str">
        <f t="shared" si="17"/>
        <v>J=</v>
      </c>
      <c r="T63" s="34">
        <f t="shared" si="18"/>
        <v>44524</v>
      </c>
      <c r="U63" s="3"/>
      <c r="V63" s="4"/>
      <c r="W63" s="97">
        <f>[2]Plan1!$A274</f>
        <v>45211</v>
      </c>
      <c r="X63" s="97" t="str">
        <f>[2]Plan1!$C274</f>
        <v>Nossa Sr.a Aparecida - Padroeira do Brasil</v>
      </c>
      <c r="Y63" s="88"/>
      <c r="Z63" s="1"/>
      <c r="AE63" s="3"/>
      <c r="AF63" s="10"/>
      <c r="AG63" s="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42">
        <f t="shared" si="8"/>
        <v>44395</v>
      </c>
      <c r="B64" s="72">
        <f t="shared" ca="1" si="24"/>
        <v>1007.094165</v>
      </c>
      <c r="C64" s="13">
        <f t="shared" si="9"/>
        <v>1000</v>
      </c>
      <c r="D64" s="12">
        <f ca="1">IF(A64&lt;$B$1,VLOOKUP(A64,[1]DI!$A$4:$B$15000,2,FALSE),0)</f>
        <v>0</v>
      </c>
      <c r="E64" s="13">
        <f t="shared" ca="1" si="0"/>
        <v>1</v>
      </c>
      <c r="F64" s="13">
        <f ca="1">(TRUNC(PRODUCT($E$12:$E63),16))</f>
        <v>1.00542203667499</v>
      </c>
      <c r="G64" s="13">
        <f t="shared" si="10"/>
        <v>1</v>
      </c>
      <c r="H64" s="13">
        <f t="shared" ca="1" si="1"/>
        <v>1.00542204</v>
      </c>
      <c r="I64" s="12">
        <f t="shared" si="11"/>
        <v>1.17E-2</v>
      </c>
      <c r="J64" s="34">
        <f t="shared" si="12"/>
        <v>44343</v>
      </c>
      <c r="K64" s="2">
        <f t="shared" si="13"/>
        <v>35</v>
      </c>
      <c r="L64" s="17">
        <f t="shared" si="14"/>
        <v>36</v>
      </c>
      <c r="M64" s="11">
        <f t="shared" si="2"/>
        <v>1.001663108</v>
      </c>
      <c r="N64" s="11">
        <f t="shared" ca="1" si="3"/>
        <v>1.007094165</v>
      </c>
      <c r="O64" s="17">
        <f t="shared" si="15"/>
        <v>0</v>
      </c>
      <c r="P64" s="13">
        <f t="shared" ca="1" si="4"/>
        <v>7.0941650000000003</v>
      </c>
      <c r="Q64" s="20">
        <f t="shared" si="5"/>
        <v>0</v>
      </c>
      <c r="R64" s="13">
        <f t="shared" si="16"/>
        <v>0</v>
      </c>
      <c r="S64" s="4" t="str">
        <f t="shared" si="17"/>
        <v>J=</v>
      </c>
      <c r="T64" s="34">
        <f t="shared" si="18"/>
        <v>44524</v>
      </c>
      <c r="U64" s="3"/>
      <c r="V64" s="4"/>
      <c r="W64" s="97">
        <f>[2]Plan1!$A275</f>
        <v>45232</v>
      </c>
      <c r="X64" s="97" t="str">
        <f>[2]Plan1!$C275</f>
        <v>Finados</v>
      </c>
      <c r="Y64" s="88"/>
      <c r="Z64" s="1"/>
      <c r="AE64" s="3"/>
      <c r="AF64" s="10"/>
      <c r="AG64" s="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42">
        <f t="shared" si="8"/>
        <v>44396</v>
      </c>
      <c r="B65" s="72">
        <f t="shared" ca="1" si="24"/>
        <v>1007.094165</v>
      </c>
      <c r="C65" s="13">
        <f t="shared" si="9"/>
        <v>1000</v>
      </c>
      <c r="D65" s="12">
        <f ca="1">IF(A65&lt;$B$1,VLOOKUP(A65,[1]DI!$A$4:$B$15000,2,FALSE),0)</f>
        <v>4.1500000000000002E-2</v>
      </c>
      <c r="E65" s="13">
        <f t="shared" ca="1" si="0"/>
        <v>1.00016137</v>
      </c>
      <c r="F65" s="13">
        <f ca="1">(TRUNC(PRODUCT($E$12:$E64),16))</f>
        <v>1.00542203667499</v>
      </c>
      <c r="G65" s="13">
        <f t="shared" si="10"/>
        <v>1</v>
      </c>
      <c r="H65" s="13">
        <f t="shared" ca="1" si="1"/>
        <v>1.00542204</v>
      </c>
      <c r="I65" s="12">
        <f t="shared" si="11"/>
        <v>1.17E-2</v>
      </c>
      <c r="J65" s="34">
        <f t="shared" si="12"/>
        <v>44343</v>
      </c>
      <c r="K65" s="2">
        <f t="shared" si="13"/>
        <v>36</v>
      </c>
      <c r="L65" s="17">
        <f t="shared" si="14"/>
        <v>36</v>
      </c>
      <c r="M65" s="11">
        <f t="shared" si="2"/>
        <v>1.001663108</v>
      </c>
      <c r="N65" s="11">
        <f t="shared" ca="1" si="3"/>
        <v>1.007094165</v>
      </c>
      <c r="O65" s="17">
        <f t="shared" si="15"/>
        <v>0</v>
      </c>
      <c r="P65" s="13">
        <f t="shared" ca="1" si="4"/>
        <v>7.0941650000000003</v>
      </c>
      <c r="Q65" s="20">
        <f t="shared" si="5"/>
        <v>0</v>
      </c>
      <c r="R65" s="13">
        <f t="shared" si="16"/>
        <v>0</v>
      </c>
      <c r="S65" s="4" t="str">
        <f t="shared" si="17"/>
        <v>J=</v>
      </c>
      <c r="T65" s="34">
        <f t="shared" si="18"/>
        <v>44524</v>
      </c>
      <c r="U65" s="3"/>
      <c r="V65" s="4"/>
      <c r="W65" s="97">
        <f>[2]Plan1!$A276</f>
        <v>45245</v>
      </c>
      <c r="X65" s="97" t="str">
        <f>[2]Plan1!$C276</f>
        <v>Proclamação da República</v>
      </c>
      <c r="Y65" s="88"/>
      <c r="Z65" s="1"/>
      <c r="AE65" s="3"/>
      <c r="AF65" s="10"/>
      <c r="AG65" s="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42">
        <f t="shared" si="8"/>
        <v>44397</v>
      </c>
      <c r="B66" s="72">
        <f t="shared" ca="1" si="24"/>
        <v>1007.30316999</v>
      </c>
      <c r="C66" s="13">
        <f t="shared" si="9"/>
        <v>1000</v>
      </c>
      <c r="D66" s="12">
        <f ca="1">IF(A66&lt;$B$1,VLOOKUP(A66,[1]DI!$A$4:$B$15000,2,FALSE),0)</f>
        <v>4.1500000000000002E-2</v>
      </c>
      <c r="E66" s="13">
        <f t="shared" ca="1" si="0"/>
        <v>1.00016137</v>
      </c>
      <c r="F66" s="13">
        <f ca="1">(TRUNC(PRODUCT($E$12:$E65),16))</f>
        <v>1.0055842816290499</v>
      </c>
      <c r="G66" s="13">
        <f t="shared" si="10"/>
        <v>1</v>
      </c>
      <c r="H66" s="13">
        <f t="shared" ca="1" si="1"/>
        <v>1.0055842800000001</v>
      </c>
      <c r="I66" s="12">
        <f t="shared" si="11"/>
        <v>1.17E-2</v>
      </c>
      <c r="J66" s="34">
        <f t="shared" si="12"/>
        <v>44343</v>
      </c>
      <c r="K66" s="2">
        <f t="shared" si="13"/>
        <v>37</v>
      </c>
      <c r="L66" s="17">
        <f t="shared" si="14"/>
        <v>37</v>
      </c>
      <c r="M66" s="11">
        <f t="shared" si="2"/>
        <v>1.0017093450000001</v>
      </c>
      <c r="N66" s="11">
        <f t="shared" ca="1" si="3"/>
        <v>1.0073031699999999</v>
      </c>
      <c r="O66" s="17">
        <f t="shared" si="15"/>
        <v>0</v>
      </c>
      <c r="P66" s="13">
        <f t="shared" ca="1" si="4"/>
        <v>7.3031699899999998</v>
      </c>
      <c r="Q66" s="20">
        <f t="shared" si="5"/>
        <v>0</v>
      </c>
      <c r="R66" s="13">
        <f t="shared" si="16"/>
        <v>0</v>
      </c>
      <c r="S66" s="4" t="str">
        <f t="shared" si="17"/>
        <v>J=</v>
      </c>
      <c r="T66" s="34">
        <f t="shared" si="18"/>
        <v>44524</v>
      </c>
      <c r="U66" s="3"/>
      <c r="V66" s="4"/>
      <c r="W66" s="97">
        <f>[2]Plan1!$A277</f>
        <v>45285</v>
      </c>
      <c r="X66" s="97" t="str">
        <f>[2]Plan1!$C277</f>
        <v>Natal</v>
      </c>
      <c r="Y66" s="88"/>
      <c r="Z66" s="1"/>
      <c r="AE66" s="3"/>
      <c r="AF66" s="10"/>
      <c r="AG66" s="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42">
        <f t="shared" si="8"/>
        <v>44398</v>
      </c>
      <c r="B67" s="72">
        <f t="shared" ca="1" si="24"/>
        <v>1007.5122229900001</v>
      </c>
      <c r="C67" s="13">
        <f t="shared" si="9"/>
        <v>1000</v>
      </c>
      <c r="D67" s="12">
        <f ca="1">IF(A67&lt;$B$1,VLOOKUP(A67,[1]DI!$A$4:$B$15000,2,FALSE),0)</f>
        <v>4.1500000000000002E-2</v>
      </c>
      <c r="E67" s="13">
        <f t="shared" ca="1" si="0"/>
        <v>1.00016137</v>
      </c>
      <c r="F67" s="13">
        <f ca="1">(TRUNC(PRODUCT($E$12:$E66),16))</f>
        <v>1.0057465527645699</v>
      </c>
      <c r="G67" s="13">
        <f t="shared" si="10"/>
        <v>1</v>
      </c>
      <c r="H67" s="13">
        <f t="shared" ca="1" si="1"/>
        <v>1.00574655</v>
      </c>
      <c r="I67" s="12">
        <f t="shared" si="11"/>
        <v>1.17E-2</v>
      </c>
      <c r="J67" s="34">
        <f t="shared" si="12"/>
        <v>44343</v>
      </c>
      <c r="K67" s="2">
        <f t="shared" si="13"/>
        <v>38</v>
      </c>
      <c r="L67" s="17">
        <f t="shared" si="14"/>
        <v>38</v>
      </c>
      <c r="M67" s="11">
        <f t="shared" si="2"/>
        <v>1.0017555840000001</v>
      </c>
      <c r="N67" s="11">
        <f t="shared" ca="1" si="3"/>
        <v>1.007512223</v>
      </c>
      <c r="O67" s="17">
        <f t="shared" si="15"/>
        <v>0</v>
      </c>
      <c r="P67" s="13">
        <f t="shared" ca="1" si="4"/>
        <v>7.5122229899999997</v>
      </c>
      <c r="Q67" s="20">
        <f t="shared" si="5"/>
        <v>0</v>
      </c>
      <c r="R67" s="13">
        <f t="shared" si="16"/>
        <v>0</v>
      </c>
      <c r="S67" s="4" t="str">
        <f t="shared" si="17"/>
        <v>J=</v>
      </c>
      <c r="T67" s="34">
        <f t="shared" si="18"/>
        <v>44524</v>
      </c>
      <c r="U67" s="3"/>
      <c r="V67" s="4"/>
      <c r="W67" s="97">
        <f>[2]Plan1!$A278</f>
        <v>45292</v>
      </c>
      <c r="X67" s="97" t="str">
        <f>[2]Plan1!$C278</f>
        <v>Confraternização Universal</v>
      </c>
      <c r="Y67" s="88"/>
      <c r="Z67" s="1"/>
      <c r="AE67" s="3"/>
      <c r="AF67" s="10"/>
      <c r="AG67" s="3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42">
        <f t="shared" si="8"/>
        <v>44399</v>
      </c>
      <c r="B68" s="72">
        <f t="shared" ca="1" si="24"/>
        <v>1007.721322</v>
      </c>
      <c r="C68" s="13">
        <f t="shared" si="9"/>
        <v>1000</v>
      </c>
      <c r="D68" s="12">
        <f ca="1">IF(A68&lt;$B$1,VLOOKUP(A68,[1]DI!$A$4:$B$15000,2,FALSE),0)</f>
        <v>4.1500000000000002E-2</v>
      </c>
      <c r="E68" s="13">
        <f t="shared" ca="1" si="0"/>
        <v>1.00016137</v>
      </c>
      <c r="F68" s="13">
        <f ca="1">(TRUNC(PRODUCT($E$12:$E67),16))</f>
        <v>1.00590885008579</v>
      </c>
      <c r="G68" s="13">
        <f t="shared" si="10"/>
        <v>1</v>
      </c>
      <c r="H68" s="13">
        <f t="shared" ca="1" si="1"/>
        <v>1.00590885</v>
      </c>
      <c r="I68" s="12">
        <f t="shared" si="11"/>
        <v>1.17E-2</v>
      </c>
      <c r="J68" s="34">
        <f t="shared" si="12"/>
        <v>44343</v>
      </c>
      <c r="K68" s="2">
        <f t="shared" si="13"/>
        <v>39</v>
      </c>
      <c r="L68" s="17">
        <f t="shared" si="14"/>
        <v>39</v>
      </c>
      <c r="M68" s="11">
        <f t="shared" si="2"/>
        <v>1.001801825</v>
      </c>
      <c r="N68" s="11">
        <f t="shared" ca="1" si="3"/>
        <v>1.0077213220000001</v>
      </c>
      <c r="O68" s="17">
        <f t="shared" si="15"/>
        <v>0</v>
      </c>
      <c r="P68" s="13">
        <f t="shared" ca="1" si="4"/>
        <v>7.7213219999999998</v>
      </c>
      <c r="Q68" s="20">
        <f t="shared" si="5"/>
        <v>0</v>
      </c>
      <c r="R68" s="13">
        <f t="shared" si="16"/>
        <v>0</v>
      </c>
      <c r="S68" s="4" t="str">
        <f t="shared" si="17"/>
        <v>J=</v>
      </c>
      <c r="T68" s="34">
        <f t="shared" si="18"/>
        <v>44524</v>
      </c>
      <c r="U68" s="3"/>
      <c r="V68" s="4"/>
      <c r="W68" s="97">
        <f>[2]Plan1!$A279</f>
        <v>45334</v>
      </c>
      <c r="X68" s="97" t="str">
        <f>[2]Plan1!$C279</f>
        <v>Carnaval</v>
      </c>
      <c r="Y68" s="88"/>
      <c r="Z68" s="1"/>
      <c r="AE68" s="3"/>
      <c r="AF68" s="10"/>
      <c r="AG68" s="3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42">
        <f t="shared" si="8"/>
        <v>44400</v>
      </c>
      <c r="B69" s="72">
        <f t="shared" ca="1" si="24"/>
        <v>1007.93045799</v>
      </c>
      <c r="C69" s="13">
        <f t="shared" si="9"/>
        <v>1000</v>
      </c>
      <c r="D69" s="12">
        <f ca="1">IF(A69&lt;$B$1,VLOOKUP(A69,[1]DI!$A$4:$B$15000,2,FALSE),0)</f>
        <v>4.1500000000000002E-2</v>
      </c>
      <c r="E69" s="13">
        <f t="shared" ca="1" si="0"/>
        <v>1.00016137</v>
      </c>
      <c r="F69" s="13">
        <f ca="1">(TRUNC(PRODUCT($E$12:$E68),16))</f>
        <v>1.0060711735969301</v>
      </c>
      <c r="G69" s="13">
        <f t="shared" si="10"/>
        <v>1</v>
      </c>
      <c r="H69" s="13">
        <f t="shared" ca="1" si="1"/>
        <v>1.00607117</v>
      </c>
      <c r="I69" s="12">
        <f t="shared" si="11"/>
        <v>1.17E-2</v>
      </c>
      <c r="J69" s="34">
        <f t="shared" si="12"/>
        <v>44343</v>
      </c>
      <c r="K69" s="2">
        <f t="shared" si="13"/>
        <v>40</v>
      </c>
      <c r="L69" s="17">
        <f t="shared" si="14"/>
        <v>40</v>
      </c>
      <c r="M69" s="11">
        <f t="shared" si="2"/>
        <v>1.0018480679999999</v>
      </c>
      <c r="N69" s="11">
        <f t="shared" ca="1" si="3"/>
        <v>1.0079304579999999</v>
      </c>
      <c r="O69" s="17">
        <f t="shared" si="15"/>
        <v>0</v>
      </c>
      <c r="P69" s="13">
        <f t="shared" ca="1" si="4"/>
        <v>7.9304579899999998</v>
      </c>
      <c r="Q69" s="20">
        <f t="shared" si="5"/>
        <v>0</v>
      </c>
      <c r="R69" s="13">
        <f t="shared" si="16"/>
        <v>0</v>
      </c>
      <c r="S69" s="4" t="str">
        <f t="shared" si="17"/>
        <v>J=</v>
      </c>
      <c r="T69" s="34">
        <f t="shared" si="18"/>
        <v>44524</v>
      </c>
      <c r="U69" s="3"/>
      <c r="V69" s="4"/>
      <c r="W69" s="97">
        <f>[2]Plan1!$A280</f>
        <v>45335</v>
      </c>
      <c r="X69" s="97" t="str">
        <f>[2]Plan1!$C280</f>
        <v>Carnaval</v>
      </c>
      <c r="Y69" s="88"/>
      <c r="Z69" s="1"/>
      <c r="AE69" s="3"/>
      <c r="AF69" s="10"/>
      <c r="AG69" s="3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42">
        <f t="shared" si="8"/>
        <v>44401</v>
      </c>
      <c r="B70" s="72">
        <f t="shared" ca="1" si="24"/>
        <v>1008.13964199</v>
      </c>
      <c r="C70" s="13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1.0062335233022099</v>
      </c>
      <c r="G70" s="13">
        <f t="shared" si="10"/>
        <v>1</v>
      </c>
      <c r="H70" s="13">
        <f t="shared" ca="1" si="1"/>
        <v>1.0062335200000001</v>
      </c>
      <c r="I70" s="12">
        <f t="shared" si="11"/>
        <v>1.17E-2</v>
      </c>
      <c r="J70" s="34">
        <f t="shared" si="12"/>
        <v>44343</v>
      </c>
      <c r="K70" s="2">
        <f t="shared" si="13"/>
        <v>40</v>
      </c>
      <c r="L70" s="17">
        <f t="shared" si="14"/>
        <v>41</v>
      </c>
      <c r="M70" s="11">
        <f t="shared" si="2"/>
        <v>1.0018943140000001</v>
      </c>
      <c r="N70" s="11">
        <f t="shared" ca="1" si="3"/>
        <v>1.0081396419999999</v>
      </c>
      <c r="O70" s="17">
        <f t="shared" si="15"/>
        <v>0</v>
      </c>
      <c r="P70" s="13">
        <f t="shared" ca="1" si="4"/>
        <v>8.1396419899999994</v>
      </c>
      <c r="Q70" s="20">
        <f t="shared" si="5"/>
        <v>0</v>
      </c>
      <c r="R70" s="13">
        <f t="shared" si="16"/>
        <v>0</v>
      </c>
      <c r="S70" s="4" t="str">
        <f t="shared" si="17"/>
        <v>J=</v>
      </c>
      <c r="T70" s="34">
        <f t="shared" si="18"/>
        <v>44524</v>
      </c>
      <c r="U70" s="3"/>
      <c r="V70" s="4"/>
      <c r="W70" s="97">
        <f>[2]Plan1!$A281</f>
        <v>45380</v>
      </c>
      <c r="X70" s="97" t="str">
        <f>[2]Plan1!$C281</f>
        <v>Paixão de Cristo</v>
      </c>
      <c r="Y70" s="88"/>
      <c r="Z70" s="1"/>
      <c r="AE70" s="3"/>
      <c r="AF70" s="10"/>
      <c r="AG70" s="3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42">
        <f t="shared" si="8"/>
        <v>44402</v>
      </c>
      <c r="B71" s="72">
        <f t="shared" ca="1" si="24"/>
        <v>1008.13964199</v>
      </c>
      <c r="C71" s="13">
        <f t="shared" si="9"/>
        <v>1000</v>
      </c>
      <c r="D71" s="12">
        <f ca="1">IF(A71&lt;$B$1,VLOOKUP(A71,[1]DI!$A$4:$B$15000,2,FALSE),0)</f>
        <v>0</v>
      </c>
      <c r="E71" s="13">
        <f t="shared" ca="1" si="0"/>
        <v>1</v>
      </c>
      <c r="F71" s="13">
        <f ca="1">(TRUNC(PRODUCT($E$12:$E70),16))</f>
        <v>1.0062335233022099</v>
      </c>
      <c r="G71" s="13">
        <f t="shared" si="10"/>
        <v>1</v>
      </c>
      <c r="H71" s="13">
        <f t="shared" ca="1" si="1"/>
        <v>1.0062335200000001</v>
      </c>
      <c r="I71" s="12">
        <f t="shared" si="11"/>
        <v>1.17E-2</v>
      </c>
      <c r="J71" s="34">
        <f t="shared" si="12"/>
        <v>44343</v>
      </c>
      <c r="K71" s="2">
        <f t="shared" si="13"/>
        <v>40</v>
      </c>
      <c r="L71" s="17">
        <f t="shared" si="14"/>
        <v>41</v>
      </c>
      <c r="M71" s="11">
        <f t="shared" si="2"/>
        <v>1.0018943140000001</v>
      </c>
      <c r="N71" s="11">
        <f t="shared" ca="1" si="3"/>
        <v>1.0081396419999999</v>
      </c>
      <c r="O71" s="17">
        <f t="shared" si="15"/>
        <v>0</v>
      </c>
      <c r="P71" s="13">
        <f t="shared" ca="1" si="4"/>
        <v>8.1396419899999994</v>
      </c>
      <c r="Q71" s="20">
        <f t="shared" si="5"/>
        <v>0</v>
      </c>
      <c r="R71" s="13">
        <f t="shared" si="16"/>
        <v>0</v>
      </c>
      <c r="S71" s="4" t="str">
        <f t="shared" si="17"/>
        <v>J=</v>
      </c>
      <c r="T71" s="34">
        <f t="shared" si="18"/>
        <v>44524</v>
      </c>
      <c r="U71" s="3"/>
      <c r="V71" s="4"/>
      <c r="W71" s="97">
        <f>[2]Plan1!$A282</f>
        <v>45403</v>
      </c>
      <c r="X71" s="97" t="str">
        <f>[2]Plan1!$C282</f>
        <v>Tiradentes</v>
      </c>
      <c r="Y71" s="88"/>
      <c r="Z71" s="1"/>
      <c r="AE71" s="3"/>
      <c r="AF71" s="10"/>
      <c r="AG71" s="3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42">
        <f t="shared" si="8"/>
        <v>44403</v>
      </c>
      <c r="B72" s="72">
        <f t="shared" ca="1" si="24"/>
        <v>1008.13964199</v>
      </c>
      <c r="C72" s="13">
        <f t="shared" si="9"/>
        <v>1000</v>
      </c>
      <c r="D72" s="12">
        <f ca="1">IF(A72&lt;$B$1,VLOOKUP(A72,[1]DI!$A$4:$B$15000,2,FALSE),0)</f>
        <v>4.1500000000000002E-2</v>
      </c>
      <c r="E72" s="13">
        <f t="shared" ca="1" si="0"/>
        <v>1.00016137</v>
      </c>
      <c r="F72" s="13">
        <f ca="1">(TRUNC(PRODUCT($E$12:$E71),16))</f>
        <v>1.0062335233022099</v>
      </c>
      <c r="G72" s="13">
        <f t="shared" si="10"/>
        <v>1</v>
      </c>
      <c r="H72" s="13">
        <f t="shared" ca="1" si="1"/>
        <v>1.0062335200000001</v>
      </c>
      <c r="I72" s="12">
        <f t="shared" si="11"/>
        <v>1.17E-2</v>
      </c>
      <c r="J72" s="34">
        <f t="shared" si="12"/>
        <v>44343</v>
      </c>
      <c r="K72" s="2">
        <f t="shared" si="13"/>
        <v>41</v>
      </c>
      <c r="L72" s="17">
        <f t="shared" si="14"/>
        <v>41</v>
      </c>
      <c r="M72" s="11">
        <f t="shared" si="2"/>
        <v>1.0018943140000001</v>
      </c>
      <c r="N72" s="11">
        <f t="shared" ca="1" si="3"/>
        <v>1.0081396419999999</v>
      </c>
      <c r="O72" s="17">
        <f t="shared" si="15"/>
        <v>0</v>
      </c>
      <c r="P72" s="13">
        <f t="shared" ca="1" si="4"/>
        <v>8.1396419899999994</v>
      </c>
      <c r="Q72" s="20">
        <f t="shared" si="5"/>
        <v>0</v>
      </c>
      <c r="R72" s="13">
        <f t="shared" si="16"/>
        <v>0</v>
      </c>
      <c r="S72" s="4" t="str">
        <f t="shared" si="17"/>
        <v>J=</v>
      </c>
      <c r="T72" s="34">
        <f t="shared" si="18"/>
        <v>44524</v>
      </c>
      <c r="U72" s="3"/>
      <c r="V72" s="4"/>
      <c r="W72" s="97">
        <f>[2]Plan1!$A283</f>
        <v>45413</v>
      </c>
      <c r="X72" s="97" t="str">
        <f>[2]Plan1!$C283</f>
        <v>Dia do Trabalho</v>
      </c>
      <c r="Y72" s="88"/>
      <c r="Z72" s="1"/>
      <c r="AE72" s="3"/>
      <c r="AF72" s="10"/>
      <c r="AG72" s="3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42">
        <f t="shared" si="8"/>
        <v>44404</v>
      </c>
      <c r="B73" s="72">
        <f t="shared" ca="1" si="24"/>
        <v>1008.348873</v>
      </c>
      <c r="C73" s="13">
        <f t="shared" si="9"/>
        <v>1000</v>
      </c>
      <c r="D73" s="12">
        <f ca="1">IF(A73&lt;$B$1,VLOOKUP(A73,[1]DI!$A$4:$B$15000,2,FALSE),0)</f>
        <v>4.1500000000000002E-2</v>
      </c>
      <c r="E73" s="13">
        <f t="shared" ca="1" si="0"/>
        <v>1.00016137</v>
      </c>
      <c r="F73" s="13">
        <f ca="1">(TRUNC(PRODUCT($E$12:$E72),16))</f>
        <v>1.0063958992058699</v>
      </c>
      <c r="G73" s="13">
        <f t="shared" si="10"/>
        <v>1</v>
      </c>
      <c r="H73" s="13">
        <f t="shared" ca="1" si="1"/>
        <v>1.0063959</v>
      </c>
      <c r="I73" s="12">
        <f t="shared" si="11"/>
        <v>1.17E-2</v>
      </c>
      <c r="J73" s="34">
        <f t="shared" si="12"/>
        <v>44343</v>
      </c>
      <c r="K73" s="2">
        <f t="shared" si="13"/>
        <v>42</v>
      </c>
      <c r="L73" s="17">
        <f t="shared" si="14"/>
        <v>42</v>
      </c>
      <c r="M73" s="11">
        <f t="shared" si="2"/>
        <v>1.0019405610000001</v>
      </c>
      <c r="N73" s="11">
        <f t="shared" ca="1" si="3"/>
        <v>1.0083488730000001</v>
      </c>
      <c r="O73" s="17">
        <f t="shared" si="15"/>
        <v>0</v>
      </c>
      <c r="P73" s="13">
        <f t="shared" ca="1" si="4"/>
        <v>8.3488729999999993</v>
      </c>
      <c r="Q73" s="20">
        <f t="shared" si="5"/>
        <v>0</v>
      </c>
      <c r="R73" s="13">
        <f t="shared" si="16"/>
        <v>0</v>
      </c>
      <c r="S73" s="4" t="str">
        <f t="shared" si="17"/>
        <v>J=</v>
      </c>
      <c r="T73" s="34">
        <f t="shared" si="18"/>
        <v>44524</v>
      </c>
      <c r="U73" s="3"/>
      <c r="V73" s="4"/>
      <c r="W73" s="97">
        <f>[2]Plan1!$A284</f>
        <v>45442</v>
      </c>
      <c r="X73" s="97" t="str">
        <f>[2]Plan1!$C284</f>
        <v>Corpus Christi</v>
      </c>
      <c r="Y73" s="88"/>
      <c r="Z73" s="1"/>
      <c r="AE73" s="3"/>
      <c r="AF73" s="10"/>
      <c r="AG73" s="3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42">
        <f t="shared" si="8"/>
        <v>44405</v>
      </c>
      <c r="B74" s="72">
        <f t="shared" ca="1" si="24"/>
        <v>1008.55814099</v>
      </c>
      <c r="C74" s="13">
        <f t="shared" si="9"/>
        <v>1000</v>
      </c>
      <c r="D74" s="12">
        <f ca="1">IF(A74&lt;$B$1,VLOOKUP(A74,[1]DI!$A$4:$B$15000,2,FALSE),0)</f>
        <v>4.1500000000000002E-2</v>
      </c>
      <c r="E74" s="13">
        <f t="shared" ca="1" si="0"/>
        <v>1.00016137</v>
      </c>
      <c r="F74" s="13">
        <f ca="1">(TRUNC(PRODUCT($E$12:$E73),16))</f>
        <v>1.00655830131212</v>
      </c>
      <c r="G74" s="13">
        <f t="shared" si="10"/>
        <v>1</v>
      </c>
      <c r="H74" s="13">
        <f t="shared" ca="1" si="1"/>
        <v>1.0065583</v>
      </c>
      <c r="I74" s="12">
        <f t="shared" si="11"/>
        <v>1.17E-2</v>
      </c>
      <c r="J74" s="34">
        <f t="shared" si="12"/>
        <v>44343</v>
      </c>
      <c r="K74" s="2">
        <f t="shared" si="13"/>
        <v>43</v>
      </c>
      <c r="L74" s="17">
        <f t="shared" si="14"/>
        <v>43</v>
      </c>
      <c r="M74" s="11">
        <f t="shared" si="2"/>
        <v>1.0019868110000001</v>
      </c>
      <c r="N74" s="11">
        <f t="shared" ca="1" si="3"/>
        <v>1.008558141</v>
      </c>
      <c r="O74" s="17">
        <f t="shared" si="15"/>
        <v>0</v>
      </c>
      <c r="P74" s="13">
        <f t="shared" ca="1" si="4"/>
        <v>8.5581409900000001</v>
      </c>
      <c r="Q74" s="20">
        <f t="shared" si="5"/>
        <v>0</v>
      </c>
      <c r="R74" s="13">
        <f t="shared" si="16"/>
        <v>0</v>
      </c>
      <c r="S74" s="4" t="str">
        <f t="shared" si="17"/>
        <v>J=</v>
      </c>
      <c r="T74" s="34">
        <f t="shared" si="18"/>
        <v>44524</v>
      </c>
      <c r="U74" s="3"/>
      <c r="V74" s="4"/>
      <c r="W74" s="97">
        <f>[2]Plan1!$A285</f>
        <v>45542</v>
      </c>
      <c r="X74" s="97" t="str">
        <f>[2]Plan1!$C285</f>
        <v>Independência do Brasil</v>
      </c>
      <c r="Y74" s="88"/>
      <c r="Z74" s="1"/>
      <c r="AE74" s="3"/>
      <c r="AF74" s="10"/>
      <c r="AG74" s="3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42">
        <f t="shared" si="8"/>
        <v>44406</v>
      </c>
      <c r="B75" s="72">
        <f t="shared" ca="1" si="24"/>
        <v>1008.767457</v>
      </c>
      <c r="C75" s="13">
        <f t="shared" si="9"/>
        <v>1000</v>
      </c>
      <c r="D75" s="12">
        <f ca="1">IF(A75&lt;$B$1,VLOOKUP(A75,[1]DI!$A$4:$B$15000,2,FALSE),0)</f>
        <v>4.1500000000000002E-2</v>
      </c>
      <c r="E75" s="13">
        <f t="shared" ca="1" si="0"/>
        <v>1.00016137</v>
      </c>
      <c r="F75" s="13">
        <f ca="1">(TRUNC(PRODUCT($E$12:$E74),16))</f>
        <v>1.0067207296252101</v>
      </c>
      <c r="G75" s="13">
        <f t="shared" si="10"/>
        <v>1</v>
      </c>
      <c r="H75" s="13">
        <f t="shared" ca="1" si="1"/>
        <v>1.0067207300000001</v>
      </c>
      <c r="I75" s="12">
        <f t="shared" si="11"/>
        <v>1.17E-2</v>
      </c>
      <c r="J75" s="34">
        <f t="shared" si="12"/>
        <v>44343</v>
      </c>
      <c r="K75" s="2">
        <f t="shared" si="13"/>
        <v>44</v>
      </c>
      <c r="L75" s="17">
        <f t="shared" si="14"/>
        <v>44</v>
      </c>
      <c r="M75" s="11">
        <f t="shared" si="2"/>
        <v>1.0020330630000001</v>
      </c>
      <c r="N75" s="11">
        <f t="shared" ca="1" si="3"/>
        <v>1.008767457</v>
      </c>
      <c r="O75" s="17">
        <f t="shared" si="15"/>
        <v>0</v>
      </c>
      <c r="P75" s="13">
        <f t="shared" ca="1" si="4"/>
        <v>8.7674570000000003</v>
      </c>
      <c r="Q75" s="20">
        <f t="shared" si="5"/>
        <v>0</v>
      </c>
      <c r="R75" s="13">
        <f t="shared" si="16"/>
        <v>0</v>
      </c>
      <c r="S75" s="4" t="str">
        <f t="shared" si="17"/>
        <v>J=</v>
      </c>
      <c r="T75" s="34">
        <f t="shared" si="18"/>
        <v>44524</v>
      </c>
      <c r="U75" s="3"/>
      <c r="V75" s="4"/>
      <c r="W75" s="97">
        <f>[2]Plan1!$A286</f>
        <v>45577</v>
      </c>
      <c r="X75" s="97" t="str">
        <f>[2]Plan1!$C286</f>
        <v>Nossa Sr.a Aparecida - Padroeira do Brasil</v>
      </c>
      <c r="Y75" s="88"/>
      <c r="Z75" s="1"/>
      <c r="AE75" s="3"/>
      <c r="AF75" s="10"/>
      <c r="AG75" s="3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42">
        <f t="shared" si="8"/>
        <v>44407</v>
      </c>
      <c r="B76" s="72">
        <f t="shared" ca="1" si="24"/>
        <v>1008.97680899</v>
      </c>
      <c r="C76" s="13">
        <f t="shared" si="9"/>
        <v>1000</v>
      </c>
      <c r="D76" s="12">
        <f ca="1">IF(A76&lt;$B$1,VLOOKUP(A76,[1]DI!$A$4:$B$15000,2,FALSE),0)</f>
        <v>4.1500000000000002E-2</v>
      </c>
      <c r="E76" s="13">
        <f t="shared" ref="E76:E139" ca="1" si="33">ROUND(((1+D76)^(1/252)),8)</f>
        <v>1.00016137</v>
      </c>
      <c r="F76" s="13">
        <f ca="1">(TRUNC(PRODUCT($E$12:$E75),16))</f>
        <v>1.00688318414935</v>
      </c>
      <c r="G76" s="13">
        <f t="shared" si="10"/>
        <v>1</v>
      </c>
      <c r="H76" s="13">
        <f t="shared" ref="H76:H139" ca="1" si="34">ROUND(F76/G76,8)</f>
        <v>1.00688318</v>
      </c>
      <c r="I76" s="12">
        <f t="shared" si="11"/>
        <v>1.17E-2</v>
      </c>
      <c r="J76" s="34">
        <f t="shared" si="12"/>
        <v>44343</v>
      </c>
      <c r="K76" s="2">
        <f t="shared" si="13"/>
        <v>45</v>
      </c>
      <c r="L76" s="17">
        <f t="shared" si="14"/>
        <v>45</v>
      </c>
      <c r="M76" s="11">
        <f t="shared" ref="M76:M139" si="35">ROUND((I76+1)^(L76/252),9)</f>
        <v>1.002079317</v>
      </c>
      <c r="N76" s="11">
        <f t="shared" ref="N76:N139" ca="1" si="36">ROUND(H76*M76,9)</f>
        <v>1.008976809</v>
      </c>
      <c r="O76" s="17">
        <f t="shared" si="15"/>
        <v>0</v>
      </c>
      <c r="P76" s="13">
        <f t="shared" ref="P76:P139" ca="1" si="37">TRUNC(((N76-1)*C76),8)</f>
        <v>8.9768089900000003</v>
      </c>
      <c r="Q76" s="20">
        <f t="shared" ref="Q76:Q139" si="38">IF($O76&gt;0,VLOOKUP($O76,$W$12:$AC$29,7),0)</f>
        <v>0</v>
      </c>
      <c r="R76" s="13">
        <f t="shared" si="16"/>
        <v>0</v>
      </c>
      <c r="S76" s="4" t="str">
        <f t="shared" si="17"/>
        <v>J=</v>
      </c>
      <c r="T76" s="34">
        <f t="shared" si="18"/>
        <v>44524</v>
      </c>
      <c r="U76" s="3"/>
      <c r="V76" s="4"/>
      <c r="W76" s="97">
        <f>[2]Plan1!$A287</f>
        <v>45598</v>
      </c>
      <c r="X76" s="97" t="str">
        <f>[2]Plan1!$C287</f>
        <v>Finados</v>
      </c>
      <c r="Y76" s="88"/>
      <c r="Z76" s="1"/>
      <c r="AE76" s="3"/>
      <c r="AF76" s="10"/>
      <c r="AG76" s="3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42">
        <f t="shared" ref="A77:A140" si="39">(A76+1)</f>
        <v>44408</v>
      </c>
      <c r="B77" s="72">
        <f t="shared" ca="1" si="24"/>
        <v>1009.18620899</v>
      </c>
      <c r="C77" s="13">
        <f t="shared" ref="C77:C140" si="40">(C76-R76)</f>
        <v>1000</v>
      </c>
      <c r="D77" s="12">
        <f ca="1">IF(A77&lt;$B$1,VLOOKUP(A77,[1]DI!$A$4:$B$15000,2,FALSE),0)</f>
        <v>0</v>
      </c>
      <c r="E77" s="13">
        <f t="shared" ca="1" si="33"/>
        <v>1</v>
      </c>
      <c r="F77" s="13">
        <f ca="1">(TRUNC(PRODUCT($E$12:$E76),16))</f>
        <v>1.00704566488877</v>
      </c>
      <c r="G77" s="13">
        <f t="shared" ref="G77:G140" si="41">IF(O76&gt;0,F76,G76)</f>
        <v>1</v>
      </c>
      <c r="H77" s="13">
        <f t="shared" ca="1" si="34"/>
        <v>1.00704566</v>
      </c>
      <c r="I77" s="12">
        <f t="shared" ref="I77:I140" si="42">I76</f>
        <v>1.17E-2</v>
      </c>
      <c r="J77" s="34">
        <f t="shared" ref="J77:J140" si="43">IF(O76&gt;0,VLOOKUP(O76,W$12:AG$150,2),J76)</f>
        <v>44343</v>
      </c>
      <c r="K77" s="2">
        <f t="shared" ref="K77:K140" si="44">IF(A77&gt;J77,IF(NETWORKDAYS(J77,A77,$W$31:$W$544)-1=0,1,NETWORKDAYS(J77,A77,$W$31:$W$544)-1),0)</f>
        <v>45</v>
      </c>
      <c r="L77" s="17">
        <f t="shared" ref="L77:L140" si="45">IF(AND(K77=1,K76=1),1,IF(K77&gt;0,IF(K77=K76,K77+1,K77),0))</f>
        <v>46</v>
      </c>
      <c r="M77" s="11">
        <f t="shared" si="35"/>
        <v>1.002125573</v>
      </c>
      <c r="N77" s="11">
        <f t="shared" ca="1" si="36"/>
        <v>1.0091862089999999</v>
      </c>
      <c r="O77" s="17">
        <f t="shared" ref="O77:O140" si="46">IF(VLOOKUP(A77,X$12:AE$150,8)=VLOOKUP(A76,X$12:AE$150,8),0,VLOOKUP(A77,X$12:AE$150,8))</f>
        <v>0</v>
      </c>
      <c r="P77" s="13">
        <f t="shared" ca="1" si="37"/>
        <v>9.1862089900000008</v>
      </c>
      <c r="Q77" s="20">
        <f t="shared" si="38"/>
        <v>0</v>
      </c>
      <c r="R77" s="13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34">
        <f t="shared" ref="T77:T140" si="49">IF(O76&gt;0,VLOOKUP(O76,W$12:AG$150,11),T76)</f>
        <v>44524</v>
      </c>
      <c r="U77" s="3"/>
      <c r="V77" s="4"/>
      <c r="W77" s="97">
        <f>[2]Plan1!$A288</f>
        <v>45611</v>
      </c>
      <c r="X77" s="97" t="str">
        <f>[2]Plan1!$C288</f>
        <v>Proclamação da República</v>
      </c>
      <c r="Y77" s="88"/>
      <c r="Z77" s="1"/>
      <c r="AE77" s="3"/>
      <c r="AF77" s="10"/>
      <c r="AG77" s="3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42">
        <f t="shared" si="39"/>
        <v>44409</v>
      </c>
      <c r="B78" s="72">
        <f t="shared" ref="B78:B141" ca="1" si="50">IF(A78&lt;=TODAY(),C78+P78,IF(AND(A78&gt;TODAY(),A78&lt;=$B$1),IF(VLOOKUP(TODAY(),$A$10:$D$5000,4,FALSE)=0,"n.d",C78+P78),"n.d"))</f>
        <v>1009.18620899</v>
      </c>
      <c r="C78" s="13">
        <f t="shared" si="40"/>
        <v>1000</v>
      </c>
      <c r="D78" s="12">
        <f ca="1">IF(A78&lt;$B$1,VLOOKUP(A78,[1]DI!$A$4:$B$15000,2,FALSE),0)</f>
        <v>0</v>
      </c>
      <c r="E78" s="13">
        <f t="shared" ca="1" si="33"/>
        <v>1</v>
      </c>
      <c r="F78" s="13">
        <f ca="1">(TRUNC(PRODUCT($E$12:$E77),16))</f>
        <v>1.00704566488877</v>
      </c>
      <c r="G78" s="13">
        <f t="shared" si="41"/>
        <v>1</v>
      </c>
      <c r="H78" s="13">
        <f t="shared" ca="1" si="34"/>
        <v>1.00704566</v>
      </c>
      <c r="I78" s="12">
        <f t="shared" si="42"/>
        <v>1.17E-2</v>
      </c>
      <c r="J78" s="34">
        <f t="shared" si="43"/>
        <v>44343</v>
      </c>
      <c r="K78" s="2">
        <f t="shared" si="44"/>
        <v>45</v>
      </c>
      <c r="L78" s="17">
        <f t="shared" si="45"/>
        <v>46</v>
      </c>
      <c r="M78" s="11">
        <f t="shared" si="35"/>
        <v>1.002125573</v>
      </c>
      <c r="N78" s="11">
        <f t="shared" ca="1" si="36"/>
        <v>1.0091862089999999</v>
      </c>
      <c r="O78" s="17">
        <f t="shared" si="46"/>
        <v>0</v>
      </c>
      <c r="P78" s="13">
        <f t="shared" ca="1" si="37"/>
        <v>9.1862089900000008</v>
      </c>
      <c r="Q78" s="20">
        <f t="shared" si="38"/>
        <v>0</v>
      </c>
      <c r="R78" s="13">
        <f t="shared" si="47"/>
        <v>0</v>
      </c>
      <c r="S78" s="4" t="str">
        <f t="shared" si="48"/>
        <v>J=</v>
      </c>
      <c r="T78" s="34">
        <f t="shared" si="49"/>
        <v>44524</v>
      </c>
      <c r="U78" s="3"/>
      <c r="V78" s="4"/>
      <c r="W78" s="97">
        <f>[2]Plan1!$A289</f>
        <v>45616</v>
      </c>
      <c r="X78" s="97" t="str">
        <f>[2]Plan1!$C289</f>
        <v>Dia Nacional de Zumbi e da Consciência Negra</v>
      </c>
      <c r="Y78" s="88"/>
      <c r="Z78" s="1"/>
      <c r="AE78" s="3"/>
      <c r="AF78" s="10"/>
      <c r="AG78" s="3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42">
        <f t="shared" si="39"/>
        <v>44410</v>
      </c>
      <c r="B79" s="72">
        <f t="shared" ca="1" si="50"/>
        <v>1009.18620899</v>
      </c>
      <c r="C79" s="13">
        <f t="shared" si="40"/>
        <v>1000</v>
      </c>
      <c r="D79" s="12">
        <f ca="1">IF(A79&lt;$B$1,VLOOKUP(A79,[1]DI!$A$4:$B$15000,2,FALSE),0)</f>
        <v>4.1500000000000002E-2</v>
      </c>
      <c r="E79" s="13">
        <f t="shared" ca="1" si="33"/>
        <v>1.00016137</v>
      </c>
      <c r="F79" s="13">
        <f ca="1">(TRUNC(PRODUCT($E$12:$E78),16))</f>
        <v>1.00704566488877</v>
      </c>
      <c r="G79" s="13">
        <f t="shared" si="41"/>
        <v>1</v>
      </c>
      <c r="H79" s="13">
        <f t="shared" ca="1" si="34"/>
        <v>1.00704566</v>
      </c>
      <c r="I79" s="12">
        <f t="shared" si="42"/>
        <v>1.17E-2</v>
      </c>
      <c r="J79" s="34">
        <f t="shared" si="43"/>
        <v>44343</v>
      </c>
      <c r="K79" s="2">
        <f t="shared" si="44"/>
        <v>46</v>
      </c>
      <c r="L79" s="17">
        <f t="shared" si="45"/>
        <v>46</v>
      </c>
      <c r="M79" s="11">
        <f t="shared" si="35"/>
        <v>1.002125573</v>
      </c>
      <c r="N79" s="11">
        <f t="shared" ca="1" si="36"/>
        <v>1.0091862089999999</v>
      </c>
      <c r="O79" s="17">
        <f t="shared" si="46"/>
        <v>0</v>
      </c>
      <c r="P79" s="13">
        <f t="shared" ca="1" si="37"/>
        <v>9.1862089900000008</v>
      </c>
      <c r="Q79" s="20">
        <f t="shared" si="38"/>
        <v>0</v>
      </c>
      <c r="R79" s="13">
        <f t="shared" si="47"/>
        <v>0</v>
      </c>
      <c r="S79" s="4" t="str">
        <f t="shared" si="48"/>
        <v>J=</v>
      </c>
      <c r="T79" s="34">
        <f t="shared" si="49"/>
        <v>44524</v>
      </c>
      <c r="U79" s="3"/>
      <c r="V79" s="4"/>
      <c r="W79" s="97">
        <f>[2]Plan1!$A290</f>
        <v>45651</v>
      </c>
      <c r="X79" s="97" t="str">
        <f>[2]Plan1!$C290</f>
        <v>Natal</v>
      </c>
      <c r="Y79" s="88"/>
      <c r="Z79" s="1"/>
      <c r="AE79" s="3"/>
      <c r="AF79" s="10"/>
      <c r="AG79" s="3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42">
        <f t="shared" si="39"/>
        <v>44411</v>
      </c>
      <c r="B80" s="72">
        <f t="shared" ca="1" si="50"/>
        <v>1009.39565599</v>
      </c>
      <c r="C80" s="13">
        <f t="shared" si="40"/>
        <v>1000</v>
      </c>
      <c r="D80" s="12">
        <f ca="1">IF(A80&lt;$B$1,VLOOKUP(A80,[1]DI!$A$4:$B$15000,2,FALSE),0)</f>
        <v>4.1500000000000002E-2</v>
      </c>
      <c r="E80" s="13">
        <f t="shared" ca="1" si="33"/>
        <v>1.00016137</v>
      </c>
      <c r="F80" s="13">
        <f ca="1">(TRUNC(PRODUCT($E$12:$E79),16))</f>
        <v>1.0072081718477199</v>
      </c>
      <c r="G80" s="13">
        <f t="shared" si="41"/>
        <v>1</v>
      </c>
      <c r="H80" s="13">
        <f t="shared" ca="1" si="34"/>
        <v>1.00720817</v>
      </c>
      <c r="I80" s="12">
        <f t="shared" si="42"/>
        <v>1.17E-2</v>
      </c>
      <c r="J80" s="34">
        <f t="shared" si="43"/>
        <v>44343</v>
      </c>
      <c r="K80" s="2">
        <f t="shared" si="44"/>
        <v>47</v>
      </c>
      <c r="L80" s="17">
        <f t="shared" si="45"/>
        <v>47</v>
      </c>
      <c r="M80" s="11">
        <f t="shared" si="35"/>
        <v>1.0021718310000001</v>
      </c>
      <c r="N80" s="11">
        <f t="shared" ca="1" si="36"/>
        <v>1.0093956559999999</v>
      </c>
      <c r="O80" s="17">
        <f t="shared" si="46"/>
        <v>0</v>
      </c>
      <c r="P80" s="13">
        <f t="shared" ca="1" si="37"/>
        <v>9.3956559899999998</v>
      </c>
      <c r="Q80" s="20">
        <f t="shared" si="38"/>
        <v>0</v>
      </c>
      <c r="R80" s="13">
        <f t="shared" si="47"/>
        <v>0</v>
      </c>
      <c r="S80" s="4" t="str">
        <f t="shared" si="48"/>
        <v>J=</v>
      </c>
      <c r="T80" s="34">
        <f t="shared" si="49"/>
        <v>44524</v>
      </c>
      <c r="U80" s="3"/>
      <c r="V80" s="4"/>
      <c r="W80" s="97">
        <f>[2]Plan1!$A291</f>
        <v>45658</v>
      </c>
      <c r="X80" s="97" t="str">
        <f>[2]Plan1!$C291</f>
        <v>Confraternização Universal</v>
      </c>
      <c r="Y80" s="88"/>
      <c r="Z80" s="1"/>
      <c r="AE80" s="3"/>
      <c r="AF80" s="10"/>
      <c r="AG80" s="3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42">
        <f t="shared" si="39"/>
        <v>44412</v>
      </c>
      <c r="B81" s="72">
        <f t="shared" ca="1" si="50"/>
        <v>1009.60515</v>
      </c>
      <c r="C81" s="13">
        <f t="shared" si="40"/>
        <v>1000</v>
      </c>
      <c r="D81" s="12">
        <f ca="1">IF(A81&lt;$B$1,VLOOKUP(A81,[1]DI!$A$4:$B$15000,2,FALSE),0)</f>
        <v>4.1500000000000002E-2</v>
      </c>
      <c r="E81" s="13">
        <f t="shared" ca="1" si="33"/>
        <v>1.00016137</v>
      </c>
      <c r="F81" s="13">
        <f ca="1">(TRUNC(PRODUCT($E$12:$E80),16))</f>
        <v>1.0073707050304099</v>
      </c>
      <c r="G81" s="13">
        <f t="shared" si="41"/>
        <v>1</v>
      </c>
      <c r="H81" s="13">
        <f t="shared" ca="1" si="34"/>
        <v>1.00737071</v>
      </c>
      <c r="I81" s="12">
        <f t="shared" si="42"/>
        <v>1.17E-2</v>
      </c>
      <c r="J81" s="34">
        <f t="shared" si="43"/>
        <v>44343</v>
      </c>
      <c r="K81" s="2">
        <f t="shared" si="44"/>
        <v>48</v>
      </c>
      <c r="L81" s="17">
        <f t="shared" si="45"/>
        <v>48</v>
      </c>
      <c r="M81" s="11">
        <f t="shared" si="35"/>
        <v>1.002218091</v>
      </c>
      <c r="N81" s="11">
        <f t="shared" ca="1" si="36"/>
        <v>1.0096051500000001</v>
      </c>
      <c r="O81" s="17">
        <f t="shared" si="46"/>
        <v>0</v>
      </c>
      <c r="P81" s="13">
        <f t="shared" ca="1" si="37"/>
        <v>9.6051500000000001</v>
      </c>
      <c r="Q81" s="20">
        <f t="shared" si="38"/>
        <v>0</v>
      </c>
      <c r="R81" s="13">
        <f t="shared" si="47"/>
        <v>0</v>
      </c>
      <c r="S81" s="4" t="str">
        <f t="shared" si="48"/>
        <v>J=</v>
      </c>
      <c r="T81" s="34">
        <f t="shared" si="49"/>
        <v>44524</v>
      </c>
      <c r="U81" s="3"/>
      <c r="V81" s="4"/>
      <c r="W81" s="97">
        <f>[2]Plan1!$A292</f>
        <v>45719</v>
      </c>
      <c r="X81" s="97" t="str">
        <f>[2]Plan1!$C292</f>
        <v>Carnaval</v>
      </c>
      <c r="Y81" s="89"/>
      <c r="Z81" s="1"/>
      <c r="AE81" s="3"/>
      <c r="AF81" s="10"/>
      <c r="AG81" s="3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42">
        <f t="shared" si="39"/>
        <v>44413</v>
      </c>
      <c r="B82" s="72">
        <f t="shared" ca="1" si="50"/>
        <v>1009.814672</v>
      </c>
      <c r="C82" s="13">
        <f t="shared" si="40"/>
        <v>1000</v>
      </c>
      <c r="D82" s="12">
        <f ca="1">IF(A82&lt;$B$1,VLOOKUP(A82,[1]DI!$A$4:$B$15000,2,FALSE),0)</f>
        <v>5.1499999999999997E-2</v>
      </c>
      <c r="E82" s="13">
        <f t="shared" ca="1" si="33"/>
        <v>1.0001993</v>
      </c>
      <c r="F82" s="13">
        <f ca="1">(TRUNC(PRODUCT($E$12:$E81),16))</f>
        <v>1.0075332644410799</v>
      </c>
      <c r="G82" s="13">
        <f t="shared" si="41"/>
        <v>1</v>
      </c>
      <c r="H82" s="13">
        <f t="shared" ca="1" si="34"/>
        <v>1.00753326</v>
      </c>
      <c r="I82" s="12">
        <f t="shared" si="42"/>
        <v>1.17E-2</v>
      </c>
      <c r="J82" s="34">
        <f t="shared" si="43"/>
        <v>44343</v>
      </c>
      <c r="K82" s="2">
        <f t="shared" si="44"/>
        <v>49</v>
      </c>
      <c r="L82" s="17">
        <f t="shared" si="45"/>
        <v>49</v>
      </c>
      <c r="M82" s="11">
        <f t="shared" si="35"/>
        <v>1.002264354</v>
      </c>
      <c r="N82" s="11">
        <f t="shared" ca="1" si="36"/>
        <v>1.0098146720000001</v>
      </c>
      <c r="O82" s="17">
        <f t="shared" si="46"/>
        <v>0</v>
      </c>
      <c r="P82" s="13">
        <f t="shared" ca="1" si="37"/>
        <v>9.8146719999999998</v>
      </c>
      <c r="Q82" s="20">
        <f t="shared" si="38"/>
        <v>0</v>
      </c>
      <c r="R82" s="13">
        <f t="shared" si="47"/>
        <v>0</v>
      </c>
      <c r="S82" s="4" t="str">
        <f t="shared" si="48"/>
        <v>J=</v>
      </c>
      <c r="T82" s="34">
        <f t="shared" si="49"/>
        <v>44524</v>
      </c>
      <c r="U82" s="3"/>
      <c r="V82" s="4"/>
      <c r="W82" s="97">
        <f>[2]Plan1!$A293</f>
        <v>45720</v>
      </c>
      <c r="X82" s="97" t="str">
        <f>[2]Plan1!$C293</f>
        <v>Carnaval</v>
      </c>
      <c r="Y82" s="89"/>
      <c r="Z82" s="1"/>
      <c r="AE82" s="3"/>
      <c r="AF82" s="10"/>
      <c r="AG82" s="3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42">
        <f t="shared" si="39"/>
        <v>44414</v>
      </c>
      <c r="B83" s="72">
        <f t="shared" ca="1" si="50"/>
        <v>1010.062559</v>
      </c>
      <c r="C83" s="13">
        <f t="shared" si="40"/>
        <v>1000</v>
      </c>
      <c r="D83" s="12">
        <f ca="1">IF(A83&lt;$B$1,VLOOKUP(A83,[1]DI!$A$4:$B$15000,2,FALSE),0)</f>
        <v>5.1499999999999997E-2</v>
      </c>
      <c r="E83" s="13">
        <f t="shared" ca="1" si="33"/>
        <v>1.0001993</v>
      </c>
      <c r="F83" s="13">
        <f ca="1">(TRUNC(PRODUCT($E$12:$E82),16))</f>
        <v>1.0077340658206799</v>
      </c>
      <c r="G83" s="13">
        <f t="shared" si="41"/>
        <v>1</v>
      </c>
      <c r="H83" s="13">
        <f t="shared" ca="1" si="34"/>
        <v>1.0077340699999999</v>
      </c>
      <c r="I83" s="12">
        <f t="shared" si="42"/>
        <v>1.17E-2</v>
      </c>
      <c r="J83" s="34">
        <f t="shared" si="43"/>
        <v>44343</v>
      </c>
      <c r="K83" s="2">
        <f t="shared" si="44"/>
        <v>50</v>
      </c>
      <c r="L83" s="17">
        <f t="shared" si="45"/>
        <v>50</v>
      </c>
      <c r="M83" s="11">
        <f t="shared" si="35"/>
        <v>1.002310619</v>
      </c>
      <c r="N83" s="11">
        <f t="shared" ca="1" si="36"/>
        <v>1.0100625590000001</v>
      </c>
      <c r="O83" s="17">
        <f t="shared" si="46"/>
        <v>0</v>
      </c>
      <c r="P83" s="13">
        <f t="shared" ca="1" si="37"/>
        <v>10.062559</v>
      </c>
      <c r="Q83" s="20">
        <f t="shared" si="38"/>
        <v>0</v>
      </c>
      <c r="R83" s="13">
        <f t="shared" si="47"/>
        <v>0</v>
      </c>
      <c r="S83" s="4" t="str">
        <f t="shared" si="48"/>
        <v>J=</v>
      </c>
      <c r="T83" s="34">
        <f t="shared" si="49"/>
        <v>44524</v>
      </c>
      <c r="U83" s="3"/>
      <c r="V83" s="4"/>
      <c r="W83" s="97">
        <f>[2]Plan1!$A294</f>
        <v>45765</v>
      </c>
      <c r="X83" s="97" t="str">
        <f>[2]Plan1!$C294</f>
        <v>Paixão de Cristo</v>
      </c>
      <c r="Y83" s="88"/>
      <c r="Z83" s="1"/>
      <c r="AE83" s="3"/>
      <c r="AF83" s="10"/>
      <c r="AG83" s="3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42">
        <f t="shared" si="39"/>
        <v>44415</v>
      </c>
      <c r="B84" s="72">
        <f t="shared" ca="1" si="50"/>
        <v>1010.3104970000001</v>
      </c>
      <c r="C84" s="13">
        <f t="shared" si="40"/>
        <v>1000</v>
      </c>
      <c r="D84" s="12">
        <f ca="1">IF(A84&lt;$B$1,VLOOKUP(A84,[1]DI!$A$4:$B$15000,2,FALSE),0)</f>
        <v>0</v>
      </c>
      <c r="E84" s="13">
        <f t="shared" ca="1" si="33"/>
        <v>1</v>
      </c>
      <c r="F84" s="13">
        <f ca="1">(TRUNC(PRODUCT($E$12:$E83),16))</f>
        <v>1.0079349072199999</v>
      </c>
      <c r="G84" s="13">
        <f t="shared" si="41"/>
        <v>1</v>
      </c>
      <c r="H84" s="13">
        <f t="shared" ca="1" si="34"/>
        <v>1.0079349099999999</v>
      </c>
      <c r="I84" s="12">
        <f t="shared" si="42"/>
        <v>1.17E-2</v>
      </c>
      <c r="J84" s="34">
        <f t="shared" si="43"/>
        <v>44343</v>
      </c>
      <c r="K84" s="2">
        <f t="shared" si="44"/>
        <v>50</v>
      </c>
      <c r="L84" s="17">
        <f t="shared" si="45"/>
        <v>51</v>
      </c>
      <c r="M84" s="11">
        <f t="shared" si="35"/>
        <v>1.002356885</v>
      </c>
      <c r="N84" s="11">
        <f t="shared" ca="1" si="36"/>
        <v>1.0103104970000001</v>
      </c>
      <c r="O84" s="17">
        <f t="shared" si="46"/>
        <v>0</v>
      </c>
      <c r="P84" s="13">
        <f t="shared" ca="1" si="37"/>
        <v>10.310497</v>
      </c>
      <c r="Q84" s="20">
        <f t="shared" si="38"/>
        <v>0</v>
      </c>
      <c r="R84" s="13">
        <f t="shared" si="47"/>
        <v>0</v>
      </c>
      <c r="S84" s="4" t="str">
        <f t="shared" si="48"/>
        <v>J=</v>
      </c>
      <c r="T84" s="34">
        <f t="shared" si="49"/>
        <v>44524</v>
      </c>
      <c r="U84" s="3"/>
      <c r="V84" s="4"/>
      <c r="W84" s="97">
        <f>[2]Plan1!$A295</f>
        <v>45768</v>
      </c>
      <c r="X84" s="97" t="str">
        <f>[2]Plan1!$C295</f>
        <v>Tiradentes</v>
      </c>
      <c r="Y84" s="88"/>
      <c r="Z84" s="1"/>
      <c r="AE84" s="3"/>
      <c r="AF84" s="10"/>
      <c r="AG84" s="3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42">
        <f t="shared" si="39"/>
        <v>44416</v>
      </c>
      <c r="B85" s="72">
        <f t="shared" ca="1" si="50"/>
        <v>1010.3104970000001</v>
      </c>
      <c r="C85" s="13">
        <f t="shared" si="40"/>
        <v>1000</v>
      </c>
      <c r="D85" s="12">
        <f ca="1">IF(A85&lt;$B$1,VLOOKUP(A85,[1]DI!$A$4:$B$15000,2,FALSE),0)</f>
        <v>0</v>
      </c>
      <c r="E85" s="13">
        <f t="shared" ca="1" si="33"/>
        <v>1</v>
      </c>
      <c r="F85" s="13">
        <f ca="1">(TRUNC(PRODUCT($E$12:$E84),16))</f>
        <v>1.0079349072199999</v>
      </c>
      <c r="G85" s="13">
        <f t="shared" si="41"/>
        <v>1</v>
      </c>
      <c r="H85" s="13">
        <f t="shared" ca="1" si="34"/>
        <v>1.0079349099999999</v>
      </c>
      <c r="I85" s="12">
        <f t="shared" si="42"/>
        <v>1.17E-2</v>
      </c>
      <c r="J85" s="34">
        <f t="shared" si="43"/>
        <v>44343</v>
      </c>
      <c r="K85" s="2">
        <f t="shared" si="44"/>
        <v>50</v>
      </c>
      <c r="L85" s="17">
        <f t="shared" si="45"/>
        <v>51</v>
      </c>
      <c r="M85" s="11">
        <f t="shared" si="35"/>
        <v>1.002356885</v>
      </c>
      <c r="N85" s="11">
        <f t="shared" ca="1" si="36"/>
        <v>1.0103104970000001</v>
      </c>
      <c r="O85" s="17">
        <f t="shared" si="46"/>
        <v>0</v>
      </c>
      <c r="P85" s="13">
        <f t="shared" ca="1" si="37"/>
        <v>10.310497</v>
      </c>
      <c r="Q85" s="20">
        <f t="shared" si="38"/>
        <v>0</v>
      </c>
      <c r="R85" s="13">
        <f t="shared" si="47"/>
        <v>0</v>
      </c>
      <c r="S85" s="4" t="str">
        <f t="shared" si="48"/>
        <v>J=</v>
      </c>
      <c r="T85" s="34">
        <f t="shared" si="49"/>
        <v>44524</v>
      </c>
      <c r="U85" s="3"/>
      <c r="V85" s="4"/>
      <c r="W85" s="97">
        <f>[2]Plan1!$A296</f>
        <v>45778</v>
      </c>
      <c r="X85" s="97" t="str">
        <f>[2]Plan1!$C296</f>
        <v>Dia do Trabalho</v>
      </c>
      <c r="Y85" s="88"/>
      <c r="Z85" s="1"/>
      <c r="AE85" s="3"/>
      <c r="AF85" s="10"/>
      <c r="AG85" s="3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42">
        <f t="shared" si="39"/>
        <v>44417</v>
      </c>
      <c r="B86" s="72">
        <f t="shared" ca="1" si="50"/>
        <v>1010.3104970000001</v>
      </c>
      <c r="C86" s="13">
        <f t="shared" si="40"/>
        <v>1000</v>
      </c>
      <c r="D86" s="12">
        <f ca="1">IF(A86&lt;$B$1,VLOOKUP(A86,[1]DI!$A$4:$B$15000,2,FALSE),0)</f>
        <v>5.1499999999999997E-2</v>
      </c>
      <c r="E86" s="13">
        <f t="shared" ca="1" si="33"/>
        <v>1.0001993</v>
      </c>
      <c r="F86" s="13">
        <f ca="1">(TRUNC(PRODUCT($E$12:$E85),16))</f>
        <v>1.0079349072199999</v>
      </c>
      <c r="G86" s="13">
        <f t="shared" si="41"/>
        <v>1</v>
      </c>
      <c r="H86" s="13">
        <f t="shared" ca="1" si="34"/>
        <v>1.0079349099999999</v>
      </c>
      <c r="I86" s="12">
        <f t="shared" si="42"/>
        <v>1.17E-2</v>
      </c>
      <c r="J86" s="34">
        <f t="shared" si="43"/>
        <v>44343</v>
      </c>
      <c r="K86" s="2">
        <f t="shared" si="44"/>
        <v>51</v>
      </c>
      <c r="L86" s="17">
        <f t="shared" si="45"/>
        <v>51</v>
      </c>
      <c r="M86" s="11">
        <f t="shared" si="35"/>
        <v>1.002356885</v>
      </c>
      <c r="N86" s="11">
        <f t="shared" ca="1" si="36"/>
        <v>1.0103104970000001</v>
      </c>
      <c r="O86" s="17">
        <f t="shared" si="46"/>
        <v>0</v>
      </c>
      <c r="P86" s="13">
        <f t="shared" ca="1" si="37"/>
        <v>10.310497</v>
      </c>
      <c r="Q86" s="20">
        <f t="shared" si="38"/>
        <v>0</v>
      </c>
      <c r="R86" s="13">
        <f t="shared" si="47"/>
        <v>0</v>
      </c>
      <c r="S86" s="4" t="str">
        <f t="shared" si="48"/>
        <v>J=</v>
      </c>
      <c r="T86" s="34">
        <f t="shared" si="49"/>
        <v>44524</v>
      </c>
      <c r="U86" s="3"/>
      <c r="V86" s="4"/>
      <c r="W86" s="97">
        <f>[2]Plan1!$A297</f>
        <v>45827</v>
      </c>
      <c r="X86" s="97" t="str">
        <f>[2]Plan1!$C297</f>
        <v>Corpus Christi</v>
      </c>
      <c r="Y86" s="88"/>
      <c r="Z86" s="1"/>
      <c r="AE86" s="3"/>
      <c r="AF86" s="10"/>
      <c r="AG86" s="3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42">
        <f t="shared" si="39"/>
        <v>44418</v>
      </c>
      <c r="B87" s="72">
        <f t="shared" ca="1" si="50"/>
        <v>1010.558496</v>
      </c>
      <c r="C87" s="13">
        <f t="shared" si="40"/>
        <v>1000</v>
      </c>
      <c r="D87" s="12">
        <f ca="1">IF(A87&lt;$B$1,VLOOKUP(A87,[1]DI!$A$4:$B$15000,2,FALSE),0)</f>
        <v>5.1499999999999997E-2</v>
      </c>
      <c r="E87" s="13">
        <f t="shared" ca="1" si="33"/>
        <v>1.0001993</v>
      </c>
      <c r="F87" s="13">
        <f ca="1">(TRUNC(PRODUCT($E$12:$E86),16))</f>
        <v>1.0081357886470099</v>
      </c>
      <c r="G87" s="13">
        <f t="shared" si="41"/>
        <v>1</v>
      </c>
      <c r="H87" s="13">
        <f t="shared" ca="1" si="34"/>
        <v>1.0081357900000001</v>
      </c>
      <c r="I87" s="12">
        <f t="shared" si="42"/>
        <v>1.17E-2</v>
      </c>
      <c r="J87" s="34">
        <f t="shared" si="43"/>
        <v>44343</v>
      </c>
      <c r="K87" s="2">
        <f t="shared" si="44"/>
        <v>52</v>
      </c>
      <c r="L87" s="17">
        <f t="shared" si="45"/>
        <v>52</v>
      </c>
      <c r="M87" s="11">
        <f t="shared" si="35"/>
        <v>1.002403154</v>
      </c>
      <c r="N87" s="11">
        <f t="shared" ca="1" si="36"/>
        <v>1.010558496</v>
      </c>
      <c r="O87" s="17">
        <f t="shared" si="46"/>
        <v>0</v>
      </c>
      <c r="P87" s="13">
        <f t="shared" ca="1" si="37"/>
        <v>10.558496</v>
      </c>
      <c r="Q87" s="20">
        <f t="shared" si="38"/>
        <v>0</v>
      </c>
      <c r="R87" s="13">
        <f t="shared" si="47"/>
        <v>0</v>
      </c>
      <c r="S87" s="4" t="str">
        <f t="shared" si="48"/>
        <v>J=</v>
      </c>
      <c r="T87" s="34">
        <f t="shared" si="49"/>
        <v>44524</v>
      </c>
      <c r="U87" s="3"/>
      <c r="V87" s="4"/>
      <c r="W87" s="97">
        <f>[2]Plan1!$A298</f>
        <v>45907</v>
      </c>
      <c r="X87" s="97" t="str">
        <f>[2]Plan1!$C298</f>
        <v>Independência do Brasil</v>
      </c>
      <c r="Y87" s="88"/>
      <c r="Z87" s="1"/>
      <c r="AE87" s="3"/>
      <c r="AF87" s="10"/>
      <c r="AG87" s="3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42">
        <f t="shared" si="39"/>
        <v>44419</v>
      </c>
      <c r="B88" s="72">
        <f t="shared" ca="1" si="50"/>
        <v>1010.806555</v>
      </c>
      <c r="C88" s="13">
        <f t="shared" si="40"/>
        <v>1000</v>
      </c>
      <c r="D88" s="12">
        <f ca="1">IF(A88&lt;$B$1,VLOOKUP(A88,[1]DI!$A$4:$B$15000,2,FALSE),0)</f>
        <v>5.1499999999999997E-2</v>
      </c>
      <c r="E88" s="13">
        <f t="shared" ca="1" si="33"/>
        <v>1.0001993</v>
      </c>
      <c r="F88" s="13">
        <f ca="1">(TRUNC(PRODUCT($E$12:$E87),16))</f>
        <v>1.0083367101096901</v>
      </c>
      <c r="G88" s="13">
        <f t="shared" si="41"/>
        <v>1</v>
      </c>
      <c r="H88" s="13">
        <f t="shared" ca="1" si="34"/>
        <v>1.00833671</v>
      </c>
      <c r="I88" s="12">
        <f t="shared" si="42"/>
        <v>1.17E-2</v>
      </c>
      <c r="J88" s="34">
        <f t="shared" si="43"/>
        <v>44343</v>
      </c>
      <c r="K88" s="2">
        <f t="shared" si="44"/>
        <v>53</v>
      </c>
      <c r="L88" s="17">
        <f t="shared" si="45"/>
        <v>53</v>
      </c>
      <c r="M88" s="11">
        <f t="shared" si="35"/>
        <v>1.002449425</v>
      </c>
      <c r="N88" s="11">
        <f t="shared" ca="1" si="36"/>
        <v>1.0108065550000001</v>
      </c>
      <c r="O88" s="17">
        <f t="shared" si="46"/>
        <v>0</v>
      </c>
      <c r="P88" s="13">
        <f t="shared" ca="1" si="37"/>
        <v>10.806554999999999</v>
      </c>
      <c r="Q88" s="20">
        <f t="shared" si="38"/>
        <v>0</v>
      </c>
      <c r="R88" s="13">
        <f t="shared" si="47"/>
        <v>0</v>
      </c>
      <c r="S88" s="4" t="str">
        <f t="shared" si="48"/>
        <v>J=</v>
      </c>
      <c r="T88" s="34">
        <f t="shared" si="49"/>
        <v>44524</v>
      </c>
      <c r="U88" s="3"/>
      <c r="V88" s="4"/>
      <c r="W88" s="97">
        <f>[2]Plan1!$A299</f>
        <v>45942</v>
      </c>
      <c r="X88" s="97" t="str">
        <f>[2]Plan1!$C299</f>
        <v>Nossa Sr.a Aparecida - Padroeira do Brasil</v>
      </c>
      <c r="Y88" s="88"/>
      <c r="Z88" s="1"/>
      <c r="AE88" s="3"/>
      <c r="AF88" s="10"/>
      <c r="AG88" s="3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42">
        <f t="shared" si="39"/>
        <v>44420</v>
      </c>
      <c r="B89" s="72">
        <f t="shared" ca="1" si="50"/>
        <v>1011.054676</v>
      </c>
      <c r="C89" s="13">
        <f t="shared" si="40"/>
        <v>1000</v>
      </c>
      <c r="D89" s="12">
        <f ca="1">IF(A89&lt;$B$1,VLOOKUP(A89,[1]DI!$A$4:$B$15000,2,FALSE),0)</f>
        <v>5.1499999999999997E-2</v>
      </c>
      <c r="E89" s="13">
        <f t="shared" ca="1" si="33"/>
        <v>1.0001993</v>
      </c>
      <c r="F89" s="13">
        <f ca="1">(TRUNC(PRODUCT($E$12:$E88),16))</f>
        <v>1.0085376716160099</v>
      </c>
      <c r="G89" s="13">
        <f t="shared" si="41"/>
        <v>1</v>
      </c>
      <c r="H89" s="13">
        <f t="shared" ca="1" si="34"/>
        <v>1.0085376699999999</v>
      </c>
      <c r="I89" s="12">
        <f t="shared" si="42"/>
        <v>1.17E-2</v>
      </c>
      <c r="J89" s="34">
        <f t="shared" si="43"/>
        <v>44343</v>
      </c>
      <c r="K89" s="2">
        <f t="shared" si="44"/>
        <v>54</v>
      </c>
      <c r="L89" s="17">
        <f t="shared" si="45"/>
        <v>54</v>
      </c>
      <c r="M89" s="11">
        <f t="shared" si="35"/>
        <v>1.002495699</v>
      </c>
      <c r="N89" s="11">
        <f t="shared" ca="1" si="36"/>
        <v>1.0110546760000001</v>
      </c>
      <c r="O89" s="17">
        <f t="shared" si="46"/>
        <v>0</v>
      </c>
      <c r="P89" s="13">
        <f t="shared" ca="1" si="37"/>
        <v>11.054676000000001</v>
      </c>
      <c r="Q89" s="20">
        <f t="shared" si="38"/>
        <v>0</v>
      </c>
      <c r="R89" s="13">
        <f t="shared" si="47"/>
        <v>0</v>
      </c>
      <c r="S89" s="4" t="str">
        <f t="shared" si="48"/>
        <v>J=</v>
      </c>
      <c r="T89" s="34">
        <f t="shared" si="49"/>
        <v>44524</v>
      </c>
      <c r="U89" s="3"/>
      <c r="V89" s="4"/>
      <c r="W89" s="97">
        <f>[2]Plan1!$A300</f>
        <v>45963</v>
      </c>
      <c r="X89" s="97" t="str">
        <f>[2]Plan1!$C300</f>
        <v>Finados</v>
      </c>
      <c r="Y89" s="88"/>
      <c r="Z89" s="1"/>
      <c r="AE89" s="3"/>
      <c r="AF89" s="10"/>
      <c r="AG89" s="3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42">
        <f t="shared" si="39"/>
        <v>44421</v>
      </c>
      <c r="B90" s="72">
        <f t="shared" ca="1" si="50"/>
        <v>1011.302857</v>
      </c>
      <c r="C90" s="13">
        <f t="shared" si="40"/>
        <v>1000</v>
      </c>
      <c r="D90" s="12">
        <f ca="1">IF(A90&lt;$B$1,VLOOKUP(A90,[1]DI!$A$4:$B$15000,2,FALSE),0)</f>
        <v>5.1499999999999997E-2</v>
      </c>
      <c r="E90" s="13">
        <f t="shared" ca="1" si="33"/>
        <v>1.0001993</v>
      </c>
      <c r="F90" s="13">
        <f ca="1">(TRUNC(PRODUCT($E$12:$E89),16))</f>
        <v>1.00873867317396</v>
      </c>
      <c r="G90" s="13">
        <f t="shared" si="41"/>
        <v>1</v>
      </c>
      <c r="H90" s="13">
        <f t="shared" ca="1" si="34"/>
        <v>1.0087386700000001</v>
      </c>
      <c r="I90" s="12">
        <f t="shared" si="42"/>
        <v>1.17E-2</v>
      </c>
      <c r="J90" s="34">
        <f t="shared" si="43"/>
        <v>44343</v>
      </c>
      <c r="K90" s="2">
        <f t="shared" si="44"/>
        <v>55</v>
      </c>
      <c r="L90" s="17">
        <f t="shared" si="45"/>
        <v>55</v>
      </c>
      <c r="M90" s="11">
        <f t="shared" si="35"/>
        <v>1.0025419739999999</v>
      </c>
      <c r="N90" s="11">
        <f t="shared" ca="1" si="36"/>
        <v>1.011302857</v>
      </c>
      <c r="O90" s="17">
        <f t="shared" si="46"/>
        <v>0</v>
      </c>
      <c r="P90" s="13">
        <f t="shared" ca="1" si="37"/>
        <v>11.302856999999999</v>
      </c>
      <c r="Q90" s="20">
        <f t="shared" si="38"/>
        <v>0</v>
      </c>
      <c r="R90" s="13">
        <f t="shared" si="47"/>
        <v>0</v>
      </c>
      <c r="S90" s="4" t="str">
        <f t="shared" si="48"/>
        <v>J=</v>
      </c>
      <c r="T90" s="34">
        <f t="shared" si="49"/>
        <v>44524</v>
      </c>
      <c r="U90" s="3"/>
      <c r="V90" s="4"/>
      <c r="W90" s="97">
        <f>[2]Plan1!$A301</f>
        <v>45976</v>
      </c>
      <c r="X90" s="97" t="str">
        <f>[2]Plan1!$C301</f>
        <v>Proclamação da República</v>
      </c>
      <c r="Y90" s="88"/>
      <c r="Z90" s="1"/>
      <c r="AE90" s="3"/>
      <c r="AF90" s="10"/>
      <c r="AG90" s="3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42">
        <f t="shared" si="39"/>
        <v>44422</v>
      </c>
      <c r="B91" s="72">
        <f t="shared" ca="1" si="50"/>
        <v>1011.551099</v>
      </c>
      <c r="C91" s="13">
        <f t="shared" si="40"/>
        <v>1000</v>
      </c>
      <c r="D91" s="12">
        <f ca="1">IF(A91&lt;$B$1,VLOOKUP(A91,[1]DI!$A$4:$B$15000,2,FALSE),0)</f>
        <v>0</v>
      </c>
      <c r="E91" s="13">
        <f t="shared" ca="1" si="33"/>
        <v>1</v>
      </c>
      <c r="F91" s="13">
        <f ca="1">(TRUNC(PRODUCT($E$12:$E90),16))</f>
        <v>1.00893971479153</v>
      </c>
      <c r="G91" s="13">
        <f t="shared" si="41"/>
        <v>1</v>
      </c>
      <c r="H91" s="13">
        <f t="shared" ca="1" si="34"/>
        <v>1.0089397099999999</v>
      </c>
      <c r="I91" s="12">
        <f t="shared" si="42"/>
        <v>1.17E-2</v>
      </c>
      <c r="J91" s="34">
        <f t="shared" si="43"/>
        <v>44343</v>
      </c>
      <c r="K91" s="2">
        <f t="shared" si="44"/>
        <v>55</v>
      </c>
      <c r="L91" s="17">
        <f t="shared" si="45"/>
        <v>56</v>
      </c>
      <c r="M91" s="11">
        <f t="shared" si="35"/>
        <v>1.0025882509999999</v>
      </c>
      <c r="N91" s="11">
        <f t="shared" ca="1" si="36"/>
        <v>1.0115510990000001</v>
      </c>
      <c r="O91" s="17">
        <f t="shared" si="46"/>
        <v>0</v>
      </c>
      <c r="P91" s="13">
        <f t="shared" ca="1" si="37"/>
        <v>11.551099000000001</v>
      </c>
      <c r="Q91" s="20">
        <f t="shared" si="38"/>
        <v>0</v>
      </c>
      <c r="R91" s="13">
        <f t="shared" si="47"/>
        <v>0</v>
      </c>
      <c r="S91" s="4" t="str">
        <f t="shared" si="48"/>
        <v>J=</v>
      </c>
      <c r="T91" s="34">
        <f t="shared" si="49"/>
        <v>44524</v>
      </c>
      <c r="U91" s="3"/>
      <c r="V91" s="4"/>
      <c r="W91" s="97">
        <f>[2]Plan1!$A302</f>
        <v>45981</v>
      </c>
      <c r="X91" s="97" t="str">
        <f>[2]Plan1!$C302</f>
        <v>Dia Nacional de Zumbi e da Consciência Negra</v>
      </c>
      <c r="Y91" s="88"/>
      <c r="Z91" s="1"/>
      <c r="AE91" s="3"/>
      <c r="AF91" s="10"/>
      <c r="AG91" s="3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42">
        <f t="shared" si="39"/>
        <v>44423</v>
      </c>
      <c r="B92" s="72">
        <f t="shared" ca="1" si="50"/>
        <v>1011.551099</v>
      </c>
      <c r="C92" s="13">
        <f t="shared" si="40"/>
        <v>1000</v>
      </c>
      <c r="D92" s="12">
        <f ca="1">IF(A92&lt;$B$1,VLOOKUP(A92,[1]DI!$A$4:$B$15000,2,FALSE),0)</f>
        <v>0</v>
      </c>
      <c r="E92" s="13">
        <f t="shared" ca="1" si="33"/>
        <v>1</v>
      </c>
      <c r="F92" s="13">
        <f ca="1">(TRUNC(PRODUCT($E$12:$E91),16))</f>
        <v>1.00893971479153</v>
      </c>
      <c r="G92" s="13">
        <f t="shared" si="41"/>
        <v>1</v>
      </c>
      <c r="H92" s="13">
        <f t="shared" ca="1" si="34"/>
        <v>1.0089397099999999</v>
      </c>
      <c r="I92" s="12">
        <f t="shared" si="42"/>
        <v>1.17E-2</v>
      </c>
      <c r="J92" s="34">
        <f t="shared" si="43"/>
        <v>44343</v>
      </c>
      <c r="K92" s="2">
        <f t="shared" si="44"/>
        <v>55</v>
      </c>
      <c r="L92" s="17">
        <f t="shared" si="45"/>
        <v>56</v>
      </c>
      <c r="M92" s="11">
        <f t="shared" si="35"/>
        <v>1.0025882509999999</v>
      </c>
      <c r="N92" s="11">
        <f t="shared" ca="1" si="36"/>
        <v>1.0115510990000001</v>
      </c>
      <c r="O92" s="17">
        <f t="shared" si="46"/>
        <v>0</v>
      </c>
      <c r="P92" s="13">
        <f t="shared" ca="1" si="37"/>
        <v>11.551099000000001</v>
      </c>
      <c r="Q92" s="20">
        <f t="shared" si="38"/>
        <v>0</v>
      </c>
      <c r="R92" s="13">
        <f t="shared" si="47"/>
        <v>0</v>
      </c>
      <c r="S92" s="4" t="str">
        <f t="shared" si="48"/>
        <v>J=</v>
      </c>
      <c r="T92" s="34">
        <f t="shared" si="49"/>
        <v>44524</v>
      </c>
      <c r="U92" s="3"/>
      <c r="V92" s="4"/>
      <c r="W92" s="97">
        <f>[2]Plan1!$A303</f>
        <v>46016</v>
      </c>
      <c r="X92" s="97" t="str">
        <f>[2]Plan1!$C303</f>
        <v>Natal</v>
      </c>
      <c r="Y92" s="88"/>
      <c r="Z92" s="1"/>
      <c r="AE92" s="3"/>
      <c r="AF92" s="10"/>
      <c r="AG92" s="3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42">
        <f t="shared" si="39"/>
        <v>44424</v>
      </c>
      <c r="B93" s="72">
        <f t="shared" ca="1" si="50"/>
        <v>1011.551099</v>
      </c>
      <c r="C93" s="13">
        <f t="shared" si="40"/>
        <v>1000</v>
      </c>
      <c r="D93" s="12">
        <f ca="1">IF(A93&lt;$B$1,VLOOKUP(A93,[1]DI!$A$4:$B$15000,2,FALSE),0)</f>
        <v>5.1499999999999997E-2</v>
      </c>
      <c r="E93" s="13">
        <f t="shared" ca="1" si="33"/>
        <v>1.0001993</v>
      </c>
      <c r="F93" s="13">
        <f ca="1">(TRUNC(PRODUCT($E$12:$E92),16))</f>
        <v>1.00893971479153</v>
      </c>
      <c r="G93" s="13">
        <f t="shared" si="41"/>
        <v>1</v>
      </c>
      <c r="H93" s="13">
        <f t="shared" ca="1" si="34"/>
        <v>1.0089397099999999</v>
      </c>
      <c r="I93" s="12">
        <f t="shared" si="42"/>
        <v>1.17E-2</v>
      </c>
      <c r="J93" s="34">
        <f t="shared" si="43"/>
        <v>44343</v>
      </c>
      <c r="K93" s="2">
        <f t="shared" si="44"/>
        <v>56</v>
      </c>
      <c r="L93" s="17">
        <f t="shared" si="45"/>
        <v>56</v>
      </c>
      <c r="M93" s="11">
        <f t="shared" si="35"/>
        <v>1.0025882509999999</v>
      </c>
      <c r="N93" s="11">
        <f t="shared" ca="1" si="36"/>
        <v>1.0115510990000001</v>
      </c>
      <c r="O93" s="17">
        <f t="shared" si="46"/>
        <v>0</v>
      </c>
      <c r="P93" s="13">
        <f t="shared" ca="1" si="37"/>
        <v>11.551099000000001</v>
      </c>
      <c r="Q93" s="20">
        <f t="shared" si="38"/>
        <v>0</v>
      </c>
      <c r="R93" s="13">
        <f t="shared" si="47"/>
        <v>0</v>
      </c>
      <c r="S93" s="4" t="str">
        <f t="shared" si="48"/>
        <v>J=</v>
      </c>
      <c r="T93" s="34">
        <f t="shared" si="49"/>
        <v>44524</v>
      </c>
      <c r="U93" s="3"/>
      <c r="V93" s="4"/>
      <c r="W93" s="97">
        <f>[2]Plan1!$A304</f>
        <v>46023</v>
      </c>
      <c r="X93" s="97" t="str">
        <f>[2]Plan1!$C304</f>
        <v>Confraternização Universal</v>
      </c>
      <c r="Y93" s="88"/>
      <c r="Z93" s="1"/>
      <c r="AE93" s="3"/>
      <c r="AF93" s="10"/>
      <c r="AG93" s="3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42">
        <f t="shared" si="39"/>
        <v>44425</v>
      </c>
      <c r="B94" s="72">
        <f t="shared" ca="1" si="50"/>
        <v>1011.799413</v>
      </c>
      <c r="C94" s="13">
        <f t="shared" si="40"/>
        <v>1000</v>
      </c>
      <c r="D94" s="12">
        <f ca="1">IF(A94&lt;$B$1,VLOOKUP(A94,[1]DI!$A$4:$B$15000,2,FALSE),0)</f>
        <v>5.1499999999999997E-2</v>
      </c>
      <c r="E94" s="13">
        <f t="shared" ca="1" si="33"/>
        <v>1.0001993</v>
      </c>
      <c r="F94" s="13">
        <f ca="1">(TRUNC(PRODUCT($E$12:$E93),16))</f>
        <v>1.0091407964766801</v>
      </c>
      <c r="G94" s="13">
        <f t="shared" si="41"/>
        <v>1</v>
      </c>
      <c r="H94" s="13">
        <f t="shared" ca="1" si="34"/>
        <v>1.0091407999999999</v>
      </c>
      <c r="I94" s="12">
        <f t="shared" si="42"/>
        <v>1.17E-2</v>
      </c>
      <c r="J94" s="34">
        <f t="shared" si="43"/>
        <v>44343</v>
      </c>
      <c r="K94" s="2">
        <f t="shared" si="44"/>
        <v>57</v>
      </c>
      <c r="L94" s="17">
        <f t="shared" si="45"/>
        <v>57</v>
      </c>
      <c r="M94" s="11">
        <f t="shared" si="35"/>
        <v>1.002634531</v>
      </c>
      <c r="N94" s="11">
        <f t="shared" ca="1" si="36"/>
        <v>1.0117994130000001</v>
      </c>
      <c r="O94" s="17">
        <f t="shared" si="46"/>
        <v>0</v>
      </c>
      <c r="P94" s="13">
        <f t="shared" ca="1" si="37"/>
        <v>11.799412999999999</v>
      </c>
      <c r="Q94" s="20">
        <f t="shared" si="38"/>
        <v>0</v>
      </c>
      <c r="R94" s="13">
        <f t="shared" si="47"/>
        <v>0</v>
      </c>
      <c r="S94" s="4" t="str">
        <f t="shared" si="48"/>
        <v>J=</v>
      </c>
      <c r="T94" s="34">
        <f t="shared" si="49"/>
        <v>44524</v>
      </c>
      <c r="U94" s="3"/>
      <c r="V94" s="4"/>
      <c r="W94" s="97">
        <f>[2]Plan1!$A305</f>
        <v>46069</v>
      </c>
      <c r="X94" s="97" t="str">
        <f>[2]Plan1!$C305</f>
        <v>Carnaval</v>
      </c>
      <c r="Y94" s="88"/>
      <c r="Z94" s="1"/>
      <c r="AE94" s="3"/>
      <c r="AF94" s="10"/>
      <c r="AG94" s="3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42">
        <f t="shared" si="39"/>
        <v>44426</v>
      </c>
      <c r="B95" s="72">
        <f t="shared" ca="1" si="50"/>
        <v>1012.047777</v>
      </c>
      <c r="C95" s="13">
        <f t="shared" si="40"/>
        <v>1000</v>
      </c>
      <c r="D95" s="12">
        <f ca="1">IF(A95&lt;$B$1,VLOOKUP(A95,[1]DI!$A$4:$B$15000,2,FALSE),0)</f>
        <v>5.1499999999999997E-2</v>
      </c>
      <c r="E95" s="13">
        <f t="shared" ca="1" si="33"/>
        <v>1.0001993</v>
      </c>
      <c r="F95" s="13">
        <f ca="1">(TRUNC(PRODUCT($E$12:$E94),16))</f>
        <v>1.0093419182374199</v>
      </c>
      <c r="G95" s="13">
        <f t="shared" si="41"/>
        <v>1</v>
      </c>
      <c r="H95" s="13">
        <f t="shared" ca="1" si="34"/>
        <v>1.00934192</v>
      </c>
      <c r="I95" s="12">
        <f t="shared" si="42"/>
        <v>1.17E-2</v>
      </c>
      <c r="J95" s="34">
        <f t="shared" si="43"/>
        <v>44343</v>
      </c>
      <c r="K95" s="2">
        <f t="shared" si="44"/>
        <v>58</v>
      </c>
      <c r="L95" s="17">
        <f t="shared" si="45"/>
        <v>58</v>
      </c>
      <c r="M95" s="11">
        <f t="shared" si="35"/>
        <v>1.002680813</v>
      </c>
      <c r="N95" s="11">
        <f t="shared" ca="1" si="36"/>
        <v>1.012047777</v>
      </c>
      <c r="O95" s="17">
        <f t="shared" si="46"/>
        <v>0</v>
      </c>
      <c r="P95" s="13">
        <f t="shared" ca="1" si="37"/>
        <v>12.047777</v>
      </c>
      <c r="Q95" s="20">
        <f t="shared" si="38"/>
        <v>0</v>
      </c>
      <c r="R95" s="13">
        <f t="shared" si="47"/>
        <v>0</v>
      </c>
      <c r="S95" s="4" t="str">
        <f t="shared" si="48"/>
        <v>J=</v>
      </c>
      <c r="T95" s="34">
        <f t="shared" si="49"/>
        <v>44524</v>
      </c>
      <c r="U95" s="3"/>
      <c r="V95" s="4"/>
      <c r="W95" s="97">
        <f>[2]Plan1!$A306</f>
        <v>46070</v>
      </c>
      <c r="X95" s="97" t="str">
        <f>[2]Plan1!$C306</f>
        <v>Carnaval</v>
      </c>
      <c r="Y95" s="88"/>
      <c r="Z95" s="1"/>
      <c r="AE95" s="3"/>
      <c r="AF95" s="10"/>
      <c r="AG95" s="3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42">
        <f t="shared" si="39"/>
        <v>44427</v>
      </c>
      <c r="B96" s="72">
        <f t="shared" ca="1" si="50"/>
        <v>1012.29620199</v>
      </c>
      <c r="C96" s="13">
        <f t="shared" si="40"/>
        <v>1000</v>
      </c>
      <c r="D96" s="12">
        <f ca="1">IF(A96&lt;$B$1,VLOOKUP(A96,[1]DI!$A$4:$B$15000,2,FALSE),0)</f>
        <v>5.1499999999999997E-2</v>
      </c>
      <c r="E96" s="13">
        <f t="shared" ca="1" si="33"/>
        <v>1.0001993</v>
      </c>
      <c r="F96" s="13">
        <f ca="1">(TRUNC(PRODUCT($E$12:$E95),16))</f>
        <v>1.00954308008173</v>
      </c>
      <c r="G96" s="13">
        <f t="shared" si="41"/>
        <v>1</v>
      </c>
      <c r="H96" s="13">
        <f t="shared" ca="1" si="34"/>
        <v>1.00954308</v>
      </c>
      <c r="I96" s="12">
        <f t="shared" si="42"/>
        <v>1.17E-2</v>
      </c>
      <c r="J96" s="34">
        <f t="shared" si="43"/>
        <v>44343</v>
      </c>
      <c r="K96" s="2">
        <f t="shared" si="44"/>
        <v>59</v>
      </c>
      <c r="L96" s="17">
        <f t="shared" si="45"/>
        <v>59</v>
      </c>
      <c r="M96" s="11">
        <f t="shared" si="35"/>
        <v>1.002727097</v>
      </c>
      <c r="N96" s="11">
        <f t="shared" ca="1" si="36"/>
        <v>1.0122962019999999</v>
      </c>
      <c r="O96" s="17">
        <f t="shared" si="46"/>
        <v>0</v>
      </c>
      <c r="P96" s="13">
        <f t="shared" ca="1" si="37"/>
        <v>12.29620199</v>
      </c>
      <c r="Q96" s="20">
        <f t="shared" si="38"/>
        <v>0</v>
      </c>
      <c r="R96" s="13">
        <f t="shared" si="47"/>
        <v>0</v>
      </c>
      <c r="S96" s="4" t="str">
        <f t="shared" si="48"/>
        <v>J=</v>
      </c>
      <c r="T96" s="34">
        <f t="shared" si="49"/>
        <v>44524</v>
      </c>
      <c r="U96" s="3"/>
      <c r="V96" s="4"/>
      <c r="W96" s="97">
        <f>[2]Plan1!$A307</f>
        <v>46115</v>
      </c>
      <c r="X96" s="97" t="str">
        <f>[2]Plan1!$C307</f>
        <v>Paixão de Cristo</v>
      </c>
      <c r="Y96" s="88"/>
      <c r="Z96" s="1"/>
      <c r="AE96" s="3"/>
      <c r="AF96" s="10"/>
      <c r="AG96" s="3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42">
        <f t="shared" si="39"/>
        <v>44428</v>
      </c>
      <c r="B97" s="72">
        <f t="shared" ca="1" si="50"/>
        <v>1012.544688</v>
      </c>
      <c r="C97" s="13">
        <f t="shared" si="40"/>
        <v>1000</v>
      </c>
      <c r="D97" s="12">
        <f ca="1">IF(A97&lt;$B$1,VLOOKUP(A97,[1]DI!$A$4:$B$15000,2,FALSE),0)</f>
        <v>5.1499999999999997E-2</v>
      </c>
      <c r="E97" s="13">
        <f t="shared" ca="1" si="33"/>
        <v>1.0001993</v>
      </c>
      <c r="F97" s="13">
        <f ca="1">(TRUNC(PRODUCT($E$12:$E96),16))</f>
        <v>1.0097442820175899</v>
      </c>
      <c r="G97" s="13">
        <f t="shared" si="41"/>
        <v>1</v>
      </c>
      <c r="H97" s="13">
        <f t="shared" ca="1" si="34"/>
        <v>1.00974428</v>
      </c>
      <c r="I97" s="12">
        <f t="shared" si="42"/>
        <v>1.17E-2</v>
      </c>
      <c r="J97" s="34">
        <f t="shared" si="43"/>
        <v>44343</v>
      </c>
      <c r="K97" s="2">
        <f t="shared" si="44"/>
        <v>60</v>
      </c>
      <c r="L97" s="17">
        <f t="shared" si="45"/>
        <v>60</v>
      </c>
      <c r="M97" s="11">
        <f t="shared" si="35"/>
        <v>1.0027733830000001</v>
      </c>
      <c r="N97" s="11">
        <f t="shared" ca="1" si="36"/>
        <v>1.012544688</v>
      </c>
      <c r="O97" s="17">
        <f t="shared" si="46"/>
        <v>0</v>
      </c>
      <c r="P97" s="13">
        <f t="shared" ca="1" si="37"/>
        <v>12.544688000000001</v>
      </c>
      <c r="Q97" s="20">
        <f t="shared" si="38"/>
        <v>0</v>
      </c>
      <c r="R97" s="13">
        <f t="shared" si="47"/>
        <v>0</v>
      </c>
      <c r="S97" s="4" t="str">
        <f t="shared" si="48"/>
        <v>J=</v>
      </c>
      <c r="T97" s="34">
        <f t="shared" si="49"/>
        <v>44524</v>
      </c>
      <c r="U97" s="3"/>
      <c r="V97" s="4"/>
      <c r="W97" s="97">
        <f>[2]Plan1!$A308</f>
        <v>46133</v>
      </c>
      <c r="X97" s="97" t="str">
        <f>[2]Plan1!$C308</f>
        <v>Tiradentes</v>
      </c>
      <c r="Y97" s="88"/>
      <c r="Z97" s="1"/>
      <c r="AE97" s="3"/>
      <c r="AF97" s="10"/>
      <c r="AG97" s="3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42">
        <f t="shared" si="39"/>
        <v>44429</v>
      </c>
      <c r="B98" s="72">
        <f t="shared" ca="1" si="50"/>
        <v>1012.793234</v>
      </c>
      <c r="C98" s="13">
        <f t="shared" si="40"/>
        <v>1000</v>
      </c>
      <c r="D98" s="12">
        <f ca="1">IF(A98&lt;$B$1,VLOOKUP(A98,[1]DI!$A$4:$B$15000,2,FALSE),0)</f>
        <v>0</v>
      </c>
      <c r="E98" s="13">
        <f t="shared" ca="1" si="33"/>
        <v>1</v>
      </c>
      <c r="F98" s="13">
        <f ca="1">(TRUNC(PRODUCT($E$12:$E97),16))</f>
        <v>1.00994552405299</v>
      </c>
      <c r="G98" s="13">
        <f t="shared" si="41"/>
        <v>1</v>
      </c>
      <c r="H98" s="13">
        <f t="shared" ca="1" si="34"/>
        <v>1.00994552</v>
      </c>
      <c r="I98" s="12">
        <f t="shared" si="42"/>
        <v>1.17E-2</v>
      </c>
      <c r="J98" s="34">
        <f t="shared" si="43"/>
        <v>44343</v>
      </c>
      <c r="K98" s="2">
        <f t="shared" si="44"/>
        <v>60</v>
      </c>
      <c r="L98" s="17">
        <f t="shared" si="45"/>
        <v>61</v>
      </c>
      <c r="M98" s="11">
        <f t="shared" si="35"/>
        <v>1.0028196709999999</v>
      </c>
      <c r="N98" s="11">
        <f t="shared" ca="1" si="36"/>
        <v>1.0127932340000001</v>
      </c>
      <c r="O98" s="17">
        <f t="shared" si="46"/>
        <v>0</v>
      </c>
      <c r="P98" s="13">
        <f t="shared" ca="1" si="37"/>
        <v>12.793234</v>
      </c>
      <c r="Q98" s="20">
        <f t="shared" si="38"/>
        <v>0</v>
      </c>
      <c r="R98" s="13">
        <f t="shared" si="47"/>
        <v>0</v>
      </c>
      <c r="S98" s="4" t="str">
        <f t="shared" si="48"/>
        <v>J=</v>
      </c>
      <c r="T98" s="34">
        <f t="shared" si="49"/>
        <v>44524</v>
      </c>
      <c r="U98" s="3"/>
      <c r="V98" s="4"/>
      <c r="W98" s="97">
        <f>[2]Plan1!$A309</f>
        <v>46143</v>
      </c>
      <c r="X98" s="97" t="str">
        <f>[2]Plan1!$C309</f>
        <v>Dia do Trabalho</v>
      </c>
      <c r="Y98" s="88"/>
      <c r="Z98" s="1"/>
      <c r="AE98" s="3"/>
      <c r="AF98" s="10"/>
      <c r="AG98" s="3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42">
        <f t="shared" si="39"/>
        <v>44430</v>
      </c>
      <c r="B99" s="72">
        <f t="shared" ca="1" si="50"/>
        <v>1012.793234</v>
      </c>
      <c r="C99" s="13">
        <f t="shared" si="40"/>
        <v>1000</v>
      </c>
      <c r="D99" s="12">
        <f ca="1">IF(A99&lt;$B$1,VLOOKUP(A99,[1]DI!$A$4:$B$15000,2,FALSE),0)</f>
        <v>0</v>
      </c>
      <c r="E99" s="13">
        <f t="shared" ca="1" si="33"/>
        <v>1</v>
      </c>
      <c r="F99" s="13">
        <f ca="1">(TRUNC(PRODUCT($E$12:$E98),16))</f>
        <v>1.00994552405299</v>
      </c>
      <c r="G99" s="13">
        <f t="shared" si="41"/>
        <v>1</v>
      </c>
      <c r="H99" s="13">
        <f t="shared" ca="1" si="34"/>
        <v>1.00994552</v>
      </c>
      <c r="I99" s="12">
        <f t="shared" si="42"/>
        <v>1.17E-2</v>
      </c>
      <c r="J99" s="34">
        <f t="shared" si="43"/>
        <v>44343</v>
      </c>
      <c r="K99" s="2">
        <f t="shared" si="44"/>
        <v>60</v>
      </c>
      <c r="L99" s="17">
        <f t="shared" si="45"/>
        <v>61</v>
      </c>
      <c r="M99" s="11">
        <f t="shared" si="35"/>
        <v>1.0028196709999999</v>
      </c>
      <c r="N99" s="11">
        <f t="shared" ca="1" si="36"/>
        <v>1.0127932340000001</v>
      </c>
      <c r="O99" s="17">
        <f t="shared" si="46"/>
        <v>0</v>
      </c>
      <c r="P99" s="13">
        <f t="shared" ca="1" si="37"/>
        <v>12.793234</v>
      </c>
      <c r="Q99" s="20">
        <f t="shared" si="38"/>
        <v>0</v>
      </c>
      <c r="R99" s="13">
        <f t="shared" si="47"/>
        <v>0</v>
      </c>
      <c r="S99" s="4" t="str">
        <f t="shared" si="48"/>
        <v>J=</v>
      </c>
      <c r="T99" s="34">
        <f t="shared" si="49"/>
        <v>44524</v>
      </c>
      <c r="U99" s="3"/>
      <c r="V99" s="4"/>
      <c r="W99" s="97">
        <f>[2]Plan1!$A310</f>
        <v>46177</v>
      </c>
      <c r="X99" s="97" t="str">
        <f>[2]Plan1!$C310</f>
        <v>Corpus Christi</v>
      </c>
      <c r="Y99" s="88"/>
      <c r="Z99" s="1"/>
      <c r="AE99" s="3"/>
      <c r="AF99" s="10"/>
      <c r="AG99" s="3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42">
        <f t="shared" si="39"/>
        <v>44431</v>
      </c>
      <c r="B100" s="72">
        <f t="shared" ca="1" si="50"/>
        <v>1012.793234</v>
      </c>
      <c r="C100" s="13">
        <f t="shared" si="40"/>
        <v>1000</v>
      </c>
      <c r="D100" s="12">
        <f ca="1">IF(A100&lt;$B$1,VLOOKUP(A100,[1]DI!$A$4:$B$15000,2,FALSE),0)</f>
        <v>5.1499999999999997E-2</v>
      </c>
      <c r="E100" s="13">
        <f t="shared" ca="1" si="33"/>
        <v>1.0001993</v>
      </c>
      <c r="F100" s="13">
        <f ca="1">(TRUNC(PRODUCT($E$12:$E99),16))</f>
        <v>1.00994552405299</v>
      </c>
      <c r="G100" s="13">
        <f t="shared" si="41"/>
        <v>1</v>
      </c>
      <c r="H100" s="13">
        <f t="shared" ca="1" si="34"/>
        <v>1.00994552</v>
      </c>
      <c r="I100" s="12">
        <f t="shared" si="42"/>
        <v>1.17E-2</v>
      </c>
      <c r="J100" s="34">
        <f t="shared" si="43"/>
        <v>44343</v>
      </c>
      <c r="K100" s="2">
        <f t="shared" si="44"/>
        <v>61</v>
      </c>
      <c r="L100" s="17">
        <f t="shared" si="45"/>
        <v>61</v>
      </c>
      <c r="M100" s="11">
        <f t="shared" si="35"/>
        <v>1.0028196709999999</v>
      </c>
      <c r="N100" s="11">
        <f t="shared" ca="1" si="36"/>
        <v>1.0127932340000001</v>
      </c>
      <c r="O100" s="17">
        <f t="shared" si="46"/>
        <v>0</v>
      </c>
      <c r="P100" s="13">
        <f t="shared" ca="1" si="37"/>
        <v>12.793234</v>
      </c>
      <c r="Q100" s="20">
        <f t="shared" si="38"/>
        <v>0</v>
      </c>
      <c r="R100" s="13">
        <f t="shared" si="47"/>
        <v>0</v>
      </c>
      <c r="S100" s="4" t="str">
        <f t="shared" si="48"/>
        <v>J=</v>
      </c>
      <c r="T100" s="34">
        <f t="shared" si="49"/>
        <v>44524</v>
      </c>
      <c r="U100" s="3"/>
      <c r="V100" s="4"/>
      <c r="W100" s="97">
        <f>[2]Plan1!$A311</f>
        <v>46272</v>
      </c>
      <c r="X100" s="97" t="str">
        <f>[2]Plan1!$C311</f>
        <v>Independência do Brasil</v>
      </c>
      <c r="Y100" s="88"/>
      <c r="Z100" s="1"/>
      <c r="AE100" s="3"/>
      <c r="AF100" s="10"/>
      <c r="AG100" s="3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42">
        <f t="shared" si="39"/>
        <v>44432</v>
      </c>
      <c r="B101" s="72">
        <f t="shared" ca="1" si="50"/>
        <v>1013.041851</v>
      </c>
      <c r="C101" s="13">
        <f t="shared" si="40"/>
        <v>1000</v>
      </c>
      <c r="D101" s="12">
        <f ca="1">IF(A101&lt;$B$1,VLOOKUP(A101,[1]DI!$A$4:$B$15000,2,FALSE),0)</f>
        <v>5.1499999999999997E-2</v>
      </c>
      <c r="E101" s="13">
        <f t="shared" ca="1" si="33"/>
        <v>1.0001993</v>
      </c>
      <c r="F101" s="13">
        <f ca="1">(TRUNC(PRODUCT($E$12:$E100),16))</f>
        <v>1.01014680619594</v>
      </c>
      <c r="G101" s="13">
        <f t="shared" si="41"/>
        <v>1</v>
      </c>
      <c r="H101" s="13">
        <f t="shared" ca="1" si="34"/>
        <v>1.01014681</v>
      </c>
      <c r="I101" s="12">
        <f t="shared" si="42"/>
        <v>1.17E-2</v>
      </c>
      <c r="J101" s="34">
        <f t="shared" si="43"/>
        <v>44343</v>
      </c>
      <c r="K101" s="2">
        <f t="shared" si="44"/>
        <v>62</v>
      </c>
      <c r="L101" s="17">
        <f t="shared" si="45"/>
        <v>62</v>
      </c>
      <c r="M101" s="11">
        <f t="shared" si="35"/>
        <v>1.0028659609999999</v>
      </c>
      <c r="N101" s="11">
        <f t="shared" ca="1" si="36"/>
        <v>1.0130418510000001</v>
      </c>
      <c r="O101" s="17">
        <f t="shared" si="46"/>
        <v>0</v>
      </c>
      <c r="P101" s="13">
        <f t="shared" ca="1" si="37"/>
        <v>13.041850999999999</v>
      </c>
      <c r="Q101" s="20">
        <f t="shared" si="38"/>
        <v>0</v>
      </c>
      <c r="R101" s="13">
        <f t="shared" si="47"/>
        <v>0</v>
      </c>
      <c r="S101" s="4" t="str">
        <f t="shared" si="48"/>
        <v>J=</v>
      </c>
      <c r="T101" s="34">
        <f t="shared" si="49"/>
        <v>44524</v>
      </c>
      <c r="U101" s="3"/>
      <c r="V101" s="4"/>
      <c r="W101" s="97">
        <f>[2]Plan1!$A312</f>
        <v>46307</v>
      </c>
      <c r="X101" s="97" t="str">
        <f>[2]Plan1!$C312</f>
        <v>Nossa Sr.a Aparecida - Padroeira do Brasil</v>
      </c>
      <c r="Y101" s="88"/>
      <c r="Z101" s="1"/>
      <c r="AE101" s="3"/>
      <c r="AF101" s="10"/>
      <c r="AG101" s="3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42">
        <f t="shared" si="39"/>
        <v>44433</v>
      </c>
      <c r="B102" s="72">
        <f t="shared" ca="1" si="50"/>
        <v>1013.29051899</v>
      </c>
      <c r="C102" s="13">
        <f t="shared" si="40"/>
        <v>1000</v>
      </c>
      <c r="D102" s="12">
        <f ca="1">IF(A102&lt;$B$1,VLOOKUP(A102,[1]DI!$A$4:$B$15000,2,FALSE),0)</f>
        <v>5.1499999999999997E-2</v>
      </c>
      <c r="E102" s="13">
        <f t="shared" ca="1" si="33"/>
        <v>1.0001993</v>
      </c>
      <c r="F102" s="13">
        <f ca="1">(TRUNC(PRODUCT($E$12:$E101),16))</f>
        <v>1.01034812845441</v>
      </c>
      <c r="G102" s="13">
        <f t="shared" si="41"/>
        <v>1</v>
      </c>
      <c r="H102" s="13">
        <f t="shared" ca="1" si="34"/>
        <v>1.0103481299999999</v>
      </c>
      <c r="I102" s="12">
        <f t="shared" si="42"/>
        <v>1.17E-2</v>
      </c>
      <c r="J102" s="34">
        <f t="shared" si="43"/>
        <v>44343</v>
      </c>
      <c r="K102" s="2">
        <f t="shared" si="44"/>
        <v>63</v>
      </c>
      <c r="L102" s="17">
        <f t="shared" si="45"/>
        <v>63</v>
      </c>
      <c r="M102" s="11">
        <f t="shared" si="35"/>
        <v>1.0029122530000001</v>
      </c>
      <c r="N102" s="11">
        <f t="shared" ca="1" si="36"/>
        <v>1.0132905189999999</v>
      </c>
      <c r="O102" s="17">
        <f t="shared" si="46"/>
        <v>0</v>
      </c>
      <c r="P102" s="13">
        <f t="shared" ca="1" si="37"/>
        <v>13.290518990000001</v>
      </c>
      <c r="Q102" s="20">
        <f t="shared" si="38"/>
        <v>0</v>
      </c>
      <c r="R102" s="13">
        <f t="shared" si="47"/>
        <v>0</v>
      </c>
      <c r="S102" s="4" t="str">
        <f t="shared" si="48"/>
        <v>J=</v>
      </c>
      <c r="T102" s="34">
        <f t="shared" si="49"/>
        <v>44524</v>
      </c>
      <c r="U102" s="3"/>
      <c r="V102" s="4"/>
      <c r="W102" s="97">
        <f>[2]Plan1!$A313</f>
        <v>46328</v>
      </c>
      <c r="X102" s="97" t="str">
        <f>[2]Plan1!$C313</f>
        <v>Finados</v>
      </c>
      <c r="Y102" s="88"/>
      <c r="Z102" s="1"/>
      <c r="AE102" s="3"/>
      <c r="AF102" s="10"/>
      <c r="AG102" s="3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42">
        <f t="shared" si="39"/>
        <v>44434</v>
      </c>
      <c r="B103" s="72">
        <f t="shared" ca="1" si="50"/>
        <v>1013.53924899</v>
      </c>
      <c r="C103" s="13">
        <f t="shared" si="40"/>
        <v>1000</v>
      </c>
      <c r="D103" s="12">
        <f ca="1">IF(A103&lt;$B$1,VLOOKUP(A103,[1]DI!$A$4:$B$15000,2,FALSE),0)</f>
        <v>5.1499999999999997E-2</v>
      </c>
      <c r="E103" s="13">
        <f t="shared" ca="1" si="33"/>
        <v>1.0001993</v>
      </c>
      <c r="F103" s="13">
        <f ca="1">(TRUNC(PRODUCT($E$12:$E102),16))</f>
        <v>1.0105494908364101</v>
      </c>
      <c r="G103" s="13">
        <f t="shared" si="41"/>
        <v>1</v>
      </c>
      <c r="H103" s="13">
        <f t="shared" ca="1" si="34"/>
        <v>1.0105494900000001</v>
      </c>
      <c r="I103" s="12">
        <f t="shared" si="42"/>
        <v>1.17E-2</v>
      </c>
      <c r="J103" s="34">
        <f t="shared" si="43"/>
        <v>44343</v>
      </c>
      <c r="K103" s="2">
        <f t="shared" si="44"/>
        <v>64</v>
      </c>
      <c r="L103" s="17">
        <f t="shared" si="45"/>
        <v>64</v>
      </c>
      <c r="M103" s="11">
        <f t="shared" si="35"/>
        <v>1.0029585480000001</v>
      </c>
      <c r="N103" s="11">
        <f t="shared" ca="1" si="36"/>
        <v>1.0135392489999999</v>
      </c>
      <c r="O103" s="17">
        <f t="shared" si="46"/>
        <v>0</v>
      </c>
      <c r="P103" s="13">
        <f t="shared" ca="1" si="37"/>
        <v>13.539248990000001</v>
      </c>
      <c r="Q103" s="20">
        <f t="shared" si="38"/>
        <v>0</v>
      </c>
      <c r="R103" s="13">
        <f t="shared" si="47"/>
        <v>0</v>
      </c>
      <c r="S103" s="4" t="str">
        <f t="shared" si="48"/>
        <v>J=</v>
      </c>
      <c r="T103" s="34">
        <f t="shared" si="49"/>
        <v>44524</v>
      </c>
      <c r="U103" s="3"/>
      <c r="V103" s="4"/>
      <c r="W103" s="97">
        <f>[2]Plan1!$A314</f>
        <v>46341</v>
      </c>
      <c r="X103" s="97" t="str">
        <f>[2]Plan1!$C314</f>
        <v>Proclamação da República</v>
      </c>
      <c r="Y103" s="88"/>
      <c r="Z103" s="1"/>
      <c r="AE103" s="3"/>
      <c r="AF103" s="10"/>
      <c r="AG103" s="3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42">
        <f t="shared" si="39"/>
        <v>44435</v>
      </c>
      <c r="B104" s="72">
        <f t="shared" ca="1" si="50"/>
        <v>1013.78803999</v>
      </c>
      <c r="C104" s="13">
        <f t="shared" si="40"/>
        <v>1000</v>
      </c>
      <c r="D104" s="12">
        <f ca="1">IF(A104&lt;$B$1,VLOOKUP(A104,[1]DI!$A$4:$B$15000,2,FALSE),0)</f>
        <v>5.1499999999999997E-2</v>
      </c>
      <c r="E104" s="13">
        <f t="shared" ca="1" si="33"/>
        <v>1.0001993</v>
      </c>
      <c r="F104" s="13">
        <f ca="1">(TRUNC(PRODUCT($E$12:$E103),16))</f>
        <v>1.0107508933499401</v>
      </c>
      <c r="G104" s="13">
        <f t="shared" si="41"/>
        <v>1</v>
      </c>
      <c r="H104" s="13">
        <f t="shared" ca="1" si="34"/>
        <v>1.01075089</v>
      </c>
      <c r="I104" s="12">
        <f t="shared" si="42"/>
        <v>1.17E-2</v>
      </c>
      <c r="J104" s="34">
        <f t="shared" si="43"/>
        <v>44343</v>
      </c>
      <c r="K104" s="2">
        <f t="shared" si="44"/>
        <v>65</v>
      </c>
      <c r="L104" s="17">
        <f t="shared" si="45"/>
        <v>65</v>
      </c>
      <c r="M104" s="11">
        <f t="shared" si="35"/>
        <v>1.003004845</v>
      </c>
      <c r="N104" s="11">
        <f t="shared" ca="1" si="36"/>
        <v>1.0137880399999999</v>
      </c>
      <c r="O104" s="17">
        <f t="shared" si="46"/>
        <v>0</v>
      </c>
      <c r="P104" s="13">
        <f t="shared" ca="1" si="37"/>
        <v>13.78803999</v>
      </c>
      <c r="Q104" s="20">
        <f t="shared" si="38"/>
        <v>0</v>
      </c>
      <c r="R104" s="13">
        <f t="shared" si="47"/>
        <v>0</v>
      </c>
      <c r="S104" s="4" t="str">
        <f t="shared" si="48"/>
        <v>J=</v>
      </c>
      <c r="T104" s="34">
        <f t="shared" si="49"/>
        <v>44524</v>
      </c>
      <c r="U104" s="3"/>
      <c r="V104" s="10"/>
      <c r="W104" s="97">
        <f>[2]Plan1!$A315</f>
        <v>46346</v>
      </c>
      <c r="X104" s="97" t="str">
        <f>[2]Plan1!$C315</f>
        <v>Dia Nacional de Zumbi e da Consciência Negra</v>
      </c>
      <c r="Y104" s="88"/>
      <c r="Z104" s="1"/>
      <c r="AE104" s="3"/>
      <c r="AF104" s="10"/>
      <c r="AG104" s="3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42">
        <f t="shared" si="39"/>
        <v>44436</v>
      </c>
      <c r="B105" s="72">
        <f t="shared" ca="1" si="50"/>
        <v>1014.0369009999999</v>
      </c>
      <c r="C105" s="13">
        <f t="shared" si="40"/>
        <v>1000</v>
      </c>
      <c r="D105" s="12">
        <f ca="1">IF(A105&lt;$B$1,VLOOKUP(A105,[1]DI!$A$4:$B$15000,2,FALSE),0)</f>
        <v>0</v>
      </c>
      <c r="E105" s="13">
        <f t="shared" ca="1" si="33"/>
        <v>1</v>
      </c>
      <c r="F105" s="13">
        <f ca="1">(TRUNC(PRODUCT($E$12:$E104),16))</f>
        <v>1.01095233600298</v>
      </c>
      <c r="G105" s="13">
        <f t="shared" si="41"/>
        <v>1</v>
      </c>
      <c r="H105" s="13">
        <f t="shared" ca="1" si="34"/>
        <v>1.01095234</v>
      </c>
      <c r="I105" s="12">
        <f t="shared" si="42"/>
        <v>1.17E-2</v>
      </c>
      <c r="J105" s="34">
        <f t="shared" si="43"/>
        <v>44343</v>
      </c>
      <c r="K105" s="2">
        <f t="shared" si="44"/>
        <v>65</v>
      </c>
      <c r="L105" s="17">
        <f t="shared" si="45"/>
        <v>66</v>
      </c>
      <c r="M105" s="11">
        <f t="shared" si="35"/>
        <v>1.0030511440000001</v>
      </c>
      <c r="N105" s="11">
        <f t="shared" ca="1" si="36"/>
        <v>1.0140369010000001</v>
      </c>
      <c r="O105" s="17">
        <f t="shared" si="46"/>
        <v>0</v>
      </c>
      <c r="P105" s="13">
        <f t="shared" ca="1" si="37"/>
        <v>14.036901</v>
      </c>
      <c r="Q105" s="20">
        <f t="shared" si="38"/>
        <v>0</v>
      </c>
      <c r="R105" s="13">
        <f t="shared" si="47"/>
        <v>0</v>
      </c>
      <c r="S105" s="4" t="str">
        <f t="shared" si="48"/>
        <v>J=</v>
      </c>
      <c r="T105" s="34">
        <f t="shared" si="49"/>
        <v>44524</v>
      </c>
      <c r="U105" s="3"/>
      <c r="V105" s="4"/>
      <c r="W105" s="97">
        <f>[2]Plan1!$A316</f>
        <v>46381</v>
      </c>
      <c r="X105" s="97" t="str">
        <f>[2]Plan1!$C316</f>
        <v>Natal</v>
      </c>
      <c r="Y105" s="88"/>
      <c r="Z105" s="1"/>
      <c r="AE105" s="3"/>
      <c r="AF105" s="10"/>
      <c r="AG105" s="3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42">
        <f t="shared" si="39"/>
        <v>44437</v>
      </c>
      <c r="B106" s="72">
        <f t="shared" ca="1" si="50"/>
        <v>1014.0369009999999</v>
      </c>
      <c r="C106" s="13">
        <f t="shared" si="40"/>
        <v>1000</v>
      </c>
      <c r="D106" s="12">
        <f ca="1">IF(A106&lt;$B$1,VLOOKUP(A106,[1]DI!$A$4:$B$15000,2,FALSE),0)</f>
        <v>0</v>
      </c>
      <c r="E106" s="13">
        <f t="shared" ca="1" si="33"/>
        <v>1</v>
      </c>
      <c r="F106" s="13">
        <f ca="1">(TRUNC(PRODUCT($E$12:$E105),16))</f>
        <v>1.01095233600298</v>
      </c>
      <c r="G106" s="13">
        <f t="shared" si="41"/>
        <v>1</v>
      </c>
      <c r="H106" s="13">
        <f t="shared" ca="1" si="34"/>
        <v>1.01095234</v>
      </c>
      <c r="I106" s="12">
        <f t="shared" si="42"/>
        <v>1.17E-2</v>
      </c>
      <c r="J106" s="34">
        <f t="shared" si="43"/>
        <v>44343</v>
      </c>
      <c r="K106" s="2">
        <f t="shared" si="44"/>
        <v>65</v>
      </c>
      <c r="L106" s="17">
        <f t="shared" si="45"/>
        <v>66</v>
      </c>
      <c r="M106" s="11">
        <f t="shared" si="35"/>
        <v>1.0030511440000001</v>
      </c>
      <c r="N106" s="11">
        <f t="shared" ca="1" si="36"/>
        <v>1.0140369010000001</v>
      </c>
      <c r="O106" s="17">
        <f t="shared" si="46"/>
        <v>0</v>
      </c>
      <c r="P106" s="13">
        <f t="shared" ca="1" si="37"/>
        <v>14.036901</v>
      </c>
      <c r="Q106" s="20">
        <f t="shared" si="38"/>
        <v>0</v>
      </c>
      <c r="R106" s="13">
        <f t="shared" si="47"/>
        <v>0</v>
      </c>
      <c r="S106" s="4" t="str">
        <f t="shared" si="48"/>
        <v>J=</v>
      </c>
      <c r="T106" s="34">
        <f t="shared" si="49"/>
        <v>44524</v>
      </c>
      <c r="U106" s="3"/>
      <c r="V106" s="4"/>
      <c r="W106" s="97">
        <f>[2]Plan1!$A317</f>
        <v>46388</v>
      </c>
      <c r="X106" s="97" t="str">
        <f>[2]Plan1!$C317</f>
        <v>Confraternização Universal</v>
      </c>
      <c r="Y106" s="88"/>
      <c r="Z106" s="1"/>
      <c r="AE106" s="3"/>
      <c r="AF106" s="10"/>
      <c r="AG106" s="3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42">
        <f t="shared" si="39"/>
        <v>44438</v>
      </c>
      <c r="B107" s="72">
        <f t="shared" ca="1" si="50"/>
        <v>1014.0369009999999</v>
      </c>
      <c r="C107" s="13">
        <f t="shared" si="40"/>
        <v>1000</v>
      </c>
      <c r="D107" s="12">
        <f ca="1">IF(A107&lt;$B$1,VLOOKUP(A107,[1]DI!$A$4:$B$15000,2,FALSE),0)</f>
        <v>5.1499999999999997E-2</v>
      </c>
      <c r="E107" s="13">
        <f t="shared" ca="1" si="33"/>
        <v>1.0001993</v>
      </c>
      <c r="F107" s="13">
        <f ca="1">(TRUNC(PRODUCT($E$12:$E106),16))</f>
        <v>1.01095233600298</v>
      </c>
      <c r="G107" s="13">
        <f t="shared" si="41"/>
        <v>1</v>
      </c>
      <c r="H107" s="13">
        <f t="shared" ca="1" si="34"/>
        <v>1.01095234</v>
      </c>
      <c r="I107" s="12">
        <f t="shared" si="42"/>
        <v>1.17E-2</v>
      </c>
      <c r="J107" s="34">
        <f t="shared" si="43"/>
        <v>44343</v>
      </c>
      <c r="K107" s="2">
        <f t="shared" si="44"/>
        <v>66</v>
      </c>
      <c r="L107" s="17">
        <f t="shared" si="45"/>
        <v>66</v>
      </c>
      <c r="M107" s="11">
        <f t="shared" si="35"/>
        <v>1.0030511440000001</v>
      </c>
      <c r="N107" s="11">
        <f t="shared" ca="1" si="36"/>
        <v>1.0140369010000001</v>
      </c>
      <c r="O107" s="17">
        <f t="shared" si="46"/>
        <v>0</v>
      </c>
      <c r="P107" s="13">
        <f t="shared" ca="1" si="37"/>
        <v>14.036901</v>
      </c>
      <c r="Q107" s="20">
        <f t="shared" si="38"/>
        <v>0</v>
      </c>
      <c r="R107" s="13">
        <f t="shared" si="47"/>
        <v>0</v>
      </c>
      <c r="S107" s="4" t="str">
        <f t="shared" si="48"/>
        <v>J=</v>
      </c>
      <c r="T107" s="34">
        <f t="shared" si="49"/>
        <v>44524</v>
      </c>
      <c r="U107" s="3"/>
      <c r="V107" s="4"/>
      <c r="W107" s="97">
        <f>[2]Plan1!$A318</f>
        <v>46426</v>
      </c>
      <c r="X107" s="97" t="str">
        <f>[2]Plan1!$C318</f>
        <v>Carnaval</v>
      </c>
      <c r="Y107" s="88"/>
      <c r="Z107" s="1"/>
      <c r="AE107" s="3"/>
      <c r="AF107" s="10"/>
      <c r="AG107" s="3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42">
        <f t="shared" si="39"/>
        <v>44439</v>
      </c>
      <c r="B108" s="72">
        <f t="shared" ca="1" si="50"/>
        <v>1014.285813</v>
      </c>
      <c r="C108" s="13">
        <f t="shared" si="40"/>
        <v>1000</v>
      </c>
      <c r="D108" s="12">
        <f ca="1">IF(A108&lt;$B$1,VLOOKUP(A108,[1]DI!$A$4:$B$15000,2,FALSE),0)</f>
        <v>5.1499999999999997E-2</v>
      </c>
      <c r="E108" s="13">
        <f t="shared" ca="1" si="33"/>
        <v>1.0001993</v>
      </c>
      <c r="F108" s="13">
        <f ca="1">(TRUNC(PRODUCT($E$12:$E107),16))</f>
        <v>1.01115381880355</v>
      </c>
      <c r="G108" s="13">
        <f t="shared" si="41"/>
        <v>1</v>
      </c>
      <c r="H108" s="13">
        <f t="shared" ca="1" si="34"/>
        <v>1.0111538200000001</v>
      </c>
      <c r="I108" s="12">
        <f t="shared" si="42"/>
        <v>1.17E-2</v>
      </c>
      <c r="J108" s="34">
        <f t="shared" si="43"/>
        <v>44343</v>
      </c>
      <c r="K108" s="2">
        <f t="shared" si="44"/>
        <v>67</v>
      </c>
      <c r="L108" s="17">
        <f t="shared" si="45"/>
        <v>67</v>
      </c>
      <c r="M108" s="11">
        <f t="shared" si="35"/>
        <v>1.0030974450000001</v>
      </c>
      <c r="N108" s="11">
        <f t="shared" ca="1" si="36"/>
        <v>1.0142858130000001</v>
      </c>
      <c r="O108" s="17">
        <f t="shared" si="46"/>
        <v>0</v>
      </c>
      <c r="P108" s="13">
        <f t="shared" ca="1" si="37"/>
        <v>14.285812999999999</v>
      </c>
      <c r="Q108" s="20">
        <f t="shared" si="38"/>
        <v>0</v>
      </c>
      <c r="R108" s="13">
        <f t="shared" si="47"/>
        <v>0</v>
      </c>
      <c r="S108" s="4" t="str">
        <f t="shared" si="48"/>
        <v>J=</v>
      </c>
      <c r="T108" s="34">
        <f t="shared" si="49"/>
        <v>44524</v>
      </c>
      <c r="U108" s="3"/>
      <c r="V108" s="4"/>
      <c r="W108" s="97">
        <f>[2]Plan1!$A319</f>
        <v>46427</v>
      </c>
      <c r="X108" s="97" t="str">
        <f>[2]Plan1!$C319</f>
        <v>Carnaval</v>
      </c>
      <c r="Y108" s="88"/>
      <c r="Z108" s="1"/>
      <c r="AE108" s="3"/>
      <c r="AF108" s="10"/>
      <c r="AG108" s="3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42">
        <f t="shared" si="39"/>
        <v>44440</v>
      </c>
      <c r="B109" s="72">
        <f t="shared" ca="1" si="50"/>
        <v>1014.5347860000001</v>
      </c>
      <c r="C109" s="13">
        <f t="shared" si="40"/>
        <v>1000</v>
      </c>
      <c r="D109" s="12">
        <f ca="1">IF(A109&lt;$B$1,VLOOKUP(A109,[1]DI!$A$4:$B$15000,2,FALSE),0)</f>
        <v>5.1499999999999997E-2</v>
      </c>
      <c r="E109" s="13">
        <f t="shared" ca="1" si="33"/>
        <v>1.0001993</v>
      </c>
      <c r="F109" s="13">
        <f ca="1">(TRUNC(PRODUCT($E$12:$E108),16))</f>
        <v>1.0113553417596299</v>
      </c>
      <c r="G109" s="13">
        <f t="shared" si="41"/>
        <v>1</v>
      </c>
      <c r="H109" s="13">
        <f t="shared" ca="1" si="34"/>
        <v>1.0113553399999999</v>
      </c>
      <c r="I109" s="12">
        <f t="shared" si="42"/>
        <v>1.17E-2</v>
      </c>
      <c r="J109" s="34">
        <f t="shared" si="43"/>
        <v>44343</v>
      </c>
      <c r="K109" s="2">
        <f t="shared" si="44"/>
        <v>68</v>
      </c>
      <c r="L109" s="17">
        <f t="shared" si="45"/>
        <v>68</v>
      </c>
      <c r="M109" s="11">
        <f t="shared" si="35"/>
        <v>1.0031437480000001</v>
      </c>
      <c r="N109" s="11">
        <f t="shared" ca="1" si="36"/>
        <v>1.014534786</v>
      </c>
      <c r="O109" s="17">
        <f t="shared" si="46"/>
        <v>0</v>
      </c>
      <c r="P109" s="13">
        <f t="shared" ca="1" si="37"/>
        <v>14.534786</v>
      </c>
      <c r="Q109" s="20">
        <f t="shared" si="38"/>
        <v>0</v>
      </c>
      <c r="R109" s="13">
        <f t="shared" si="47"/>
        <v>0</v>
      </c>
      <c r="S109" s="4" t="str">
        <f t="shared" si="48"/>
        <v>J=</v>
      </c>
      <c r="T109" s="34">
        <f t="shared" si="49"/>
        <v>44524</v>
      </c>
      <c r="U109" s="3"/>
      <c r="V109" s="4"/>
      <c r="W109" s="97">
        <f>[2]Plan1!$A320</f>
        <v>46472</v>
      </c>
      <c r="X109" s="97" t="str">
        <f>[2]Plan1!$C320</f>
        <v>Paixão de Cristo</v>
      </c>
      <c r="Y109" s="88"/>
      <c r="Z109" s="1"/>
      <c r="AE109" s="3"/>
      <c r="AF109" s="10"/>
      <c r="AG109" s="3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42">
        <f t="shared" si="39"/>
        <v>44441</v>
      </c>
      <c r="B110" s="72">
        <f t="shared" ca="1" si="50"/>
        <v>1014.78381999</v>
      </c>
      <c r="C110" s="13">
        <f t="shared" si="40"/>
        <v>1000</v>
      </c>
      <c r="D110" s="12">
        <f ca="1">IF(A110&lt;$B$1,VLOOKUP(A110,[1]DI!$A$4:$B$15000,2,FALSE),0)</f>
        <v>5.1499999999999997E-2</v>
      </c>
      <c r="E110" s="13">
        <f t="shared" ca="1" si="33"/>
        <v>1.0001993</v>
      </c>
      <c r="F110" s="13">
        <f ca="1">(TRUNC(PRODUCT($E$12:$E109),16))</f>
        <v>1.0115569048792501</v>
      </c>
      <c r="G110" s="13">
        <f t="shared" si="41"/>
        <v>1</v>
      </c>
      <c r="H110" s="13">
        <f t="shared" ca="1" si="34"/>
        <v>1.0115569</v>
      </c>
      <c r="I110" s="12">
        <f t="shared" si="42"/>
        <v>1.17E-2</v>
      </c>
      <c r="J110" s="34">
        <f t="shared" si="43"/>
        <v>44343</v>
      </c>
      <c r="K110" s="2">
        <f t="shared" si="44"/>
        <v>69</v>
      </c>
      <c r="L110" s="17">
        <f t="shared" si="45"/>
        <v>69</v>
      </c>
      <c r="M110" s="11">
        <f t="shared" si="35"/>
        <v>1.003190053</v>
      </c>
      <c r="N110" s="11">
        <f t="shared" ca="1" si="36"/>
        <v>1.0147838199999999</v>
      </c>
      <c r="O110" s="17">
        <f t="shared" si="46"/>
        <v>0</v>
      </c>
      <c r="P110" s="13">
        <f t="shared" ca="1" si="37"/>
        <v>14.78381999</v>
      </c>
      <c r="Q110" s="20">
        <f t="shared" si="38"/>
        <v>0</v>
      </c>
      <c r="R110" s="13">
        <f t="shared" si="47"/>
        <v>0</v>
      </c>
      <c r="S110" s="4" t="str">
        <f t="shared" si="48"/>
        <v>J=</v>
      </c>
      <c r="T110" s="34">
        <f t="shared" si="49"/>
        <v>44524</v>
      </c>
      <c r="U110" s="3"/>
      <c r="V110" s="4"/>
      <c r="W110" s="97">
        <f>[2]Plan1!$A321</f>
        <v>46498</v>
      </c>
      <c r="X110" s="97" t="str">
        <f>[2]Plan1!$C321</f>
        <v>Tiradentes</v>
      </c>
      <c r="Y110" s="88"/>
      <c r="Z110" s="1"/>
      <c r="AE110" s="3"/>
      <c r="AF110" s="10"/>
      <c r="AG110" s="3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42">
        <f t="shared" si="39"/>
        <v>44442</v>
      </c>
      <c r="B111" s="72">
        <f t="shared" ca="1" si="50"/>
        <v>1015.032925</v>
      </c>
      <c r="C111" s="13">
        <f t="shared" si="40"/>
        <v>1000</v>
      </c>
      <c r="D111" s="12">
        <f ca="1">IF(A111&lt;$B$1,VLOOKUP(A111,[1]DI!$A$4:$B$15000,2,FALSE),0)</f>
        <v>5.1499999999999997E-2</v>
      </c>
      <c r="E111" s="13">
        <f t="shared" ca="1" si="33"/>
        <v>1.0001993</v>
      </c>
      <c r="F111" s="13">
        <f ca="1">(TRUNC(PRODUCT($E$12:$E110),16))</f>
        <v>1.0117585081703899</v>
      </c>
      <c r="G111" s="13">
        <f t="shared" si="41"/>
        <v>1</v>
      </c>
      <c r="H111" s="13">
        <f t="shared" ca="1" si="34"/>
        <v>1.0117585099999999</v>
      </c>
      <c r="I111" s="12">
        <f t="shared" si="42"/>
        <v>1.17E-2</v>
      </c>
      <c r="J111" s="34">
        <f t="shared" si="43"/>
        <v>44343</v>
      </c>
      <c r="K111" s="2">
        <f t="shared" si="44"/>
        <v>70</v>
      </c>
      <c r="L111" s="17">
        <f t="shared" si="45"/>
        <v>70</v>
      </c>
      <c r="M111" s="11">
        <f t="shared" si="35"/>
        <v>1.00323636</v>
      </c>
      <c r="N111" s="11">
        <f t="shared" ca="1" si="36"/>
        <v>1.0150329250000001</v>
      </c>
      <c r="O111" s="17">
        <f t="shared" si="46"/>
        <v>0</v>
      </c>
      <c r="P111" s="13">
        <f t="shared" ca="1" si="37"/>
        <v>15.032925000000001</v>
      </c>
      <c r="Q111" s="20">
        <f t="shared" si="38"/>
        <v>0</v>
      </c>
      <c r="R111" s="13">
        <f t="shared" si="47"/>
        <v>0</v>
      </c>
      <c r="S111" s="4" t="str">
        <f t="shared" si="48"/>
        <v>J=</v>
      </c>
      <c r="T111" s="34">
        <f t="shared" si="49"/>
        <v>44524</v>
      </c>
      <c r="U111" s="3"/>
      <c r="V111" s="4"/>
      <c r="W111" s="97">
        <f>[2]Plan1!$A322</f>
        <v>46508</v>
      </c>
      <c r="X111" s="97" t="str">
        <f>[2]Plan1!$C322</f>
        <v>Dia do Trabalho</v>
      </c>
      <c r="Y111" s="88"/>
      <c r="Z111" s="1"/>
      <c r="AE111" s="3"/>
      <c r="AF111" s="10"/>
      <c r="AG111" s="3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42">
        <f t="shared" si="39"/>
        <v>44443</v>
      </c>
      <c r="B112" s="72">
        <f t="shared" ca="1" si="50"/>
        <v>1015.2820809999999</v>
      </c>
      <c r="C112" s="13">
        <f t="shared" si="40"/>
        <v>1000</v>
      </c>
      <c r="D112" s="12">
        <f ca="1">IF(A112&lt;$B$1,VLOOKUP(A112,[1]DI!$A$4:$B$15000,2,FALSE),0)</f>
        <v>0</v>
      </c>
      <c r="E112" s="13">
        <f t="shared" ca="1" si="33"/>
        <v>1</v>
      </c>
      <c r="F112" s="13">
        <f ca="1">(TRUNC(PRODUCT($E$12:$E111),16))</f>
        <v>1.0119601516410699</v>
      </c>
      <c r="G112" s="13">
        <f t="shared" si="41"/>
        <v>1</v>
      </c>
      <c r="H112" s="13">
        <f t="shared" ca="1" si="34"/>
        <v>1.0119601499999999</v>
      </c>
      <c r="I112" s="12">
        <f t="shared" si="42"/>
        <v>1.17E-2</v>
      </c>
      <c r="J112" s="34">
        <f t="shared" si="43"/>
        <v>44343</v>
      </c>
      <c r="K112" s="2">
        <f t="shared" si="44"/>
        <v>70</v>
      </c>
      <c r="L112" s="17">
        <f t="shared" si="45"/>
        <v>71</v>
      </c>
      <c r="M112" s="11">
        <f t="shared" si="35"/>
        <v>1.0032826699999999</v>
      </c>
      <c r="N112" s="11">
        <f t="shared" ca="1" si="36"/>
        <v>1.0152820810000001</v>
      </c>
      <c r="O112" s="17">
        <f t="shared" si="46"/>
        <v>0</v>
      </c>
      <c r="P112" s="13">
        <f t="shared" ca="1" si="37"/>
        <v>15.282081</v>
      </c>
      <c r="Q112" s="20">
        <f t="shared" si="38"/>
        <v>0</v>
      </c>
      <c r="R112" s="13">
        <f t="shared" si="47"/>
        <v>0</v>
      </c>
      <c r="S112" s="4" t="str">
        <f t="shared" si="48"/>
        <v>J=</v>
      </c>
      <c r="T112" s="34">
        <f t="shared" si="49"/>
        <v>44524</v>
      </c>
      <c r="U112" s="3"/>
      <c r="V112" s="4"/>
      <c r="W112" s="97">
        <f>[2]Plan1!$A323</f>
        <v>46534</v>
      </c>
      <c r="X112" s="97" t="str">
        <f>[2]Plan1!$C323</f>
        <v>Corpus Christi</v>
      </c>
      <c r="Y112" s="88"/>
      <c r="Z112" s="1"/>
      <c r="AE112" s="3"/>
      <c r="AF112" s="10"/>
      <c r="AG112" s="3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42">
        <f t="shared" si="39"/>
        <v>44444</v>
      </c>
      <c r="B113" s="72">
        <f t="shared" ca="1" si="50"/>
        <v>1015.2820809999999</v>
      </c>
      <c r="C113" s="13">
        <f t="shared" si="40"/>
        <v>1000</v>
      </c>
      <c r="D113" s="12">
        <f ca="1">IF(A113&lt;$B$1,VLOOKUP(A113,[1]DI!$A$4:$B$15000,2,FALSE),0)</f>
        <v>0</v>
      </c>
      <c r="E113" s="13">
        <f t="shared" ca="1" si="33"/>
        <v>1</v>
      </c>
      <c r="F113" s="13">
        <f ca="1">(TRUNC(PRODUCT($E$12:$E112),16))</f>
        <v>1.0119601516410699</v>
      </c>
      <c r="G113" s="13">
        <f t="shared" si="41"/>
        <v>1</v>
      </c>
      <c r="H113" s="13">
        <f t="shared" ca="1" si="34"/>
        <v>1.0119601499999999</v>
      </c>
      <c r="I113" s="12">
        <f t="shared" si="42"/>
        <v>1.17E-2</v>
      </c>
      <c r="J113" s="34">
        <f t="shared" si="43"/>
        <v>44343</v>
      </c>
      <c r="K113" s="2">
        <f t="shared" si="44"/>
        <v>70</v>
      </c>
      <c r="L113" s="17">
        <f t="shared" si="45"/>
        <v>71</v>
      </c>
      <c r="M113" s="11">
        <f t="shared" si="35"/>
        <v>1.0032826699999999</v>
      </c>
      <c r="N113" s="11">
        <f t="shared" ca="1" si="36"/>
        <v>1.0152820810000001</v>
      </c>
      <c r="O113" s="17">
        <f t="shared" si="46"/>
        <v>0</v>
      </c>
      <c r="P113" s="13">
        <f t="shared" ca="1" si="37"/>
        <v>15.282081</v>
      </c>
      <c r="Q113" s="20">
        <f t="shared" si="38"/>
        <v>0</v>
      </c>
      <c r="R113" s="13">
        <f t="shared" si="47"/>
        <v>0</v>
      </c>
      <c r="S113" s="4" t="str">
        <f t="shared" si="48"/>
        <v>J=</v>
      </c>
      <c r="T113" s="34">
        <f t="shared" si="49"/>
        <v>44524</v>
      </c>
      <c r="U113" s="3"/>
      <c r="V113" s="4"/>
      <c r="W113" s="97">
        <f>[2]Plan1!$A324</f>
        <v>46637</v>
      </c>
      <c r="X113" s="97" t="str">
        <f>[2]Plan1!$C324</f>
        <v>Independência do Brasil</v>
      </c>
      <c r="Y113" s="88"/>
      <c r="Z113" s="1"/>
      <c r="AE113" s="3"/>
      <c r="AF113" s="10"/>
      <c r="AG113" s="3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42">
        <f t="shared" si="39"/>
        <v>44445</v>
      </c>
      <c r="B114" s="72">
        <f t="shared" ca="1" si="50"/>
        <v>1015.2820809999999</v>
      </c>
      <c r="C114" s="13">
        <f t="shared" si="40"/>
        <v>1000</v>
      </c>
      <c r="D114" s="12">
        <f ca="1">IF(A114&lt;$B$1,VLOOKUP(A114,[1]DI!$A$4:$B$15000,2,FALSE),0)</f>
        <v>5.1499999999999997E-2</v>
      </c>
      <c r="E114" s="13">
        <f t="shared" ca="1" si="33"/>
        <v>1.0001993</v>
      </c>
      <c r="F114" s="13">
        <f ca="1">(TRUNC(PRODUCT($E$12:$E113),16))</f>
        <v>1.0119601516410699</v>
      </c>
      <c r="G114" s="13">
        <f t="shared" si="41"/>
        <v>1</v>
      </c>
      <c r="H114" s="13">
        <f t="shared" ca="1" si="34"/>
        <v>1.0119601499999999</v>
      </c>
      <c r="I114" s="12">
        <f t="shared" si="42"/>
        <v>1.17E-2</v>
      </c>
      <c r="J114" s="34">
        <f t="shared" si="43"/>
        <v>44343</v>
      </c>
      <c r="K114" s="2">
        <f t="shared" si="44"/>
        <v>71</v>
      </c>
      <c r="L114" s="17">
        <f t="shared" si="45"/>
        <v>71</v>
      </c>
      <c r="M114" s="11">
        <f t="shared" si="35"/>
        <v>1.0032826699999999</v>
      </c>
      <c r="N114" s="11">
        <f t="shared" ca="1" si="36"/>
        <v>1.0152820810000001</v>
      </c>
      <c r="O114" s="17">
        <f t="shared" si="46"/>
        <v>0</v>
      </c>
      <c r="P114" s="13">
        <f t="shared" ca="1" si="37"/>
        <v>15.282081</v>
      </c>
      <c r="Q114" s="20">
        <f t="shared" si="38"/>
        <v>0</v>
      </c>
      <c r="R114" s="13">
        <f t="shared" si="47"/>
        <v>0</v>
      </c>
      <c r="S114" s="4" t="str">
        <f t="shared" si="48"/>
        <v>J=</v>
      </c>
      <c r="T114" s="34">
        <f t="shared" si="49"/>
        <v>44524</v>
      </c>
      <c r="U114" s="3"/>
      <c r="V114" s="4"/>
      <c r="W114" s="97">
        <f>[2]Plan1!$A325</f>
        <v>46672</v>
      </c>
      <c r="X114" s="97" t="str">
        <f>[2]Plan1!$C325</f>
        <v>Nossa Sr.a Aparecida - Padroeira do Brasil</v>
      </c>
      <c r="Y114" s="88"/>
      <c r="Z114" s="1"/>
      <c r="AE114" s="3"/>
      <c r="AF114" s="10"/>
      <c r="AG114" s="3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42">
        <f t="shared" si="39"/>
        <v>44446</v>
      </c>
      <c r="B115" s="72">
        <f t="shared" ca="1" si="50"/>
        <v>1015.53130799</v>
      </c>
      <c r="C115" s="13">
        <f t="shared" si="40"/>
        <v>1000</v>
      </c>
      <c r="D115" s="12">
        <f ca="1">IF(A115&lt;$B$1,VLOOKUP(A115,[1]DI!$A$4:$B$15000,2,FALSE),0)</f>
        <v>0</v>
      </c>
      <c r="E115" s="13">
        <f t="shared" ca="1" si="33"/>
        <v>1</v>
      </c>
      <c r="F115" s="13">
        <f ca="1">(TRUNC(PRODUCT($E$12:$E114),16))</f>
        <v>1.01216183529929</v>
      </c>
      <c r="G115" s="13">
        <f t="shared" si="41"/>
        <v>1</v>
      </c>
      <c r="H115" s="13">
        <f t="shared" ca="1" si="34"/>
        <v>1.0121618400000001</v>
      </c>
      <c r="I115" s="12">
        <f t="shared" si="42"/>
        <v>1.17E-2</v>
      </c>
      <c r="J115" s="34">
        <f t="shared" si="43"/>
        <v>44343</v>
      </c>
      <c r="K115" s="2">
        <f t="shared" si="44"/>
        <v>71</v>
      </c>
      <c r="L115" s="17">
        <f t="shared" si="45"/>
        <v>72</v>
      </c>
      <c r="M115" s="11">
        <f t="shared" si="35"/>
        <v>1.0033289809999999</v>
      </c>
      <c r="N115" s="11">
        <f t="shared" ca="1" si="36"/>
        <v>1.0155313079999999</v>
      </c>
      <c r="O115" s="17">
        <f t="shared" si="46"/>
        <v>0</v>
      </c>
      <c r="P115" s="13">
        <f t="shared" ca="1" si="37"/>
        <v>15.53130799</v>
      </c>
      <c r="Q115" s="20">
        <f t="shared" si="38"/>
        <v>0</v>
      </c>
      <c r="R115" s="13">
        <f t="shared" si="47"/>
        <v>0</v>
      </c>
      <c r="S115" s="4" t="str">
        <f t="shared" si="48"/>
        <v>J=</v>
      </c>
      <c r="T115" s="34">
        <f t="shared" si="49"/>
        <v>44524</v>
      </c>
      <c r="U115" s="3"/>
      <c r="V115" s="4"/>
      <c r="W115" s="97">
        <f>[2]Plan1!$A326</f>
        <v>46693</v>
      </c>
      <c r="X115" s="97" t="str">
        <f>[2]Plan1!$C326</f>
        <v>Finados</v>
      </c>
      <c r="Y115" s="88"/>
      <c r="Z115" s="1"/>
      <c r="AE115" s="3"/>
      <c r="AF115" s="10"/>
      <c r="AG115" s="3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42">
        <f t="shared" si="39"/>
        <v>44447</v>
      </c>
      <c r="B116" s="72">
        <f t="shared" ca="1" si="50"/>
        <v>1015.53130799</v>
      </c>
      <c r="C116" s="13">
        <f t="shared" si="40"/>
        <v>1000</v>
      </c>
      <c r="D116" s="12">
        <f ca="1">IF(A116&lt;$B$1,VLOOKUP(A116,[1]DI!$A$4:$B$15000,2,FALSE),0)</f>
        <v>5.1499999999999997E-2</v>
      </c>
      <c r="E116" s="13">
        <f t="shared" ca="1" si="33"/>
        <v>1.0001993</v>
      </c>
      <c r="F116" s="13">
        <f ca="1">(TRUNC(PRODUCT($E$12:$E115),16))</f>
        <v>1.01216183529929</v>
      </c>
      <c r="G116" s="13">
        <f t="shared" si="41"/>
        <v>1</v>
      </c>
      <c r="H116" s="13">
        <f t="shared" ca="1" si="34"/>
        <v>1.0121618400000001</v>
      </c>
      <c r="I116" s="12">
        <f t="shared" si="42"/>
        <v>1.17E-2</v>
      </c>
      <c r="J116" s="34">
        <f t="shared" si="43"/>
        <v>44343</v>
      </c>
      <c r="K116" s="2">
        <f t="shared" si="44"/>
        <v>72</v>
      </c>
      <c r="L116" s="17">
        <f t="shared" si="45"/>
        <v>72</v>
      </c>
      <c r="M116" s="11">
        <f t="shared" si="35"/>
        <v>1.0033289809999999</v>
      </c>
      <c r="N116" s="11">
        <f t="shared" ca="1" si="36"/>
        <v>1.0155313079999999</v>
      </c>
      <c r="O116" s="17">
        <f t="shared" si="46"/>
        <v>0</v>
      </c>
      <c r="P116" s="13">
        <f t="shared" ca="1" si="37"/>
        <v>15.53130799</v>
      </c>
      <c r="Q116" s="20">
        <f t="shared" si="38"/>
        <v>0</v>
      </c>
      <c r="R116" s="13">
        <f t="shared" si="47"/>
        <v>0</v>
      </c>
      <c r="S116" s="4" t="str">
        <f t="shared" si="48"/>
        <v>J=</v>
      </c>
      <c r="T116" s="34">
        <f t="shared" si="49"/>
        <v>44524</v>
      </c>
      <c r="U116" s="3"/>
      <c r="V116" s="4"/>
      <c r="W116" s="97">
        <f>[2]Plan1!$A327</f>
        <v>46706</v>
      </c>
      <c r="X116" s="97" t="str">
        <f>[2]Plan1!$C327</f>
        <v>Proclamação da República</v>
      </c>
      <c r="Y116" s="88"/>
      <c r="Z116" s="1"/>
      <c r="AE116" s="3"/>
      <c r="AF116" s="10"/>
      <c r="AG116" s="3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42">
        <f t="shared" si="39"/>
        <v>44448</v>
      </c>
      <c r="B117" s="72">
        <f t="shared" ca="1" si="50"/>
        <v>1015.780586</v>
      </c>
      <c r="C117" s="13">
        <f t="shared" si="40"/>
        <v>1000</v>
      </c>
      <c r="D117" s="12">
        <f ca="1">IF(A117&lt;$B$1,VLOOKUP(A117,[1]DI!$A$4:$B$15000,2,FALSE),0)</f>
        <v>5.1499999999999997E-2</v>
      </c>
      <c r="E117" s="13">
        <f t="shared" ca="1" si="33"/>
        <v>1.0001993</v>
      </c>
      <c r="F117" s="13">
        <f ca="1">(TRUNC(PRODUCT($E$12:$E116),16))</f>
        <v>1.01236355915307</v>
      </c>
      <c r="G117" s="13">
        <f t="shared" si="41"/>
        <v>1</v>
      </c>
      <c r="H117" s="13">
        <f t="shared" ca="1" si="34"/>
        <v>1.0123635600000001</v>
      </c>
      <c r="I117" s="12">
        <f t="shared" si="42"/>
        <v>1.17E-2</v>
      </c>
      <c r="J117" s="34">
        <f t="shared" si="43"/>
        <v>44343</v>
      </c>
      <c r="K117" s="2">
        <f t="shared" si="44"/>
        <v>73</v>
      </c>
      <c r="L117" s="17">
        <f t="shared" si="45"/>
        <v>73</v>
      </c>
      <c r="M117" s="11">
        <f t="shared" si="35"/>
        <v>1.0033752949999999</v>
      </c>
      <c r="N117" s="11">
        <f t="shared" ca="1" si="36"/>
        <v>1.015780586</v>
      </c>
      <c r="O117" s="17">
        <f t="shared" si="46"/>
        <v>0</v>
      </c>
      <c r="P117" s="13">
        <f t="shared" ca="1" si="37"/>
        <v>15.780586</v>
      </c>
      <c r="Q117" s="20">
        <f t="shared" si="38"/>
        <v>0</v>
      </c>
      <c r="R117" s="13">
        <f t="shared" si="47"/>
        <v>0</v>
      </c>
      <c r="S117" s="4" t="str">
        <f t="shared" si="48"/>
        <v>J=</v>
      </c>
      <c r="T117" s="34">
        <f t="shared" si="49"/>
        <v>44524</v>
      </c>
      <c r="U117" s="3"/>
      <c r="V117" s="4"/>
      <c r="W117" s="97">
        <f>[2]Plan1!$A328</f>
        <v>46711</v>
      </c>
      <c r="X117" s="97" t="str">
        <f>[2]Plan1!$C328</f>
        <v>Dia Nacional de Zumbi e da Consciência Negra</v>
      </c>
      <c r="Y117" s="88"/>
      <c r="Z117" s="1"/>
      <c r="AE117" s="3"/>
      <c r="AF117" s="10"/>
      <c r="AG117" s="3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42">
        <f t="shared" si="39"/>
        <v>44449</v>
      </c>
      <c r="B118" s="72">
        <f t="shared" ca="1" si="50"/>
        <v>1016.029925</v>
      </c>
      <c r="C118" s="13">
        <f t="shared" si="40"/>
        <v>1000</v>
      </c>
      <c r="D118" s="12">
        <f ca="1">IF(A118&lt;$B$1,VLOOKUP(A118,[1]DI!$A$4:$B$15000,2,FALSE),0)</f>
        <v>5.1499999999999997E-2</v>
      </c>
      <c r="E118" s="13">
        <f t="shared" ca="1" si="33"/>
        <v>1.0001993</v>
      </c>
      <c r="F118" s="13">
        <f ca="1">(TRUNC(PRODUCT($E$12:$E117),16))</f>
        <v>1.0125653232104099</v>
      </c>
      <c r="G118" s="13">
        <f t="shared" si="41"/>
        <v>1</v>
      </c>
      <c r="H118" s="13">
        <f t="shared" ca="1" si="34"/>
        <v>1.01256532</v>
      </c>
      <c r="I118" s="12">
        <f t="shared" si="42"/>
        <v>1.17E-2</v>
      </c>
      <c r="J118" s="34">
        <f t="shared" si="43"/>
        <v>44343</v>
      </c>
      <c r="K118" s="2">
        <f t="shared" si="44"/>
        <v>74</v>
      </c>
      <c r="L118" s="17">
        <f t="shared" si="45"/>
        <v>74</v>
      </c>
      <c r="M118" s="11">
        <f t="shared" si="35"/>
        <v>1.003421611</v>
      </c>
      <c r="N118" s="11">
        <f t="shared" ca="1" si="36"/>
        <v>1.016029925</v>
      </c>
      <c r="O118" s="17">
        <f t="shared" si="46"/>
        <v>0</v>
      </c>
      <c r="P118" s="13">
        <f t="shared" ca="1" si="37"/>
        <v>16.029924999999999</v>
      </c>
      <c r="Q118" s="20">
        <f t="shared" si="38"/>
        <v>0</v>
      </c>
      <c r="R118" s="13">
        <f t="shared" si="47"/>
        <v>0</v>
      </c>
      <c r="S118" s="4" t="str">
        <f t="shared" si="48"/>
        <v>J=</v>
      </c>
      <c r="T118" s="34">
        <f t="shared" si="49"/>
        <v>44524</v>
      </c>
      <c r="U118" s="3"/>
      <c r="V118" s="4"/>
      <c r="W118" s="97">
        <f>[2]Plan1!$A329</f>
        <v>46746</v>
      </c>
      <c r="X118" s="97" t="str">
        <f>[2]Plan1!$C329</f>
        <v>Natal</v>
      </c>
      <c r="Y118" s="88"/>
      <c r="Z118" s="1"/>
      <c r="AE118" s="3"/>
      <c r="AF118" s="10"/>
      <c r="AG118" s="3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42">
        <f t="shared" si="39"/>
        <v>44450</v>
      </c>
      <c r="B119" s="72">
        <f t="shared" ca="1" si="50"/>
        <v>1016.2793349900001</v>
      </c>
      <c r="C119" s="13">
        <f t="shared" si="40"/>
        <v>1000</v>
      </c>
      <c r="D119" s="12">
        <f ca="1">IF(A119&lt;$B$1,VLOOKUP(A119,[1]DI!$A$4:$B$15000,2,FALSE),0)</f>
        <v>0</v>
      </c>
      <c r="E119" s="13">
        <f t="shared" ca="1" si="33"/>
        <v>1</v>
      </c>
      <c r="F119" s="13">
        <f ca="1">(TRUNC(PRODUCT($E$12:$E118),16))</f>
        <v>1.01276712747932</v>
      </c>
      <c r="G119" s="13">
        <f t="shared" si="41"/>
        <v>1</v>
      </c>
      <c r="H119" s="13">
        <f t="shared" ca="1" si="34"/>
        <v>1.0127671300000001</v>
      </c>
      <c r="I119" s="12">
        <f t="shared" si="42"/>
        <v>1.17E-2</v>
      </c>
      <c r="J119" s="34">
        <f t="shared" si="43"/>
        <v>44343</v>
      </c>
      <c r="K119" s="2">
        <f t="shared" si="44"/>
        <v>74</v>
      </c>
      <c r="L119" s="17">
        <f t="shared" si="45"/>
        <v>75</v>
      </c>
      <c r="M119" s="11">
        <f t="shared" si="35"/>
        <v>1.0034679289999999</v>
      </c>
      <c r="N119" s="11">
        <f t="shared" ca="1" si="36"/>
        <v>1.0162793349999999</v>
      </c>
      <c r="O119" s="17">
        <f t="shared" si="46"/>
        <v>0</v>
      </c>
      <c r="P119" s="13">
        <f t="shared" ca="1" si="37"/>
        <v>16.279334989999999</v>
      </c>
      <c r="Q119" s="20">
        <f t="shared" si="38"/>
        <v>0</v>
      </c>
      <c r="R119" s="13">
        <f t="shared" si="47"/>
        <v>0</v>
      </c>
      <c r="S119" s="4" t="str">
        <f t="shared" si="48"/>
        <v>J=</v>
      </c>
      <c r="T119" s="34">
        <f t="shared" si="49"/>
        <v>44524</v>
      </c>
      <c r="U119" s="3"/>
      <c r="V119" s="4"/>
      <c r="W119" s="97">
        <f>[2]Plan1!$A330</f>
        <v>46753</v>
      </c>
      <c r="X119" s="97" t="str">
        <f>[2]Plan1!$C330</f>
        <v>Confraternização Universal</v>
      </c>
      <c r="Y119" s="88"/>
      <c r="Z119" s="1"/>
      <c r="AE119" s="3"/>
      <c r="AF119" s="10"/>
      <c r="AG119" s="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42">
        <f t="shared" si="39"/>
        <v>44451</v>
      </c>
      <c r="B120" s="72">
        <f t="shared" ca="1" si="50"/>
        <v>1016.2793349900001</v>
      </c>
      <c r="C120" s="13">
        <f t="shared" si="40"/>
        <v>1000</v>
      </c>
      <c r="D120" s="12">
        <f ca="1">IF(A120&lt;$B$1,VLOOKUP(A120,[1]DI!$A$4:$B$15000,2,FALSE),0)</f>
        <v>0</v>
      </c>
      <c r="E120" s="13">
        <f t="shared" ca="1" si="33"/>
        <v>1</v>
      </c>
      <c r="F120" s="13">
        <f ca="1">(TRUNC(PRODUCT($E$12:$E119),16))</f>
        <v>1.01276712747932</v>
      </c>
      <c r="G120" s="13">
        <f t="shared" si="41"/>
        <v>1</v>
      </c>
      <c r="H120" s="13">
        <f t="shared" ca="1" si="34"/>
        <v>1.0127671300000001</v>
      </c>
      <c r="I120" s="12">
        <f t="shared" si="42"/>
        <v>1.17E-2</v>
      </c>
      <c r="J120" s="34">
        <f t="shared" si="43"/>
        <v>44343</v>
      </c>
      <c r="K120" s="2">
        <f t="shared" si="44"/>
        <v>74</v>
      </c>
      <c r="L120" s="17">
        <f t="shared" si="45"/>
        <v>75</v>
      </c>
      <c r="M120" s="11">
        <f t="shared" si="35"/>
        <v>1.0034679289999999</v>
      </c>
      <c r="N120" s="11">
        <f t="shared" ca="1" si="36"/>
        <v>1.0162793349999999</v>
      </c>
      <c r="O120" s="17">
        <f t="shared" si="46"/>
        <v>0</v>
      </c>
      <c r="P120" s="13">
        <f t="shared" ca="1" si="37"/>
        <v>16.279334989999999</v>
      </c>
      <c r="Q120" s="20">
        <f t="shared" si="38"/>
        <v>0</v>
      </c>
      <c r="R120" s="13">
        <f t="shared" si="47"/>
        <v>0</v>
      </c>
      <c r="S120" s="4" t="str">
        <f t="shared" si="48"/>
        <v>J=</v>
      </c>
      <c r="T120" s="34">
        <f t="shared" si="49"/>
        <v>44524</v>
      </c>
      <c r="U120" s="3"/>
      <c r="V120" s="4"/>
      <c r="W120" s="97">
        <f>[2]Plan1!$A331</f>
        <v>46811</v>
      </c>
      <c r="X120" s="97" t="str">
        <f>[2]Plan1!$C331</f>
        <v>Carnaval</v>
      </c>
      <c r="Y120" s="88"/>
      <c r="Z120" s="1"/>
      <c r="AE120" s="3"/>
      <c r="AF120" s="10"/>
      <c r="AG120" s="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42">
        <f t="shared" si="39"/>
        <v>44452</v>
      </c>
      <c r="B121" s="72">
        <f t="shared" ca="1" si="50"/>
        <v>1016.2793349900001</v>
      </c>
      <c r="C121" s="13">
        <f t="shared" si="40"/>
        <v>1000</v>
      </c>
      <c r="D121" s="12">
        <f ca="1">IF(A121&lt;$B$1,VLOOKUP(A121,[1]DI!$A$4:$B$15000,2,FALSE),0)</f>
        <v>5.1499999999999997E-2</v>
      </c>
      <c r="E121" s="13">
        <f t="shared" ca="1" si="33"/>
        <v>1.0001993</v>
      </c>
      <c r="F121" s="13">
        <f ca="1">(TRUNC(PRODUCT($E$12:$E120),16))</f>
        <v>1.01276712747932</v>
      </c>
      <c r="G121" s="13">
        <f t="shared" si="41"/>
        <v>1</v>
      </c>
      <c r="H121" s="13">
        <f t="shared" ca="1" si="34"/>
        <v>1.0127671300000001</v>
      </c>
      <c r="I121" s="12">
        <f t="shared" si="42"/>
        <v>1.17E-2</v>
      </c>
      <c r="J121" s="34">
        <f t="shared" si="43"/>
        <v>44343</v>
      </c>
      <c r="K121" s="2">
        <f t="shared" si="44"/>
        <v>75</v>
      </c>
      <c r="L121" s="17">
        <f t="shared" si="45"/>
        <v>75</v>
      </c>
      <c r="M121" s="11">
        <f t="shared" si="35"/>
        <v>1.0034679289999999</v>
      </c>
      <c r="N121" s="11">
        <f t="shared" ca="1" si="36"/>
        <v>1.0162793349999999</v>
      </c>
      <c r="O121" s="17">
        <f t="shared" si="46"/>
        <v>0</v>
      </c>
      <c r="P121" s="13">
        <f t="shared" ca="1" si="37"/>
        <v>16.279334989999999</v>
      </c>
      <c r="Q121" s="20">
        <f t="shared" si="38"/>
        <v>0</v>
      </c>
      <c r="R121" s="13">
        <f t="shared" si="47"/>
        <v>0</v>
      </c>
      <c r="S121" s="4" t="str">
        <f t="shared" si="48"/>
        <v>J=</v>
      </c>
      <c r="T121" s="34">
        <f t="shared" si="49"/>
        <v>44524</v>
      </c>
      <c r="U121" s="3"/>
      <c r="V121" s="4"/>
      <c r="W121" s="97">
        <f>[2]Plan1!$A332</f>
        <v>46812</v>
      </c>
      <c r="X121" s="97" t="str">
        <f>[2]Plan1!$C332</f>
        <v>Carnaval</v>
      </c>
      <c r="Y121" s="88"/>
      <c r="Z121" s="1"/>
      <c r="AE121" s="3"/>
      <c r="AF121" s="10"/>
      <c r="AG121" s="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42">
        <f t="shared" si="39"/>
        <v>44453</v>
      </c>
      <c r="B122" s="72">
        <f t="shared" ca="1" si="50"/>
        <v>1016.5287949900001</v>
      </c>
      <c r="C122" s="13">
        <f t="shared" si="40"/>
        <v>1000</v>
      </c>
      <c r="D122" s="12">
        <f ca="1">IF(A122&lt;$B$1,VLOOKUP(A122,[1]DI!$A$4:$B$15000,2,FALSE),0)</f>
        <v>5.1499999999999997E-2</v>
      </c>
      <c r="E122" s="13">
        <f t="shared" ca="1" si="33"/>
        <v>1.0001993</v>
      </c>
      <c r="F122" s="13">
        <f ca="1">(TRUNC(PRODUCT($E$12:$E121),16))</f>
        <v>1.0129689719678301</v>
      </c>
      <c r="G122" s="13">
        <f t="shared" si="41"/>
        <v>1</v>
      </c>
      <c r="H122" s="13">
        <f t="shared" ca="1" si="34"/>
        <v>1.01296897</v>
      </c>
      <c r="I122" s="12">
        <f t="shared" si="42"/>
        <v>1.17E-2</v>
      </c>
      <c r="J122" s="34">
        <f t="shared" si="43"/>
        <v>44343</v>
      </c>
      <c r="K122" s="2">
        <f t="shared" si="44"/>
        <v>76</v>
      </c>
      <c r="L122" s="17">
        <f t="shared" si="45"/>
        <v>76</v>
      </c>
      <c r="M122" s="11">
        <f t="shared" si="35"/>
        <v>1.003514249</v>
      </c>
      <c r="N122" s="11">
        <f t="shared" ca="1" si="36"/>
        <v>1.0165287949999999</v>
      </c>
      <c r="O122" s="17">
        <f t="shared" si="46"/>
        <v>0</v>
      </c>
      <c r="P122" s="13">
        <f t="shared" ca="1" si="37"/>
        <v>16.528794990000002</v>
      </c>
      <c r="Q122" s="20">
        <f t="shared" si="38"/>
        <v>0</v>
      </c>
      <c r="R122" s="13">
        <f t="shared" si="47"/>
        <v>0</v>
      </c>
      <c r="S122" s="4" t="str">
        <f t="shared" si="48"/>
        <v>J=</v>
      </c>
      <c r="T122" s="34">
        <f t="shared" si="49"/>
        <v>44524</v>
      </c>
      <c r="U122" s="3"/>
      <c r="V122" s="4"/>
      <c r="W122" s="97">
        <f>[2]Plan1!$A333</f>
        <v>46857</v>
      </c>
      <c r="X122" s="97" t="str">
        <f>[2]Plan1!$C333</f>
        <v>Paixão de Cristo</v>
      </c>
      <c r="Y122" s="88"/>
      <c r="Z122" s="1"/>
      <c r="AE122" s="3"/>
      <c r="AF122" s="10"/>
      <c r="AG122" s="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42">
        <f t="shared" si="39"/>
        <v>44454</v>
      </c>
      <c r="B123" s="72">
        <f t="shared" ca="1" si="50"/>
        <v>1016.778328</v>
      </c>
      <c r="C123" s="13">
        <f t="shared" si="40"/>
        <v>1000</v>
      </c>
      <c r="D123" s="12">
        <f ca="1">IF(A123&lt;$B$1,VLOOKUP(A123,[1]DI!$A$4:$B$15000,2,FALSE),0)</f>
        <v>5.1499999999999997E-2</v>
      </c>
      <c r="E123" s="13">
        <f t="shared" ca="1" si="33"/>
        <v>1.0001993</v>
      </c>
      <c r="F123" s="13">
        <f ca="1">(TRUNC(PRODUCT($E$12:$E122),16))</f>
        <v>1.0131708566839399</v>
      </c>
      <c r="G123" s="13">
        <f t="shared" si="41"/>
        <v>1</v>
      </c>
      <c r="H123" s="13">
        <f t="shared" ca="1" si="34"/>
        <v>1.01317086</v>
      </c>
      <c r="I123" s="12">
        <f t="shared" si="42"/>
        <v>1.17E-2</v>
      </c>
      <c r="J123" s="34">
        <f t="shared" si="43"/>
        <v>44343</v>
      </c>
      <c r="K123" s="2">
        <f t="shared" si="44"/>
        <v>77</v>
      </c>
      <c r="L123" s="17">
        <f t="shared" si="45"/>
        <v>77</v>
      </c>
      <c r="M123" s="11">
        <f t="shared" si="35"/>
        <v>1.003560572</v>
      </c>
      <c r="N123" s="11">
        <f t="shared" ca="1" si="36"/>
        <v>1.016778328</v>
      </c>
      <c r="O123" s="17">
        <f t="shared" si="46"/>
        <v>0</v>
      </c>
      <c r="P123" s="13">
        <f t="shared" ca="1" si="37"/>
        <v>16.778327999999998</v>
      </c>
      <c r="Q123" s="20">
        <f t="shared" si="38"/>
        <v>0</v>
      </c>
      <c r="R123" s="13">
        <f t="shared" si="47"/>
        <v>0</v>
      </c>
      <c r="S123" s="4" t="str">
        <f t="shared" si="48"/>
        <v>J=</v>
      </c>
      <c r="T123" s="34">
        <f t="shared" si="49"/>
        <v>44524</v>
      </c>
      <c r="U123" s="3"/>
      <c r="V123" s="4"/>
      <c r="W123" s="97">
        <f>[2]Plan1!$A334</f>
        <v>46864</v>
      </c>
      <c r="X123" s="97" t="str">
        <f>[2]Plan1!$C334</f>
        <v>Tiradentes</v>
      </c>
      <c r="Y123" s="88"/>
      <c r="Z123" s="1"/>
      <c r="AE123" s="3"/>
      <c r="AF123" s="10"/>
      <c r="AG123" s="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42">
        <f t="shared" si="39"/>
        <v>44455</v>
      </c>
      <c r="B124" s="72">
        <f t="shared" ca="1" si="50"/>
        <v>1017.02790999</v>
      </c>
      <c r="C124" s="13">
        <f t="shared" si="40"/>
        <v>1000</v>
      </c>
      <c r="D124" s="12">
        <f ca="1">IF(A124&lt;$B$1,VLOOKUP(A124,[1]DI!$A$4:$B$15000,2,FALSE),0)</f>
        <v>5.1499999999999997E-2</v>
      </c>
      <c r="E124" s="13">
        <f t="shared" ca="1" si="33"/>
        <v>1.0001993</v>
      </c>
      <c r="F124" s="13">
        <f ca="1">(TRUNC(PRODUCT($E$12:$E123),16))</f>
        <v>1.0133727816356799</v>
      </c>
      <c r="G124" s="13">
        <f t="shared" si="41"/>
        <v>1</v>
      </c>
      <c r="H124" s="13">
        <f t="shared" ca="1" si="34"/>
        <v>1.0133727800000001</v>
      </c>
      <c r="I124" s="12">
        <f t="shared" si="42"/>
        <v>1.17E-2</v>
      </c>
      <c r="J124" s="34">
        <f t="shared" si="43"/>
        <v>44343</v>
      </c>
      <c r="K124" s="2">
        <f t="shared" si="44"/>
        <v>78</v>
      </c>
      <c r="L124" s="17">
        <f t="shared" si="45"/>
        <v>78</v>
      </c>
      <c r="M124" s="11">
        <f t="shared" si="35"/>
        <v>1.003606896</v>
      </c>
      <c r="N124" s="11">
        <f t="shared" ca="1" si="36"/>
        <v>1.0170279099999999</v>
      </c>
      <c r="O124" s="17">
        <f t="shared" si="46"/>
        <v>0</v>
      </c>
      <c r="P124" s="13">
        <f t="shared" ca="1" si="37"/>
        <v>17.027909990000001</v>
      </c>
      <c r="Q124" s="20">
        <f t="shared" si="38"/>
        <v>0</v>
      </c>
      <c r="R124" s="13">
        <f t="shared" si="47"/>
        <v>0</v>
      </c>
      <c r="S124" s="4" t="str">
        <f t="shared" si="48"/>
        <v>J=</v>
      </c>
      <c r="T124" s="34">
        <f t="shared" si="49"/>
        <v>44524</v>
      </c>
      <c r="U124" s="3"/>
      <c r="V124" s="4"/>
      <c r="W124" s="97">
        <f>[2]Plan1!$A335</f>
        <v>46874</v>
      </c>
      <c r="X124" s="97" t="str">
        <f>[2]Plan1!$C335</f>
        <v>Dia do Trabalho</v>
      </c>
      <c r="Y124" s="88"/>
      <c r="Z124" s="1"/>
      <c r="AE124" s="3"/>
      <c r="AF124" s="10"/>
      <c r="AG124" s="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42">
        <f t="shared" si="39"/>
        <v>44456</v>
      </c>
      <c r="B125" s="72">
        <f t="shared" ca="1" si="50"/>
        <v>1017.277565</v>
      </c>
      <c r="C125" s="13">
        <f t="shared" si="40"/>
        <v>1000</v>
      </c>
      <c r="D125" s="12">
        <f ca="1">IF(A125&lt;$B$1,VLOOKUP(A125,[1]DI!$A$4:$B$15000,2,FALSE),0)</f>
        <v>5.1499999999999997E-2</v>
      </c>
      <c r="E125" s="13">
        <f t="shared" ca="1" si="33"/>
        <v>1.0001993</v>
      </c>
      <c r="F125" s="13">
        <f ca="1">(TRUNC(PRODUCT($E$12:$E124),16))</f>
        <v>1.0135747468310601</v>
      </c>
      <c r="G125" s="13">
        <f t="shared" si="41"/>
        <v>1</v>
      </c>
      <c r="H125" s="13">
        <f t="shared" ca="1" si="34"/>
        <v>1.0135747500000001</v>
      </c>
      <c r="I125" s="12">
        <f t="shared" si="42"/>
        <v>1.17E-2</v>
      </c>
      <c r="J125" s="34">
        <f t="shared" si="43"/>
        <v>44343</v>
      </c>
      <c r="K125" s="2">
        <f t="shared" si="44"/>
        <v>79</v>
      </c>
      <c r="L125" s="17">
        <f t="shared" si="45"/>
        <v>79</v>
      </c>
      <c r="M125" s="11">
        <f t="shared" si="35"/>
        <v>1.0036532229999999</v>
      </c>
      <c r="N125" s="11">
        <f t="shared" ca="1" si="36"/>
        <v>1.0172775650000001</v>
      </c>
      <c r="O125" s="17">
        <f t="shared" si="46"/>
        <v>0</v>
      </c>
      <c r="P125" s="13">
        <f t="shared" ca="1" si="37"/>
        <v>17.277564999999999</v>
      </c>
      <c r="Q125" s="20">
        <f t="shared" si="38"/>
        <v>0</v>
      </c>
      <c r="R125" s="13">
        <f t="shared" si="47"/>
        <v>0</v>
      </c>
      <c r="S125" s="4" t="str">
        <f t="shared" si="48"/>
        <v>J=</v>
      </c>
      <c r="T125" s="34">
        <f t="shared" si="49"/>
        <v>44524</v>
      </c>
      <c r="U125" s="3"/>
      <c r="V125" s="4"/>
      <c r="W125" s="97">
        <f>[2]Plan1!$A336</f>
        <v>46919</v>
      </c>
      <c r="X125" s="97" t="str">
        <f>[2]Plan1!$C336</f>
        <v>Corpus Christi</v>
      </c>
      <c r="Y125" s="88"/>
      <c r="Z125" s="1"/>
      <c r="AE125" s="3"/>
      <c r="AF125" s="10"/>
      <c r="AG125" s="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42">
        <f t="shared" si="39"/>
        <v>44457</v>
      </c>
      <c r="B126" s="72">
        <f t="shared" ca="1" si="50"/>
        <v>1017.52727</v>
      </c>
      <c r="C126" s="13">
        <f t="shared" si="40"/>
        <v>1000</v>
      </c>
      <c r="D126" s="12">
        <f ca="1">IF(A126&lt;$B$1,VLOOKUP(A126,[1]DI!$A$4:$B$15000,2,FALSE),0)</f>
        <v>0</v>
      </c>
      <c r="E126" s="13">
        <f t="shared" ca="1" si="33"/>
        <v>1</v>
      </c>
      <c r="F126" s="13">
        <f ca="1">(TRUNC(PRODUCT($E$12:$E125),16))</f>
        <v>1.0137767522781</v>
      </c>
      <c r="G126" s="13">
        <f t="shared" si="41"/>
        <v>1</v>
      </c>
      <c r="H126" s="13">
        <f t="shared" ca="1" si="34"/>
        <v>1.0137767499999999</v>
      </c>
      <c r="I126" s="12">
        <f t="shared" si="42"/>
        <v>1.17E-2</v>
      </c>
      <c r="J126" s="34">
        <f t="shared" si="43"/>
        <v>44343</v>
      </c>
      <c r="K126" s="2">
        <f t="shared" si="44"/>
        <v>79</v>
      </c>
      <c r="L126" s="17">
        <f t="shared" si="45"/>
        <v>80</v>
      </c>
      <c r="M126" s="11">
        <f t="shared" si="35"/>
        <v>1.0036995520000001</v>
      </c>
      <c r="N126" s="11">
        <f t="shared" ca="1" si="36"/>
        <v>1.01752727</v>
      </c>
      <c r="O126" s="17">
        <f t="shared" si="46"/>
        <v>0</v>
      </c>
      <c r="P126" s="13">
        <f t="shared" ca="1" si="37"/>
        <v>17.527270000000001</v>
      </c>
      <c r="Q126" s="20">
        <f t="shared" si="38"/>
        <v>0</v>
      </c>
      <c r="R126" s="13">
        <f t="shared" si="47"/>
        <v>0</v>
      </c>
      <c r="S126" s="4" t="str">
        <f t="shared" si="48"/>
        <v>J=</v>
      </c>
      <c r="T126" s="34">
        <f t="shared" si="49"/>
        <v>44524</v>
      </c>
      <c r="U126" s="3"/>
      <c r="V126" s="4"/>
      <c r="W126" s="97">
        <f>[2]Plan1!$A337</f>
        <v>47003</v>
      </c>
      <c r="X126" s="97" t="str">
        <f>[2]Plan1!$C337</f>
        <v>Independência do Brasil</v>
      </c>
      <c r="Y126" s="88"/>
      <c r="Z126" s="1"/>
      <c r="AE126" s="3"/>
      <c r="AF126" s="10"/>
      <c r="AG126" s="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42">
        <f t="shared" si="39"/>
        <v>44458</v>
      </c>
      <c r="B127" s="72">
        <f t="shared" ca="1" si="50"/>
        <v>1017.52727</v>
      </c>
      <c r="C127" s="13">
        <f t="shared" si="40"/>
        <v>1000</v>
      </c>
      <c r="D127" s="12">
        <f ca="1">IF(A127&lt;$B$1,VLOOKUP(A127,[1]DI!$A$4:$B$15000,2,FALSE),0)</f>
        <v>0</v>
      </c>
      <c r="E127" s="13">
        <f t="shared" ca="1" si="33"/>
        <v>1</v>
      </c>
      <c r="F127" s="13">
        <f ca="1">(TRUNC(PRODUCT($E$12:$E126),16))</f>
        <v>1.0137767522781</v>
      </c>
      <c r="G127" s="13">
        <f t="shared" si="41"/>
        <v>1</v>
      </c>
      <c r="H127" s="13">
        <f t="shared" ca="1" si="34"/>
        <v>1.0137767499999999</v>
      </c>
      <c r="I127" s="12">
        <f t="shared" si="42"/>
        <v>1.17E-2</v>
      </c>
      <c r="J127" s="34">
        <f t="shared" si="43"/>
        <v>44343</v>
      </c>
      <c r="K127" s="2">
        <f t="shared" si="44"/>
        <v>79</v>
      </c>
      <c r="L127" s="17">
        <f t="shared" si="45"/>
        <v>80</v>
      </c>
      <c r="M127" s="11">
        <f t="shared" si="35"/>
        <v>1.0036995520000001</v>
      </c>
      <c r="N127" s="11">
        <f t="shared" ca="1" si="36"/>
        <v>1.01752727</v>
      </c>
      <c r="O127" s="17">
        <f t="shared" si="46"/>
        <v>0</v>
      </c>
      <c r="P127" s="13">
        <f t="shared" ca="1" si="37"/>
        <v>17.527270000000001</v>
      </c>
      <c r="Q127" s="20">
        <f t="shared" si="38"/>
        <v>0</v>
      </c>
      <c r="R127" s="13">
        <f t="shared" si="47"/>
        <v>0</v>
      </c>
      <c r="S127" s="4" t="str">
        <f t="shared" si="48"/>
        <v>J=</v>
      </c>
      <c r="T127" s="34">
        <f t="shared" si="49"/>
        <v>44524</v>
      </c>
      <c r="U127" s="3"/>
      <c r="V127" s="4"/>
      <c r="W127" s="97">
        <f>[2]Plan1!$A338</f>
        <v>47038</v>
      </c>
      <c r="X127" s="97" t="str">
        <f>[2]Plan1!$C338</f>
        <v>Nossa Sr.a Aparecida - Padroeira do Brasil</v>
      </c>
      <c r="Y127" s="88"/>
      <c r="Z127" s="1"/>
      <c r="AE127" s="3"/>
      <c r="AF127" s="10"/>
      <c r="AG127" s="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42">
        <f t="shared" si="39"/>
        <v>44459</v>
      </c>
      <c r="B128" s="72">
        <f t="shared" ca="1" si="50"/>
        <v>1017.52727</v>
      </c>
      <c r="C128" s="13">
        <f t="shared" si="40"/>
        <v>1000</v>
      </c>
      <c r="D128" s="12">
        <f ca="1">IF(A128&lt;$B$1,VLOOKUP(A128,[1]DI!$A$4:$B$15000,2,FALSE),0)</f>
        <v>5.1499999999999997E-2</v>
      </c>
      <c r="E128" s="13">
        <f t="shared" ca="1" si="33"/>
        <v>1.0001993</v>
      </c>
      <c r="F128" s="13">
        <f ca="1">(TRUNC(PRODUCT($E$12:$E127),16))</f>
        <v>1.0137767522781</v>
      </c>
      <c r="G128" s="13">
        <f t="shared" si="41"/>
        <v>1</v>
      </c>
      <c r="H128" s="13">
        <f t="shared" ca="1" si="34"/>
        <v>1.0137767499999999</v>
      </c>
      <c r="I128" s="12">
        <f t="shared" si="42"/>
        <v>1.17E-2</v>
      </c>
      <c r="J128" s="34">
        <f t="shared" si="43"/>
        <v>44343</v>
      </c>
      <c r="K128" s="2">
        <f t="shared" si="44"/>
        <v>80</v>
      </c>
      <c r="L128" s="17">
        <f t="shared" si="45"/>
        <v>80</v>
      </c>
      <c r="M128" s="11">
        <f t="shared" si="35"/>
        <v>1.0036995520000001</v>
      </c>
      <c r="N128" s="11">
        <f t="shared" ca="1" si="36"/>
        <v>1.01752727</v>
      </c>
      <c r="O128" s="17">
        <f t="shared" si="46"/>
        <v>0</v>
      </c>
      <c r="P128" s="13">
        <f t="shared" ca="1" si="37"/>
        <v>17.527270000000001</v>
      </c>
      <c r="Q128" s="20">
        <f t="shared" si="38"/>
        <v>0</v>
      </c>
      <c r="R128" s="13">
        <f t="shared" si="47"/>
        <v>0</v>
      </c>
      <c r="S128" s="4" t="str">
        <f t="shared" si="48"/>
        <v>J=</v>
      </c>
      <c r="T128" s="34">
        <f t="shared" si="49"/>
        <v>44524</v>
      </c>
      <c r="U128" s="3"/>
      <c r="V128" s="4"/>
      <c r="W128" s="97">
        <f>[2]Plan1!$A339</f>
        <v>47059</v>
      </c>
      <c r="X128" s="97" t="str">
        <f>[2]Plan1!$C339</f>
        <v>Finados</v>
      </c>
      <c r="Y128" s="88"/>
      <c r="Z128" s="1"/>
      <c r="AE128" s="3"/>
      <c r="AF128" s="10"/>
      <c r="AG128" s="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42">
        <f t="shared" si="39"/>
        <v>44460</v>
      </c>
      <c r="B129" s="72">
        <f t="shared" ca="1" si="50"/>
        <v>1017.777046</v>
      </c>
      <c r="C129" s="13">
        <f t="shared" si="40"/>
        <v>1000</v>
      </c>
      <c r="D129" s="12">
        <f ca="1">IF(A129&lt;$B$1,VLOOKUP(A129,[1]DI!$A$4:$B$15000,2,FALSE),0)</f>
        <v>5.1499999999999997E-2</v>
      </c>
      <c r="E129" s="13">
        <f t="shared" ca="1" si="33"/>
        <v>1.0001993</v>
      </c>
      <c r="F129" s="13">
        <f ca="1">(TRUNC(PRODUCT($E$12:$E128),16))</f>
        <v>1.01397879798483</v>
      </c>
      <c r="G129" s="13">
        <f t="shared" si="41"/>
        <v>1</v>
      </c>
      <c r="H129" s="13">
        <f t="shared" ca="1" si="34"/>
        <v>1.0139788000000001</v>
      </c>
      <c r="I129" s="12">
        <f t="shared" si="42"/>
        <v>1.17E-2</v>
      </c>
      <c r="J129" s="34">
        <f t="shared" si="43"/>
        <v>44343</v>
      </c>
      <c r="K129" s="2">
        <f t="shared" si="44"/>
        <v>81</v>
      </c>
      <c r="L129" s="17">
        <f t="shared" si="45"/>
        <v>81</v>
      </c>
      <c r="M129" s="11">
        <f t="shared" si="35"/>
        <v>1.0037458829999999</v>
      </c>
      <c r="N129" s="11">
        <f t="shared" ca="1" si="36"/>
        <v>1.017777046</v>
      </c>
      <c r="O129" s="17">
        <f t="shared" si="46"/>
        <v>0</v>
      </c>
      <c r="P129" s="13">
        <f t="shared" ca="1" si="37"/>
        <v>17.777045999999999</v>
      </c>
      <c r="Q129" s="20">
        <f t="shared" si="38"/>
        <v>0</v>
      </c>
      <c r="R129" s="13">
        <f t="shared" si="47"/>
        <v>0</v>
      </c>
      <c r="S129" s="4" t="str">
        <f t="shared" si="48"/>
        <v>J=</v>
      </c>
      <c r="T129" s="34">
        <f t="shared" si="49"/>
        <v>44524</v>
      </c>
      <c r="U129" s="3"/>
      <c r="V129" s="4"/>
      <c r="W129" s="97">
        <f>[2]Plan1!$A340</f>
        <v>47072</v>
      </c>
      <c r="X129" s="97" t="str">
        <f>[2]Plan1!$C340</f>
        <v>Proclamação da República</v>
      </c>
      <c r="Y129" s="88"/>
      <c r="Z129" s="1"/>
      <c r="AE129" s="3"/>
      <c r="AF129" s="10"/>
      <c r="AG129" s="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42">
        <f t="shared" si="39"/>
        <v>44461</v>
      </c>
      <c r="B130" s="72">
        <f t="shared" ca="1" si="50"/>
        <v>1018.02687299</v>
      </c>
      <c r="C130" s="13">
        <f t="shared" si="40"/>
        <v>1000</v>
      </c>
      <c r="D130" s="12">
        <f ca="1">IF(A130&lt;$B$1,VLOOKUP(A130,[1]DI!$A$4:$B$15000,2,FALSE),0)</f>
        <v>5.1499999999999997E-2</v>
      </c>
      <c r="E130" s="13">
        <f t="shared" ca="1" si="33"/>
        <v>1.0001993</v>
      </c>
      <c r="F130" s="13">
        <f ca="1">(TRUNC(PRODUCT($E$12:$E129),16))</f>
        <v>1.0141808839592701</v>
      </c>
      <c r="G130" s="13">
        <f t="shared" si="41"/>
        <v>1</v>
      </c>
      <c r="H130" s="13">
        <f t="shared" ca="1" si="34"/>
        <v>1.0141808800000001</v>
      </c>
      <c r="I130" s="12">
        <f t="shared" si="42"/>
        <v>1.17E-2</v>
      </c>
      <c r="J130" s="34">
        <f t="shared" si="43"/>
        <v>44343</v>
      </c>
      <c r="K130" s="2">
        <f t="shared" si="44"/>
        <v>82</v>
      </c>
      <c r="L130" s="17">
        <f t="shared" si="45"/>
        <v>82</v>
      </c>
      <c r="M130" s="11">
        <f t="shared" si="35"/>
        <v>1.0037922159999999</v>
      </c>
      <c r="N130" s="11">
        <f t="shared" ca="1" si="36"/>
        <v>1.0180268729999999</v>
      </c>
      <c r="O130" s="17">
        <f t="shared" si="46"/>
        <v>0</v>
      </c>
      <c r="P130" s="13">
        <f t="shared" ca="1" si="37"/>
        <v>18.026872990000001</v>
      </c>
      <c r="Q130" s="20">
        <f t="shared" si="38"/>
        <v>0</v>
      </c>
      <c r="R130" s="13">
        <f t="shared" si="47"/>
        <v>0</v>
      </c>
      <c r="S130" s="4" t="str">
        <f t="shared" si="48"/>
        <v>J=</v>
      </c>
      <c r="T130" s="34">
        <f t="shared" si="49"/>
        <v>44524</v>
      </c>
      <c r="U130" s="3"/>
      <c r="V130" s="4"/>
      <c r="W130" s="97">
        <f>[2]Plan1!$A341</f>
        <v>47077</v>
      </c>
      <c r="X130" s="97" t="str">
        <f>[2]Plan1!$C341</f>
        <v>Dia Nacional de Zumbi e da Consciência Negra</v>
      </c>
      <c r="Y130" s="88"/>
      <c r="Z130" s="1"/>
      <c r="AE130" s="3"/>
      <c r="AF130" s="10"/>
      <c r="AG130" s="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42">
        <f t="shared" si="39"/>
        <v>44462</v>
      </c>
      <c r="B131" s="72">
        <f t="shared" ca="1" si="50"/>
        <v>1018.2767710000001</v>
      </c>
      <c r="C131" s="13">
        <f t="shared" si="40"/>
        <v>1000</v>
      </c>
      <c r="D131" s="12">
        <f ca="1">IF(A131&lt;$B$1,VLOOKUP(A131,[1]DI!$A$4:$B$15000,2,FALSE),0)</f>
        <v>6.1499999999999999E-2</v>
      </c>
      <c r="E131" s="13">
        <f t="shared" ca="1" si="33"/>
        <v>1.0002368699999999</v>
      </c>
      <c r="F131" s="13">
        <f ca="1">(TRUNC(PRODUCT($E$12:$E130),16))</f>
        <v>1.01438301020944</v>
      </c>
      <c r="G131" s="13">
        <f t="shared" si="41"/>
        <v>1</v>
      </c>
      <c r="H131" s="13">
        <f t="shared" ca="1" si="34"/>
        <v>1.01438301</v>
      </c>
      <c r="I131" s="12">
        <f t="shared" si="42"/>
        <v>1.17E-2</v>
      </c>
      <c r="J131" s="34">
        <f t="shared" si="43"/>
        <v>44343</v>
      </c>
      <c r="K131" s="2">
        <f t="shared" si="44"/>
        <v>83</v>
      </c>
      <c r="L131" s="17">
        <f t="shared" si="45"/>
        <v>83</v>
      </c>
      <c r="M131" s="11">
        <f t="shared" si="35"/>
        <v>1.0038385510000001</v>
      </c>
      <c r="N131" s="11">
        <f t="shared" ca="1" si="36"/>
        <v>1.018276771</v>
      </c>
      <c r="O131" s="17">
        <f t="shared" si="46"/>
        <v>0</v>
      </c>
      <c r="P131" s="13">
        <f t="shared" ca="1" si="37"/>
        <v>18.276771</v>
      </c>
      <c r="Q131" s="20">
        <f t="shared" si="38"/>
        <v>0</v>
      </c>
      <c r="R131" s="13">
        <f t="shared" si="47"/>
        <v>0</v>
      </c>
      <c r="S131" s="4" t="str">
        <f t="shared" si="48"/>
        <v>J=</v>
      </c>
      <c r="T131" s="34">
        <f t="shared" si="49"/>
        <v>44524</v>
      </c>
      <c r="U131" s="3"/>
      <c r="V131" s="4"/>
      <c r="W131" s="97">
        <f>[2]Plan1!$A342</f>
        <v>47112</v>
      </c>
      <c r="X131" s="97" t="str">
        <f>[2]Plan1!$C342</f>
        <v>Natal</v>
      </c>
      <c r="Y131" s="88"/>
      <c r="Z131" s="1"/>
      <c r="AE131" s="3"/>
      <c r="AF131" s="10"/>
      <c r="AG131" s="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42">
        <f t="shared" si="39"/>
        <v>44463</v>
      </c>
      <c r="B132" s="72">
        <f t="shared" ca="1" si="50"/>
        <v>1018.564988</v>
      </c>
      <c r="C132" s="13">
        <f t="shared" si="40"/>
        <v>1000</v>
      </c>
      <c r="D132" s="12">
        <f ca="1">IF(A132&lt;$B$1,VLOOKUP(A132,[1]DI!$A$4:$B$15000,2,FALSE),0)</f>
        <v>6.1499999999999999E-2</v>
      </c>
      <c r="E132" s="13">
        <f t="shared" ca="1" si="33"/>
        <v>1.0002368699999999</v>
      </c>
      <c r="F132" s="13">
        <f ca="1">(TRUNC(PRODUCT($E$12:$E131),16))</f>
        <v>1.01462328711307</v>
      </c>
      <c r="G132" s="13">
        <f t="shared" si="41"/>
        <v>1</v>
      </c>
      <c r="H132" s="13">
        <f t="shared" ca="1" si="34"/>
        <v>1.0146232900000001</v>
      </c>
      <c r="I132" s="12">
        <f t="shared" si="42"/>
        <v>1.17E-2</v>
      </c>
      <c r="J132" s="34">
        <f t="shared" si="43"/>
        <v>44343</v>
      </c>
      <c r="K132" s="2">
        <f t="shared" si="44"/>
        <v>84</v>
      </c>
      <c r="L132" s="17">
        <f t="shared" si="45"/>
        <v>84</v>
      </c>
      <c r="M132" s="11">
        <f t="shared" si="35"/>
        <v>1.003884888</v>
      </c>
      <c r="N132" s="11">
        <f t="shared" ca="1" si="36"/>
        <v>1.0185649880000001</v>
      </c>
      <c r="O132" s="17">
        <f t="shared" si="46"/>
        <v>0</v>
      </c>
      <c r="P132" s="13">
        <f t="shared" ca="1" si="37"/>
        <v>18.564988</v>
      </c>
      <c r="Q132" s="20">
        <f t="shared" si="38"/>
        <v>0</v>
      </c>
      <c r="R132" s="13">
        <f t="shared" si="47"/>
        <v>0</v>
      </c>
      <c r="S132" s="4" t="str">
        <f t="shared" si="48"/>
        <v>J=</v>
      </c>
      <c r="T132" s="34">
        <f t="shared" si="49"/>
        <v>44524</v>
      </c>
      <c r="U132" s="3"/>
      <c r="V132" s="4"/>
      <c r="W132" s="97">
        <f>[2]Plan1!$A343</f>
        <v>47119</v>
      </c>
      <c r="X132" s="97" t="str">
        <f>[2]Plan1!$C343</f>
        <v>Confraternização Universal</v>
      </c>
      <c r="Y132" s="88"/>
      <c r="Z132" s="1"/>
      <c r="AE132" s="3"/>
      <c r="AF132" s="10"/>
      <c r="AG132" s="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42">
        <f t="shared" si="39"/>
        <v>44464</v>
      </c>
      <c r="B133" s="72">
        <f t="shared" ca="1" si="50"/>
        <v>1018.85328</v>
      </c>
      <c r="C133" s="13">
        <f t="shared" si="40"/>
        <v>1000</v>
      </c>
      <c r="D133" s="12">
        <f ca="1">IF(A133&lt;$B$1,VLOOKUP(A133,[1]DI!$A$4:$B$15000,2,FALSE),0)</f>
        <v>0</v>
      </c>
      <c r="E133" s="13">
        <f t="shared" ca="1" si="33"/>
        <v>1</v>
      </c>
      <c r="F133" s="13">
        <f ca="1">(TRUNC(PRODUCT($E$12:$E132),16))</f>
        <v>1.0148636209310899</v>
      </c>
      <c r="G133" s="13">
        <f t="shared" si="41"/>
        <v>1</v>
      </c>
      <c r="H133" s="13">
        <f t="shared" ca="1" si="34"/>
        <v>1.0148636200000001</v>
      </c>
      <c r="I133" s="12">
        <f t="shared" si="42"/>
        <v>1.17E-2</v>
      </c>
      <c r="J133" s="34">
        <f t="shared" si="43"/>
        <v>44343</v>
      </c>
      <c r="K133" s="2">
        <f t="shared" si="44"/>
        <v>84</v>
      </c>
      <c r="L133" s="17">
        <f t="shared" si="45"/>
        <v>85</v>
      </c>
      <c r="M133" s="11">
        <f t="shared" si="35"/>
        <v>1.0039312279999999</v>
      </c>
      <c r="N133" s="11">
        <f t="shared" ca="1" si="36"/>
        <v>1.0188532800000001</v>
      </c>
      <c r="O133" s="17">
        <f t="shared" si="46"/>
        <v>0</v>
      </c>
      <c r="P133" s="13">
        <f t="shared" ca="1" si="37"/>
        <v>18.853280000000002</v>
      </c>
      <c r="Q133" s="20">
        <f t="shared" si="38"/>
        <v>0</v>
      </c>
      <c r="R133" s="13">
        <f t="shared" si="47"/>
        <v>0</v>
      </c>
      <c r="S133" s="4" t="str">
        <f t="shared" si="48"/>
        <v>J=</v>
      </c>
      <c r="T133" s="34">
        <f t="shared" si="49"/>
        <v>44524</v>
      </c>
      <c r="U133" s="3"/>
      <c r="V133" s="4"/>
      <c r="W133" s="97">
        <f>[2]Plan1!$A344</f>
        <v>47161</v>
      </c>
      <c r="X133" s="97" t="str">
        <f>[2]Plan1!$C344</f>
        <v>Carnaval</v>
      </c>
      <c r="Y133" s="88"/>
      <c r="Z133" s="1"/>
      <c r="AE133" s="3"/>
      <c r="AF133" s="10"/>
      <c r="AG133" s="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42">
        <f t="shared" si="39"/>
        <v>44465</v>
      </c>
      <c r="B134" s="72">
        <f t="shared" ca="1" si="50"/>
        <v>1018.85328</v>
      </c>
      <c r="C134" s="13">
        <f t="shared" si="40"/>
        <v>1000</v>
      </c>
      <c r="D134" s="12">
        <f ca="1">IF(A134&lt;$B$1,VLOOKUP(A134,[1]DI!$A$4:$B$15000,2,FALSE),0)</f>
        <v>0</v>
      </c>
      <c r="E134" s="13">
        <f t="shared" ca="1" si="33"/>
        <v>1</v>
      </c>
      <c r="F134" s="13">
        <f ca="1">(TRUNC(PRODUCT($E$12:$E133),16))</f>
        <v>1.0148636209310899</v>
      </c>
      <c r="G134" s="13">
        <f t="shared" si="41"/>
        <v>1</v>
      </c>
      <c r="H134" s="13">
        <f t="shared" ca="1" si="34"/>
        <v>1.0148636200000001</v>
      </c>
      <c r="I134" s="12">
        <f t="shared" si="42"/>
        <v>1.17E-2</v>
      </c>
      <c r="J134" s="34">
        <f t="shared" si="43"/>
        <v>44343</v>
      </c>
      <c r="K134" s="2">
        <f t="shared" si="44"/>
        <v>84</v>
      </c>
      <c r="L134" s="17">
        <f t="shared" si="45"/>
        <v>85</v>
      </c>
      <c r="M134" s="11">
        <f t="shared" si="35"/>
        <v>1.0039312279999999</v>
      </c>
      <c r="N134" s="11">
        <f t="shared" ca="1" si="36"/>
        <v>1.0188532800000001</v>
      </c>
      <c r="O134" s="17">
        <f t="shared" si="46"/>
        <v>0</v>
      </c>
      <c r="P134" s="13">
        <f t="shared" ca="1" si="37"/>
        <v>18.853280000000002</v>
      </c>
      <c r="Q134" s="20">
        <f t="shared" si="38"/>
        <v>0</v>
      </c>
      <c r="R134" s="13">
        <f t="shared" si="47"/>
        <v>0</v>
      </c>
      <c r="S134" s="4" t="str">
        <f t="shared" si="48"/>
        <v>J=</v>
      </c>
      <c r="T134" s="34">
        <f t="shared" si="49"/>
        <v>44524</v>
      </c>
      <c r="U134" s="3"/>
      <c r="V134" s="4"/>
      <c r="W134" s="97">
        <f>[2]Plan1!$A345</f>
        <v>47162</v>
      </c>
      <c r="X134" s="97" t="str">
        <f>[2]Plan1!$C345</f>
        <v>Carnaval</v>
      </c>
      <c r="Y134" s="88"/>
      <c r="Z134" s="1"/>
      <c r="AE134" s="3"/>
      <c r="AF134" s="10"/>
      <c r="AG134" s="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42">
        <f t="shared" si="39"/>
        <v>44466</v>
      </c>
      <c r="B135" s="72">
        <f t="shared" ca="1" si="50"/>
        <v>1018.85328</v>
      </c>
      <c r="C135" s="13">
        <f t="shared" si="40"/>
        <v>1000</v>
      </c>
      <c r="D135" s="12">
        <f ca="1">IF(A135&lt;$B$1,VLOOKUP(A135,[1]DI!$A$4:$B$15000,2,FALSE),0)</f>
        <v>6.1499999999999999E-2</v>
      </c>
      <c r="E135" s="13">
        <f t="shared" ca="1" si="33"/>
        <v>1.0002368699999999</v>
      </c>
      <c r="F135" s="13">
        <f ca="1">(TRUNC(PRODUCT($E$12:$E134),16))</f>
        <v>1.0148636209310899</v>
      </c>
      <c r="G135" s="13">
        <f t="shared" si="41"/>
        <v>1</v>
      </c>
      <c r="H135" s="13">
        <f t="shared" ca="1" si="34"/>
        <v>1.0148636200000001</v>
      </c>
      <c r="I135" s="12">
        <f t="shared" si="42"/>
        <v>1.17E-2</v>
      </c>
      <c r="J135" s="34">
        <f t="shared" si="43"/>
        <v>44343</v>
      </c>
      <c r="K135" s="2">
        <f t="shared" si="44"/>
        <v>85</v>
      </c>
      <c r="L135" s="17">
        <f t="shared" si="45"/>
        <v>85</v>
      </c>
      <c r="M135" s="11">
        <f t="shared" si="35"/>
        <v>1.0039312279999999</v>
      </c>
      <c r="N135" s="11">
        <f t="shared" ca="1" si="36"/>
        <v>1.0188532800000001</v>
      </c>
      <c r="O135" s="17">
        <f t="shared" si="46"/>
        <v>0</v>
      </c>
      <c r="P135" s="13">
        <f t="shared" ca="1" si="37"/>
        <v>18.853280000000002</v>
      </c>
      <c r="Q135" s="20">
        <f t="shared" si="38"/>
        <v>0</v>
      </c>
      <c r="R135" s="13">
        <f t="shared" si="47"/>
        <v>0</v>
      </c>
      <c r="S135" s="4" t="str">
        <f t="shared" si="48"/>
        <v>J=</v>
      </c>
      <c r="T135" s="34">
        <f t="shared" si="49"/>
        <v>44524</v>
      </c>
      <c r="U135" s="3"/>
      <c r="V135" s="4"/>
      <c r="W135" s="97">
        <f>[2]Plan1!$A346</f>
        <v>47207</v>
      </c>
      <c r="X135" s="97" t="str">
        <f>[2]Plan1!$C346</f>
        <v>Paixão de Cristo</v>
      </c>
      <c r="Y135" s="88"/>
      <c r="Z135" s="1"/>
      <c r="AE135" s="3"/>
      <c r="AF135" s="10"/>
      <c r="AG135" s="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42">
        <f t="shared" si="39"/>
        <v>44467</v>
      </c>
      <c r="B136" s="72">
        <f t="shared" ca="1" si="50"/>
        <v>1019.141656</v>
      </c>
      <c r="C136" s="13">
        <f t="shared" si="40"/>
        <v>1000</v>
      </c>
      <c r="D136" s="12">
        <f ca="1">IF(A136&lt;$B$1,VLOOKUP(A136,[1]DI!$A$4:$B$15000,2,FALSE),0)</f>
        <v>6.1499999999999999E-2</v>
      </c>
      <c r="E136" s="13">
        <f t="shared" ca="1" si="33"/>
        <v>1.0002368699999999</v>
      </c>
      <c r="F136" s="13">
        <f ca="1">(TRUNC(PRODUCT($E$12:$E135),16))</f>
        <v>1.0151040116769801</v>
      </c>
      <c r="G136" s="13">
        <f t="shared" si="41"/>
        <v>1</v>
      </c>
      <c r="H136" s="13">
        <f t="shared" ca="1" si="34"/>
        <v>1.0151040099999999</v>
      </c>
      <c r="I136" s="12">
        <f t="shared" si="42"/>
        <v>1.17E-2</v>
      </c>
      <c r="J136" s="34">
        <f t="shared" si="43"/>
        <v>44343</v>
      </c>
      <c r="K136" s="2">
        <f t="shared" si="44"/>
        <v>86</v>
      </c>
      <c r="L136" s="17">
        <f t="shared" si="45"/>
        <v>86</v>
      </c>
      <c r="M136" s="11">
        <f t="shared" si="35"/>
        <v>1.0039775689999999</v>
      </c>
      <c r="N136" s="11">
        <f t="shared" ca="1" si="36"/>
        <v>1.019141656</v>
      </c>
      <c r="O136" s="17">
        <f t="shared" si="46"/>
        <v>0</v>
      </c>
      <c r="P136" s="13">
        <f t="shared" ca="1" si="37"/>
        <v>19.141656000000001</v>
      </c>
      <c r="Q136" s="20">
        <f t="shared" si="38"/>
        <v>0</v>
      </c>
      <c r="R136" s="13">
        <f t="shared" si="47"/>
        <v>0</v>
      </c>
      <c r="S136" s="4" t="str">
        <f t="shared" si="48"/>
        <v>J=</v>
      </c>
      <c r="T136" s="34">
        <f t="shared" si="49"/>
        <v>44524</v>
      </c>
      <c r="U136" s="3"/>
      <c r="V136" s="4"/>
      <c r="W136" s="97">
        <f>[2]Plan1!$A347</f>
        <v>47229</v>
      </c>
      <c r="X136" s="97" t="str">
        <f>[2]Plan1!$C347</f>
        <v>Tiradentes</v>
      </c>
      <c r="Y136" s="88"/>
      <c r="Z136" s="1"/>
      <c r="AE136" s="3"/>
      <c r="AF136" s="10"/>
      <c r="AG136" s="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42">
        <f t="shared" si="39"/>
        <v>44468</v>
      </c>
      <c r="B137" s="72">
        <f t="shared" ca="1" si="50"/>
        <v>1019.430118</v>
      </c>
      <c r="C137" s="13">
        <f t="shared" si="40"/>
        <v>1000</v>
      </c>
      <c r="D137" s="12">
        <f ca="1">IF(A137&lt;$B$1,VLOOKUP(A137,[1]DI!$A$4:$B$15000,2,FALSE),0)</f>
        <v>6.1499999999999999E-2</v>
      </c>
      <c r="E137" s="13">
        <f t="shared" ca="1" si="33"/>
        <v>1.0002368699999999</v>
      </c>
      <c r="F137" s="13">
        <f ca="1">(TRUNC(PRODUCT($E$12:$E136),16))</f>
        <v>1.01534445936422</v>
      </c>
      <c r="G137" s="13">
        <f t="shared" si="41"/>
        <v>1</v>
      </c>
      <c r="H137" s="13">
        <f t="shared" ca="1" si="34"/>
        <v>1.0153444599999999</v>
      </c>
      <c r="I137" s="12">
        <f t="shared" si="42"/>
        <v>1.17E-2</v>
      </c>
      <c r="J137" s="34">
        <f t="shared" si="43"/>
        <v>44343</v>
      </c>
      <c r="K137" s="2">
        <f t="shared" si="44"/>
        <v>87</v>
      </c>
      <c r="L137" s="17">
        <f t="shared" si="45"/>
        <v>87</v>
      </c>
      <c r="M137" s="11">
        <f t="shared" si="35"/>
        <v>1.0040239129999999</v>
      </c>
      <c r="N137" s="11">
        <f t="shared" ca="1" si="36"/>
        <v>1.0194301180000001</v>
      </c>
      <c r="O137" s="17">
        <f t="shared" si="46"/>
        <v>0</v>
      </c>
      <c r="P137" s="13">
        <f t="shared" ca="1" si="37"/>
        <v>19.430118</v>
      </c>
      <c r="Q137" s="20">
        <f t="shared" si="38"/>
        <v>0</v>
      </c>
      <c r="R137" s="13">
        <f t="shared" si="47"/>
        <v>0</v>
      </c>
      <c r="S137" s="4" t="str">
        <f t="shared" si="48"/>
        <v>J=</v>
      </c>
      <c r="T137" s="34">
        <f t="shared" si="49"/>
        <v>44524</v>
      </c>
      <c r="U137" s="3"/>
      <c r="V137" s="4"/>
      <c r="W137" s="97">
        <f>[2]Plan1!$A348</f>
        <v>47239</v>
      </c>
      <c r="X137" s="97" t="str">
        <f>[2]Plan1!$C348</f>
        <v>Dia do Trabalho</v>
      </c>
      <c r="Y137" s="88"/>
      <c r="Z137" s="1"/>
      <c r="AE137" s="3"/>
      <c r="AF137" s="10"/>
      <c r="AG137" s="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42">
        <f t="shared" si="39"/>
        <v>44469</v>
      </c>
      <c r="B138" s="72">
        <f t="shared" ca="1" si="50"/>
        <v>1019.718654</v>
      </c>
      <c r="C138" s="13">
        <f t="shared" si="40"/>
        <v>1000</v>
      </c>
      <c r="D138" s="12">
        <f ca="1">IF(A138&lt;$B$1,VLOOKUP(A138,[1]DI!$A$4:$B$15000,2,FALSE),0)</f>
        <v>6.1499999999999999E-2</v>
      </c>
      <c r="E138" s="13">
        <f t="shared" ca="1" si="33"/>
        <v>1.0002368699999999</v>
      </c>
      <c r="F138" s="13">
        <f ca="1">(TRUNC(PRODUCT($E$12:$E137),16))</f>
        <v>1.0155849640063099</v>
      </c>
      <c r="G138" s="13">
        <f t="shared" si="41"/>
        <v>1</v>
      </c>
      <c r="H138" s="13">
        <f t="shared" ca="1" si="34"/>
        <v>1.01558496</v>
      </c>
      <c r="I138" s="12">
        <f t="shared" si="42"/>
        <v>1.17E-2</v>
      </c>
      <c r="J138" s="34">
        <f t="shared" si="43"/>
        <v>44343</v>
      </c>
      <c r="K138" s="2">
        <f t="shared" si="44"/>
        <v>88</v>
      </c>
      <c r="L138" s="17">
        <f t="shared" si="45"/>
        <v>88</v>
      </c>
      <c r="M138" s="11">
        <f t="shared" si="35"/>
        <v>1.0040702589999999</v>
      </c>
      <c r="N138" s="11">
        <f t="shared" ca="1" si="36"/>
        <v>1.0197186540000001</v>
      </c>
      <c r="O138" s="17">
        <f t="shared" si="46"/>
        <v>0</v>
      </c>
      <c r="P138" s="13">
        <f t="shared" ca="1" si="37"/>
        <v>19.718654000000001</v>
      </c>
      <c r="Q138" s="20">
        <f t="shared" si="38"/>
        <v>0</v>
      </c>
      <c r="R138" s="13">
        <f t="shared" si="47"/>
        <v>0</v>
      </c>
      <c r="S138" s="4" t="str">
        <f t="shared" si="48"/>
        <v>J=</v>
      </c>
      <c r="T138" s="34">
        <f t="shared" si="49"/>
        <v>44524</v>
      </c>
      <c r="U138" s="3"/>
      <c r="V138" s="4"/>
      <c r="W138" s="97">
        <f>[2]Plan1!$A349</f>
        <v>47269</v>
      </c>
      <c r="X138" s="97" t="str">
        <f>[2]Plan1!$C349</f>
        <v>Corpus Christi</v>
      </c>
      <c r="Y138" s="88"/>
      <c r="Z138" s="1"/>
      <c r="AE138" s="3"/>
      <c r="AF138" s="10"/>
      <c r="AG138" s="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42">
        <f t="shared" si="39"/>
        <v>44470</v>
      </c>
      <c r="B139" s="72">
        <f t="shared" ca="1" si="50"/>
        <v>1020.007284</v>
      </c>
      <c r="C139" s="13">
        <f t="shared" si="40"/>
        <v>1000</v>
      </c>
      <c r="D139" s="12">
        <f ca="1">IF(A139&lt;$B$1,VLOOKUP(A139,[1]DI!$A$4:$B$15000,2,FALSE),0)</f>
        <v>6.1499999999999999E-2</v>
      </c>
      <c r="E139" s="13">
        <f t="shared" ca="1" si="33"/>
        <v>1.0002368699999999</v>
      </c>
      <c r="F139" s="13">
        <f ca="1">(TRUNC(PRODUCT($E$12:$E138),16))</f>
        <v>1.0158255256167401</v>
      </c>
      <c r="G139" s="13">
        <f t="shared" si="41"/>
        <v>1</v>
      </c>
      <c r="H139" s="13">
        <f t="shared" ca="1" si="34"/>
        <v>1.0158255300000001</v>
      </c>
      <c r="I139" s="12">
        <f t="shared" si="42"/>
        <v>1.17E-2</v>
      </c>
      <c r="J139" s="34">
        <f t="shared" si="43"/>
        <v>44343</v>
      </c>
      <c r="K139" s="2">
        <f t="shared" si="44"/>
        <v>89</v>
      </c>
      <c r="L139" s="17">
        <f t="shared" si="45"/>
        <v>89</v>
      </c>
      <c r="M139" s="11">
        <f t="shared" si="35"/>
        <v>1.004116607</v>
      </c>
      <c r="N139" s="11">
        <f t="shared" ca="1" si="36"/>
        <v>1.0200072840000001</v>
      </c>
      <c r="O139" s="17">
        <f t="shared" si="46"/>
        <v>0</v>
      </c>
      <c r="P139" s="13">
        <f t="shared" ca="1" si="37"/>
        <v>20.007283999999999</v>
      </c>
      <c r="Q139" s="20">
        <f t="shared" si="38"/>
        <v>0</v>
      </c>
      <c r="R139" s="13">
        <f t="shared" si="47"/>
        <v>0</v>
      </c>
      <c r="S139" s="4" t="str">
        <f t="shared" si="48"/>
        <v>J=</v>
      </c>
      <c r="T139" s="34">
        <f t="shared" si="49"/>
        <v>44524</v>
      </c>
      <c r="U139" s="3"/>
      <c r="V139" s="4"/>
      <c r="W139" s="97">
        <f>[2]Plan1!$A350</f>
        <v>47368</v>
      </c>
      <c r="X139" s="97" t="str">
        <f>[2]Plan1!$C350</f>
        <v>Independência do Brasil</v>
      </c>
      <c r="Y139" s="88"/>
      <c r="Z139" s="1"/>
      <c r="AE139" s="3"/>
      <c r="AF139" s="10"/>
      <c r="AG139" s="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42">
        <f t="shared" si="39"/>
        <v>44471</v>
      </c>
      <c r="B140" s="72">
        <f t="shared" ca="1" si="50"/>
        <v>1020.29598</v>
      </c>
      <c r="C140" s="13">
        <f t="shared" si="40"/>
        <v>1000</v>
      </c>
      <c r="D140" s="12">
        <f ca="1">IF(A140&lt;$B$1,VLOOKUP(A140,[1]DI!$A$4:$B$15000,2,FALSE),0)</f>
        <v>0</v>
      </c>
      <c r="E140" s="13">
        <f t="shared" ref="E140:E203" ca="1" si="51">ROUND(((1+D140)^(1/252)),8)</f>
        <v>1</v>
      </c>
      <c r="F140" s="13">
        <f ca="1">(TRUNC(PRODUCT($E$12:$E139),16))</f>
        <v>1.01606614420899</v>
      </c>
      <c r="G140" s="13">
        <f t="shared" si="41"/>
        <v>1</v>
      </c>
      <c r="H140" s="13">
        <f t="shared" ref="H140:H203" ca="1" si="52">ROUND(F140/G140,8)</f>
        <v>1.01606614</v>
      </c>
      <c r="I140" s="12">
        <f t="shared" si="42"/>
        <v>1.17E-2</v>
      </c>
      <c r="J140" s="34">
        <f t="shared" si="43"/>
        <v>44343</v>
      </c>
      <c r="K140" s="2">
        <f t="shared" si="44"/>
        <v>89</v>
      </c>
      <c r="L140" s="17">
        <f t="shared" si="45"/>
        <v>90</v>
      </c>
      <c r="M140" s="11">
        <f t="shared" ref="M140:M203" si="53">ROUND((I140+1)^(L140/252),9)</f>
        <v>1.0041629569999999</v>
      </c>
      <c r="N140" s="11">
        <f t="shared" ref="N140:N203" ca="1" si="54">ROUND(H140*M140,9)</f>
        <v>1.02029598</v>
      </c>
      <c r="O140" s="17">
        <f t="shared" si="46"/>
        <v>0</v>
      </c>
      <c r="P140" s="13">
        <f t="shared" ref="P140:P203" ca="1" si="55">TRUNC(((N140-1)*C140),8)</f>
        <v>20.29598</v>
      </c>
      <c r="Q140" s="20">
        <f t="shared" ref="Q140:Q203" si="56">IF($O140&gt;0,VLOOKUP($O140,$W$12:$AC$29,7),0)</f>
        <v>0</v>
      </c>
      <c r="R140" s="13">
        <f t="shared" si="47"/>
        <v>0</v>
      </c>
      <c r="S140" s="4" t="str">
        <f t="shared" si="48"/>
        <v>J=</v>
      </c>
      <c r="T140" s="34">
        <f t="shared" si="49"/>
        <v>44524</v>
      </c>
      <c r="U140" s="3"/>
      <c r="V140" s="4"/>
      <c r="W140" s="97">
        <f>[2]Plan1!$A351</f>
        <v>47403</v>
      </c>
      <c r="X140" s="97" t="str">
        <f>[2]Plan1!$C351</f>
        <v>Nossa Sr.a Aparecida - Padroeira do Brasil</v>
      </c>
      <c r="Y140" s="88"/>
      <c r="Z140" s="1"/>
      <c r="AE140" s="3"/>
      <c r="AF140" s="10"/>
      <c r="AG140" s="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42">
        <f t="shared" ref="A141:A204" si="57">(A140+1)</f>
        <v>44472</v>
      </c>
      <c r="B141" s="72">
        <f t="shared" ca="1" si="50"/>
        <v>1020.29598</v>
      </c>
      <c r="C141" s="13">
        <f t="shared" ref="C141:C204" si="58">(C140-R140)</f>
        <v>1000</v>
      </c>
      <c r="D141" s="12">
        <f ca="1">IF(A141&lt;$B$1,VLOOKUP(A141,[1]DI!$A$4:$B$15000,2,FALSE),0)</f>
        <v>0</v>
      </c>
      <c r="E141" s="13">
        <f t="shared" ca="1" si="51"/>
        <v>1</v>
      </c>
      <c r="F141" s="13">
        <f ca="1">(TRUNC(PRODUCT($E$12:$E140),16))</f>
        <v>1.01606614420899</v>
      </c>
      <c r="G141" s="13">
        <f t="shared" ref="G141:G204" si="59">IF(O140&gt;0,F140,G140)</f>
        <v>1</v>
      </c>
      <c r="H141" s="13">
        <f t="shared" ca="1" si="52"/>
        <v>1.01606614</v>
      </c>
      <c r="I141" s="12">
        <f t="shared" ref="I141:I204" si="60">I140</f>
        <v>1.17E-2</v>
      </c>
      <c r="J141" s="34">
        <f t="shared" ref="J141:J204" si="61">IF(O140&gt;0,VLOOKUP(O140,W$12:AG$150,2),J140)</f>
        <v>44343</v>
      </c>
      <c r="K141" s="2">
        <f t="shared" ref="K141:K204" si="62">IF(A141&gt;J141,IF(NETWORKDAYS(J141,A141,$W$31:$W$544)-1=0,1,NETWORKDAYS(J141,A141,$W$31:$W$544)-1),0)</f>
        <v>89</v>
      </c>
      <c r="L141" s="17">
        <f t="shared" ref="L141:L204" si="63">IF(AND(K141=1,K140=1),1,IF(K141&gt;0,IF(K141=K140,K141+1,K141),0))</f>
        <v>90</v>
      </c>
      <c r="M141" s="11">
        <f t="shared" si="53"/>
        <v>1.0041629569999999</v>
      </c>
      <c r="N141" s="11">
        <f t="shared" ca="1" si="54"/>
        <v>1.02029598</v>
      </c>
      <c r="O141" s="17">
        <f t="shared" ref="O141:O204" si="64">IF(VLOOKUP(A141,X$12:AE$150,8)=VLOOKUP(A140,X$12:AE$150,8),0,VLOOKUP(A141,X$12:AE$150,8))</f>
        <v>0</v>
      </c>
      <c r="P141" s="13">
        <f t="shared" ca="1" si="55"/>
        <v>20.29598</v>
      </c>
      <c r="Q141" s="20">
        <f t="shared" si="56"/>
        <v>0</v>
      </c>
      <c r="R141" s="13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34">
        <f t="shared" ref="T141:T204" si="67">IF(O140&gt;0,VLOOKUP(O140,W$12:AG$150,11),T140)</f>
        <v>44524</v>
      </c>
      <c r="U141" s="3"/>
      <c r="V141" s="4"/>
      <c r="W141" s="97">
        <f>[2]Plan1!$A352</f>
        <v>47424</v>
      </c>
      <c r="X141" s="97" t="str">
        <f>[2]Plan1!$C352</f>
        <v>Finados</v>
      </c>
      <c r="Y141" s="88"/>
      <c r="Z141" s="1"/>
      <c r="AE141" s="3"/>
      <c r="AF141" s="10"/>
      <c r="AG141" s="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42">
        <f t="shared" si="57"/>
        <v>44473</v>
      </c>
      <c r="B142" s="72">
        <f t="shared" ref="B142:B205" ca="1" si="68">IF(A142&lt;=TODAY(),C142+P142,IF(AND(A142&gt;TODAY(),A142&lt;=$B$1),IF(VLOOKUP(TODAY(),$A$10:$D$5000,4,FALSE)=0,"n.d",C142+P142),"n.d"))</f>
        <v>1020.29598</v>
      </c>
      <c r="C142" s="13">
        <f t="shared" si="58"/>
        <v>1000</v>
      </c>
      <c r="D142" s="12">
        <f ca="1">IF(A142&lt;$B$1,VLOOKUP(A142,[1]DI!$A$4:$B$15000,2,FALSE),0)</f>
        <v>6.1499999999999999E-2</v>
      </c>
      <c r="E142" s="13">
        <f t="shared" ca="1" si="51"/>
        <v>1.0002368699999999</v>
      </c>
      <c r="F142" s="13">
        <f ca="1">(TRUNC(PRODUCT($E$12:$E141),16))</f>
        <v>1.01606614420899</v>
      </c>
      <c r="G142" s="13">
        <f t="shared" si="59"/>
        <v>1</v>
      </c>
      <c r="H142" s="13">
        <f t="shared" ca="1" si="52"/>
        <v>1.01606614</v>
      </c>
      <c r="I142" s="12">
        <f t="shared" si="60"/>
        <v>1.17E-2</v>
      </c>
      <c r="J142" s="34">
        <f t="shared" si="61"/>
        <v>44343</v>
      </c>
      <c r="K142" s="2">
        <f t="shared" si="62"/>
        <v>90</v>
      </c>
      <c r="L142" s="17">
        <f t="shared" si="63"/>
        <v>90</v>
      </c>
      <c r="M142" s="11">
        <f t="shared" si="53"/>
        <v>1.0041629569999999</v>
      </c>
      <c r="N142" s="11">
        <f t="shared" ca="1" si="54"/>
        <v>1.02029598</v>
      </c>
      <c r="O142" s="17">
        <f t="shared" si="64"/>
        <v>0</v>
      </c>
      <c r="P142" s="13">
        <f t="shared" ca="1" si="55"/>
        <v>20.29598</v>
      </c>
      <c r="Q142" s="20">
        <f t="shared" si="56"/>
        <v>0</v>
      </c>
      <c r="R142" s="13">
        <f t="shared" si="65"/>
        <v>0</v>
      </c>
      <c r="S142" s="4" t="str">
        <f t="shared" si="66"/>
        <v>J=</v>
      </c>
      <c r="T142" s="34">
        <f t="shared" si="67"/>
        <v>44524</v>
      </c>
      <c r="U142" s="3"/>
      <c r="V142" s="3"/>
      <c r="W142" s="97">
        <f>[2]Plan1!$A353</f>
        <v>47437</v>
      </c>
      <c r="X142" s="97" t="str">
        <f>[2]Plan1!$C353</f>
        <v>Proclamação da República</v>
      </c>
      <c r="Y142" s="88"/>
      <c r="Z142" s="1"/>
      <c r="AE142" s="3"/>
      <c r="AF142" s="10"/>
      <c r="AG142" s="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42">
        <f t="shared" si="57"/>
        <v>44474</v>
      </c>
      <c r="B143" s="72">
        <f t="shared" ca="1" si="68"/>
        <v>1020.5847690000001</v>
      </c>
      <c r="C143" s="13">
        <f t="shared" si="58"/>
        <v>1000</v>
      </c>
      <c r="D143" s="12">
        <f ca="1">IF(A143&lt;$B$1,VLOOKUP(A143,[1]DI!$A$4:$B$15000,2,FALSE),0)</f>
        <v>6.1499999999999999E-2</v>
      </c>
      <c r="E143" s="13">
        <f t="shared" ca="1" si="51"/>
        <v>1.0002368699999999</v>
      </c>
      <c r="F143" s="13">
        <f ca="1">(TRUNC(PRODUCT($E$12:$E142),16))</f>
        <v>1.0163068197965699</v>
      </c>
      <c r="G143" s="13">
        <f t="shared" si="59"/>
        <v>1</v>
      </c>
      <c r="H143" s="13">
        <f t="shared" ca="1" si="52"/>
        <v>1.0163068200000001</v>
      </c>
      <c r="I143" s="12">
        <f t="shared" si="60"/>
        <v>1.17E-2</v>
      </c>
      <c r="J143" s="34">
        <f t="shared" si="61"/>
        <v>44343</v>
      </c>
      <c r="K143" s="2">
        <f t="shared" si="62"/>
        <v>91</v>
      </c>
      <c r="L143" s="17">
        <f t="shared" si="63"/>
        <v>91</v>
      </c>
      <c r="M143" s="11">
        <f t="shared" si="53"/>
        <v>1.0042093089999999</v>
      </c>
      <c r="N143" s="11">
        <f t="shared" ca="1" si="54"/>
        <v>1.0205847690000001</v>
      </c>
      <c r="O143" s="17">
        <f t="shared" si="64"/>
        <v>0</v>
      </c>
      <c r="P143" s="13">
        <f t="shared" ca="1" si="55"/>
        <v>20.584769000000001</v>
      </c>
      <c r="Q143" s="20">
        <f t="shared" si="56"/>
        <v>0</v>
      </c>
      <c r="R143" s="13">
        <f t="shared" si="65"/>
        <v>0</v>
      </c>
      <c r="S143" s="4" t="str">
        <f t="shared" si="66"/>
        <v>J=</v>
      </c>
      <c r="T143" s="34">
        <f t="shared" si="67"/>
        <v>44524</v>
      </c>
      <c r="U143" s="3"/>
      <c r="V143" s="3"/>
      <c r="W143" s="97">
        <f>[2]Plan1!$A354</f>
        <v>47442</v>
      </c>
      <c r="X143" s="97" t="str">
        <f>[2]Plan1!$C354</f>
        <v>Dia Nacional de Zumbi e da Consciência Negra</v>
      </c>
      <c r="Y143" s="88"/>
      <c r="Z143" s="1"/>
      <c r="AE143" s="3"/>
      <c r="AF143" s="10"/>
      <c r="AG143" s="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42">
        <f t="shared" si="57"/>
        <v>44475</v>
      </c>
      <c r="B144" s="72">
        <f t="shared" ca="1" si="68"/>
        <v>1020.873635</v>
      </c>
      <c r="C144" s="13">
        <f t="shared" si="58"/>
        <v>1000</v>
      </c>
      <c r="D144" s="12">
        <f ca="1">IF(A144&lt;$B$1,VLOOKUP(A144,[1]DI!$A$4:$B$15000,2,FALSE),0)</f>
        <v>6.1499999999999999E-2</v>
      </c>
      <c r="E144" s="13">
        <f t="shared" ca="1" si="51"/>
        <v>1.0002368699999999</v>
      </c>
      <c r="F144" s="13">
        <f ca="1">(TRUNC(PRODUCT($E$12:$E143),16))</f>
        <v>1.0165475523929699</v>
      </c>
      <c r="G144" s="13">
        <f t="shared" si="59"/>
        <v>1</v>
      </c>
      <c r="H144" s="13">
        <f t="shared" ca="1" si="52"/>
        <v>1.0165475500000001</v>
      </c>
      <c r="I144" s="12">
        <f t="shared" si="60"/>
        <v>1.17E-2</v>
      </c>
      <c r="J144" s="34">
        <f t="shared" si="61"/>
        <v>44343</v>
      </c>
      <c r="K144" s="2">
        <f t="shared" si="62"/>
        <v>92</v>
      </c>
      <c r="L144" s="17">
        <f t="shared" si="63"/>
        <v>92</v>
      </c>
      <c r="M144" s="11">
        <f t="shared" si="53"/>
        <v>1.004255664</v>
      </c>
      <c r="N144" s="11">
        <f t="shared" ca="1" si="54"/>
        <v>1.0208736350000001</v>
      </c>
      <c r="O144" s="17">
        <f t="shared" si="64"/>
        <v>0</v>
      </c>
      <c r="P144" s="13">
        <f t="shared" ca="1" si="55"/>
        <v>20.873635</v>
      </c>
      <c r="Q144" s="20">
        <f t="shared" si="56"/>
        <v>0</v>
      </c>
      <c r="R144" s="13">
        <f t="shared" si="65"/>
        <v>0</v>
      </c>
      <c r="S144" s="4" t="str">
        <f t="shared" si="66"/>
        <v>J=</v>
      </c>
      <c r="T144" s="34">
        <f t="shared" si="67"/>
        <v>44524</v>
      </c>
      <c r="U144" s="3"/>
      <c r="V144" s="3"/>
      <c r="W144" s="97">
        <f>[2]Plan1!$A355</f>
        <v>47477</v>
      </c>
      <c r="X144" s="97" t="str">
        <f>[2]Plan1!$C355</f>
        <v>Natal</v>
      </c>
      <c r="Y144" s="88"/>
      <c r="Z144" s="1"/>
      <c r="AE144" s="3"/>
      <c r="AF144" s="10"/>
      <c r="AG144" s="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42">
        <f t="shared" si="57"/>
        <v>44476</v>
      </c>
      <c r="B145" s="72">
        <f t="shared" ca="1" si="68"/>
        <v>1021.162584</v>
      </c>
      <c r="C145" s="13">
        <f t="shared" si="58"/>
        <v>1000</v>
      </c>
      <c r="D145" s="12">
        <f ca="1">IF(A145&lt;$B$1,VLOOKUP(A145,[1]DI!$A$4:$B$15000,2,FALSE),0)</f>
        <v>6.1499999999999999E-2</v>
      </c>
      <c r="E145" s="13">
        <f t="shared" ca="1" si="51"/>
        <v>1.0002368699999999</v>
      </c>
      <c r="F145" s="13">
        <f ca="1">(TRUNC(PRODUCT($E$12:$E144),16))</f>
        <v>1.0167883420117101</v>
      </c>
      <c r="G145" s="13">
        <f t="shared" si="59"/>
        <v>1</v>
      </c>
      <c r="H145" s="13">
        <f t="shared" ca="1" si="52"/>
        <v>1.01678834</v>
      </c>
      <c r="I145" s="12">
        <f t="shared" si="60"/>
        <v>1.17E-2</v>
      </c>
      <c r="J145" s="34">
        <f t="shared" si="61"/>
        <v>44343</v>
      </c>
      <c r="K145" s="2">
        <f t="shared" si="62"/>
        <v>93</v>
      </c>
      <c r="L145" s="17">
        <f t="shared" si="63"/>
        <v>93</v>
      </c>
      <c r="M145" s="11">
        <f t="shared" si="53"/>
        <v>1.0043020199999999</v>
      </c>
      <c r="N145" s="11">
        <f t="shared" ca="1" si="54"/>
        <v>1.021162584</v>
      </c>
      <c r="O145" s="17">
        <f t="shared" si="64"/>
        <v>0</v>
      </c>
      <c r="P145" s="13">
        <f t="shared" ca="1" si="55"/>
        <v>21.162583999999999</v>
      </c>
      <c r="Q145" s="20">
        <f t="shared" si="56"/>
        <v>0</v>
      </c>
      <c r="R145" s="13">
        <f t="shared" si="65"/>
        <v>0</v>
      </c>
      <c r="S145" s="4" t="str">
        <f t="shared" si="66"/>
        <v>J=</v>
      </c>
      <c r="T145" s="34">
        <f t="shared" si="67"/>
        <v>44524</v>
      </c>
      <c r="U145" s="3"/>
      <c r="V145" s="3"/>
      <c r="W145" s="97">
        <f>[2]Plan1!$A356</f>
        <v>47484</v>
      </c>
      <c r="X145" s="97" t="str">
        <f>[2]Plan1!$C356</f>
        <v>Confraternização Universal</v>
      </c>
      <c r="Y145" s="88"/>
      <c r="Z145" s="1"/>
      <c r="AE145" s="3"/>
      <c r="AF145" s="10"/>
      <c r="AG145" s="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42">
        <f t="shared" si="57"/>
        <v>44477</v>
      </c>
      <c r="B146" s="72">
        <f t="shared" ca="1" si="68"/>
        <v>1021.4516180000001</v>
      </c>
      <c r="C146" s="13">
        <f t="shared" si="58"/>
        <v>1000</v>
      </c>
      <c r="D146" s="12">
        <f ca="1">IF(A146&lt;$B$1,VLOOKUP(A146,[1]DI!$A$4:$B$15000,2,FALSE),0)</f>
        <v>6.1499999999999999E-2</v>
      </c>
      <c r="E146" s="13">
        <f t="shared" ca="1" si="51"/>
        <v>1.0002368699999999</v>
      </c>
      <c r="F146" s="13">
        <f ca="1">(TRUNC(PRODUCT($E$12:$E145),16))</f>
        <v>1.0170291886662799</v>
      </c>
      <c r="G146" s="13">
        <f t="shared" si="59"/>
        <v>1</v>
      </c>
      <c r="H146" s="13">
        <f t="shared" ca="1" si="52"/>
        <v>1.0170291899999999</v>
      </c>
      <c r="I146" s="12">
        <f t="shared" si="60"/>
        <v>1.17E-2</v>
      </c>
      <c r="J146" s="34">
        <f t="shared" si="61"/>
        <v>44343</v>
      </c>
      <c r="K146" s="2">
        <f t="shared" si="62"/>
        <v>94</v>
      </c>
      <c r="L146" s="17">
        <f t="shared" si="63"/>
        <v>94</v>
      </c>
      <c r="M146" s="11">
        <f t="shared" si="53"/>
        <v>1.0043483790000001</v>
      </c>
      <c r="N146" s="11">
        <f t="shared" ca="1" si="54"/>
        <v>1.021451618</v>
      </c>
      <c r="O146" s="17">
        <f t="shared" si="64"/>
        <v>0</v>
      </c>
      <c r="P146" s="13">
        <f t="shared" ca="1" si="55"/>
        <v>21.451618</v>
      </c>
      <c r="Q146" s="20">
        <f t="shared" si="56"/>
        <v>0</v>
      </c>
      <c r="R146" s="13">
        <f t="shared" si="65"/>
        <v>0</v>
      </c>
      <c r="S146" s="4" t="str">
        <f t="shared" si="66"/>
        <v>J=</v>
      </c>
      <c r="T146" s="34">
        <f t="shared" si="67"/>
        <v>44524</v>
      </c>
      <c r="U146" s="3"/>
      <c r="V146" s="3"/>
      <c r="W146" s="97">
        <f>[2]Plan1!$A357</f>
        <v>47546</v>
      </c>
      <c r="X146" s="97" t="str">
        <f>[2]Plan1!$C357</f>
        <v>Carnaval</v>
      </c>
      <c r="Y146" s="88"/>
      <c r="Z146" s="1"/>
      <c r="AE146" s="3"/>
      <c r="AF146" s="10"/>
      <c r="AG146" s="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42">
        <f t="shared" si="57"/>
        <v>44478</v>
      </c>
      <c r="B147" s="72">
        <f t="shared" ca="1" si="68"/>
        <v>1021.74072799</v>
      </c>
      <c r="C147" s="13">
        <f t="shared" si="58"/>
        <v>1000</v>
      </c>
      <c r="D147" s="12">
        <f ca="1">IF(A147&lt;$B$1,VLOOKUP(A147,[1]DI!$A$4:$B$15000,2,FALSE),0)</f>
        <v>0</v>
      </c>
      <c r="E147" s="13">
        <f t="shared" ca="1" si="51"/>
        <v>1</v>
      </c>
      <c r="F147" s="13">
        <f ca="1">(TRUNC(PRODUCT($E$12:$E146),16))</f>
        <v>1.0172700923702001</v>
      </c>
      <c r="G147" s="13">
        <f t="shared" si="59"/>
        <v>1</v>
      </c>
      <c r="H147" s="13">
        <f t="shared" ca="1" si="52"/>
        <v>1.01727009</v>
      </c>
      <c r="I147" s="12">
        <f t="shared" si="60"/>
        <v>1.17E-2</v>
      </c>
      <c r="J147" s="34">
        <f t="shared" si="61"/>
        <v>44343</v>
      </c>
      <c r="K147" s="2">
        <f t="shared" si="62"/>
        <v>94</v>
      </c>
      <c r="L147" s="17">
        <f t="shared" si="63"/>
        <v>95</v>
      </c>
      <c r="M147" s="11">
        <f t="shared" si="53"/>
        <v>1.00439474</v>
      </c>
      <c r="N147" s="11">
        <f t="shared" ca="1" si="54"/>
        <v>1.0217407279999999</v>
      </c>
      <c r="O147" s="17">
        <f t="shared" si="64"/>
        <v>0</v>
      </c>
      <c r="P147" s="13">
        <f t="shared" ca="1" si="55"/>
        <v>21.74072799</v>
      </c>
      <c r="Q147" s="20">
        <f t="shared" si="56"/>
        <v>0</v>
      </c>
      <c r="R147" s="13">
        <f t="shared" si="65"/>
        <v>0</v>
      </c>
      <c r="S147" s="4" t="str">
        <f t="shared" si="66"/>
        <v>J=</v>
      </c>
      <c r="T147" s="34">
        <f t="shared" si="67"/>
        <v>44524</v>
      </c>
      <c r="U147" s="3"/>
      <c r="V147" s="3"/>
      <c r="W147" s="97">
        <f>[2]Plan1!$A358</f>
        <v>47547</v>
      </c>
      <c r="X147" s="97" t="str">
        <f>[2]Plan1!$C358</f>
        <v>Carnaval</v>
      </c>
      <c r="Y147" s="88"/>
      <c r="Z147" s="1"/>
      <c r="AE147" s="3"/>
      <c r="AF147" s="10"/>
      <c r="AG147" s="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42">
        <f t="shared" si="57"/>
        <v>44479</v>
      </c>
      <c r="B148" s="72">
        <f t="shared" ca="1" si="68"/>
        <v>1021.74072799</v>
      </c>
      <c r="C148" s="13">
        <f t="shared" si="58"/>
        <v>1000</v>
      </c>
      <c r="D148" s="12">
        <f ca="1">IF(A148&lt;$B$1,VLOOKUP(A148,[1]DI!$A$4:$B$15000,2,FALSE),0)</f>
        <v>0</v>
      </c>
      <c r="E148" s="13">
        <f t="shared" ca="1" si="51"/>
        <v>1</v>
      </c>
      <c r="F148" s="13">
        <f ca="1">(TRUNC(PRODUCT($E$12:$E147),16))</f>
        <v>1.0172700923702001</v>
      </c>
      <c r="G148" s="13">
        <f t="shared" si="59"/>
        <v>1</v>
      </c>
      <c r="H148" s="13">
        <f t="shared" ca="1" si="52"/>
        <v>1.01727009</v>
      </c>
      <c r="I148" s="12">
        <f t="shared" si="60"/>
        <v>1.17E-2</v>
      </c>
      <c r="J148" s="34">
        <f t="shared" si="61"/>
        <v>44343</v>
      </c>
      <c r="K148" s="2">
        <f t="shared" si="62"/>
        <v>94</v>
      </c>
      <c r="L148" s="17">
        <f t="shared" si="63"/>
        <v>95</v>
      </c>
      <c r="M148" s="11">
        <f t="shared" si="53"/>
        <v>1.00439474</v>
      </c>
      <c r="N148" s="11">
        <f t="shared" ca="1" si="54"/>
        <v>1.0217407279999999</v>
      </c>
      <c r="O148" s="17">
        <f t="shared" si="64"/>
        <v>0</v>
      </c>
      <c r="P148" s="13">
        <f t="shared" ca="1" si="55"/>
        <v>21.74072799</v>
      </c>
      <c r="Q148" s="20">
        <f t="shared" si="56"/>
        <v>0</v>
      </c>
      <c r="R148" s="13">
        <f t="shared" si="65"/>
        <v>0</v>
      </c>
      <c r="S148" s="4" t="str">
        <f t="shared" si="66"/>
        <v>J=</v>
      </c>
      <c r="T148" s="34">
        <f t="shared" si="67"/>
        <v>44524</v>
      </c>
      <c r="U148" s="3"/>
      <c r="V148" s="3"/>
      <c r="W148" s="97">
        <f>[2]Plan1!$A359</f>
        <v>47592</v>
      </c>
      <c r="X148" s="97" t="str">
        <f>[2]Plan1!$C359</f>
        <v>Paixão de Cristo</v>
      </c>
      <c r="Y148" s="88"/>
      <c r="Z148" s="1"/>
      <c r="AE148" s="3"/>
      <c r="AF148" s="10"/>
      <c r="AG148" s="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42">
        <f t="shared" si="57"/>
        <v>44480</v>
      </c>
      <c r="B149" s="72">
        <f t="shared" ca="1" si="68"/>
        <v>1021.74072799</v>
      </c>
      <c r="C149" s="13">
        <f t="shared" si="58"/>
        <v>1000</v>
      </c>
      <c r="D149" s="12">
        <f ca="1">IF(A149&lt;$B$1,VLOOKUP(A149,[1]DI!$A$4:$B$15000,2,FALSE),0)</f>
        <v>6.1499999999999999E-2</v>
      </c>
      <c r="E149" s="13">
        <f t="shared" ca="1" si="51"/>
        <v>1.0002368699999999</v>
      </c>
      <c r="F149" s="13">
        <f ca="1">(TRUNC(PRODUCT($E$12:$E148),16))</f>
        <v>1.0172700923702001</v>
      </c>
      <c r="G149" s="13">
        <f t="shared" si="59"/>
        <v>1</v>
      </c>
      <c r="H149" s="13">
        <f t="shared" ca="1" si="52"/>
        <v>1.01727009</v>
      </c>
      <c r="I149" s="12">
        <f t="shared" si="60"/>
        <v>1.17E-2</v>
      </c>
      <c r="J149" s="34">
        <f t="shared" si="61"/>
        <v>44343</v>
      </c>
      <c r="K149" s="2">
        <f t="shared" si="62"/>
        <v>95</v>
      </c>
      <c r="L149" s="17">
        <f t="shared" si="63"/>
        <v>95</v>
      </c>
      <c r="M149" s="11">
        <f t="shared" si="53"/>
        <v>1.00439474</v>
      </c>
      <c r="N149" s="11">
        <f t="shared" ca="1" si="54"/>
        <v>1.0217407279999999</v>
      </c>
      <c r="O149" s="17">
        <f t="shared" si="64"/>
        <v>0</v>
      </c>
      <c r="P149" s="13">
        <f t="shared" ca="1" si="55"/>
        <v>21.74072799</v>
      </c>
      <c r="Q149" s="20">
        <f t="shared" si="56"/>
        <v>0</v>
      </c>
      <c r="R149" s="13">
        <f t="shared" si="65"/>
        <v>0</v>
      </c>
      <c r="S149" s="4" t="str">
        <f t="shared" si="66"/>
        <v>J=</v>
      </c>
      <c r="T149" s="34">
        <f t="shared" si="67"/>
        <v>44524</v>
      </c>
      <c r="U149" s="3"/>
      <c r="V149" s="3"/>
      <c r="W149" s="97">
        <f>[2]Plan1!$A360</f>
        <v>47594</v>
      </c>
      <c r="X149" s="97" t="str">
        <f>[2]Plan1!$C360</f>
        <v>Tiradentes</v>
      </c>
      <c r="Y149" s="88"/>
      <c r="Z149" s="1"/>
      <c r="AE149" s="3"/>
      <c r="AF149" s="10"/>
      <c r="AG149" s="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42">
        <f t="shared" si="57"/>
        <v>44481</v>
      </c>
      <c r="B150" s="72">
        <f t="shared" ca="1" si="68"/>
        <v>1022.0299209900001</v>
      </c>
      <c r="C150" s="13">
        <f t="shared" si="58"/>
        <v>1000</v>
      </c>
      <c r="D150" s="12">
        <f ca="1">IF(A150&lt;$B$1,VLOOKUP(A150,[1]DI!$A$4:$B$15000,2,FALSE),0)</f>
        <v>0</v>
      </c>
      <c r="E150" s="13">
        <f t="shared" ca="1" si="51"/>
        <v>1</v>
      </c>
      <c r="F150" s="13">
        <f ca="1">(TRUNC(PRODUCT($E$12:$E149),16))</f>
        <v>1.01751105313698</v>
      </c>
      <c r="G150" s="13">
        <f t="shared" si="59"/>
        <v>1</v>
      </c>
      <c r="H150" s="13">
        <f t="shared" ca="1" si="52"/>
        <v>1.01751105</v>
      </c>
      <c r="I150" s="12">
        <f t="shared" si="60"/>
        <v>1.17E-2</v>
      </c>
      <c r="J150" s="34">
        <f t="shared" si="61"/>
        <v>44343</v>
      </c>
      <c r="K150" s="2">
        <f t="shared" si="62"/>
        <v>95</v>
      </c>
      <c r="L150" s="17">
        <f t="shared" si="63"/>
        <v>96</v>
      </c>
      <c r="M150" s="11">
        <f t="shared" si="53"/>
        <v>1.004441103</v>
      </c>
      <c r="N150" s="11">
        <f t="shared" ca="1" si="54"/>
        <v>1.0220299209999999</v>
      </c>
      <c r="O150" s="17">
        <f t="shared" si="64"/>
        <v>0</v>
      </c>
      <c r="P150" s="13">
        <f t="shared" ca="1" si="55"/>
        <v>22.029920990000001</v>
      </c>
      <c r="Q150" s="20">
        <f t="shared" si="56"/>
        <v>0</v>
      </c>
      <c r="R150" s="13">
        <f t="shared" si="65"/>
        <v>0</v>
      </c>
      <c r="S150" s="4" t="str">
        <f t="shared" si="66"/>
        <v>J=</v>
      </c>
      <c r="T150" s="34">
        <f t="shared" si="67"/>
        <v>44524</v>
      </c>
      <c r="U150" s="3"/>
      <c r="V150" s="3"/>
      <c r="W150" s="97">
        <f>[2]Plan1!$A361</f>
        <v>47604</v>
      </c>
      <c r="X150" s="97" t="str">
        <f>[2]Plan1!$C361</f>
        <v>Dia do Trabalho</v>
      </c>
      <c r="Y150" s="88"/>
      <c r="Z150" s="1"/>
      <c r="AE150" s="3"/>
      <c r="AF150" s="10"/>
      <c r="AG150" s="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42">
        <f t="shared" si="57"/>
        <v>44482</v>
      </c>
      <c r="B151" s="72">
        <f t="shared" ca="1" si="68"/>
        <v>1022.0299209900001</v>
      </c>
      <c r="C151" s="13">
        <f t="shared" si="58"/>
        <v>1000</v>
      </c>
      <c r="D151" s="12">
        <f ca="1">IF(A151&lt;$B$1,VLOOKUP(A151,[1]DI!$A$4:$B$15000,2,FALSE),0)</f>
        <v>6.1499999999999999E-2</v>
      </c>
      <c r="E151" s="13">
        <f t="shared" ca="1" si="51"/>
        <v>1.0002368699999999</v>
      </c>
      <c r="F151" s="13">
        <f ca="1">(TRUNC(PRODUCT($E$12:$E150),16))</f>
        <v>1.01751105313698</v>
      </c>
      <c r="G151" s="13">
        <f t="shared" si="59"/>
        <v>1</v>
      </c>
      <c r="H151" s="13">
        <f t="shared" ca="1" si="52"/>
        <v>1.01751105</v>
      </c>
      <c r="I151" s="12">
        <f t="shared" si="60"/>
        <v>1.17E-2</v>
      </c>
      <c r="J151" s="34">
        <f t="shared" si="61"/>
        <v>44343</v>
      </c>
      <c r="K151" s="2">
        <f t="shared" si="62"/>
        <v>96</v>
      </c>
      <c r="L151" s="17">
        <f t="shared" si="63"/>
        <v>96</v>
      </c>
      <c r="M151" s="11">
        <f t="shared" si="53"/>
        <v>1.004441103</v>
      </c>
      <c r="N151" s="11">
        <f t="shared" ca="1" si="54"/>
        <v>1.0220299209999999</v>
      </c>
      <c r="O151" s="17">
        <f t="shared" si="64"/>
        <v>0</v>
      </c>
      <c r="P151" s="13">
        <f t="shared" ca="1" si="55"/>
        <v>22.029920990000001</v>
      </c>
      <c r="Q151" s="20">
        <f t="shared" si="56"/>
        <v>0</v>
      </c>
      <c r="R151" s="13">
        <f t="shared" si="65"/>
        <v>0</v>
      </c>
      <c r="S151" s="4" t="str">
        <f t="shared" si="66"/>
        <v>J=</v>
      </c>
      <c r="T151" s="34">
        <f t="shared" si="67"/>
        <v>44524</v>
      </c>
      <c r="U151" s="3"/>
      <c r="V151" s="3"/>
      <c r="W151" s="97">
        <f>[2]Plan1!$A362</f>
        <v>47654</v>
      </c>
      <c r="X151" s="97" t="str">
        <f>[2]Plan1!$C362</f>
        <v>Corpus Christi</v>
      </c>
      <c r="Y151" s="88"/>
      <c r="Z151" s="1"/>
      <c r="AE151" s="3"/>
      <c r="AF151" s="10"/>
      <c r="AG151" s="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42">
        <f t="shared" si="57"/>
        <v>44483</v>
      </c>
      <c r="B152" s="72">
        <f t="shared" ca="1" si="68"/>
        <v>1022.3192</v>
      </c>
      <c r="C152" s="13">
        <f t="shared" si="58"/>
        <v>1000</v>
      </c>
      <c r="D152" s="12">
        <f ca="1">IF(A152&lt;$B$1,VLOOKUP(A152,[1]DI!$A$4:$B$15000,2,FALSE),0)</f>
        <v>6.1499999999999999E-2</v>
      </c>
      <c r="E152" s="13">
        <f t="shared" ca="1" si="51"/>
        <v>1.0002368699999999</v>
      </c>
      <c r="F152" s="13">
        <f ca="1">(TRUNC(PRODUCT($E$12:$E151),16))</f>
        <v>1.01775207098014</v>
      </c>
      <c r="G152" s="13">
        <f t="shared" si="59"/>
        <v>1</v>
      </c>
      <c r="H152" s="13">
        <f t="shared" ca="1" si="52"/>
        <v>1.01775207</v>
      </c>
      <c r="I152" s="12">
        <f t="shared" si="60"/>
        <v>1.17E-2</v>
      </c>
      <c r="J152" s="34">
        <f t="shared" si="61"/>
        <v>44343</v>
      </c>
      <c r="K152" s="2">
        <f t="shared" si="62"/>
        <v>97</v>
      </c>
      <c r="L152" s="17">
        <f t="shared" si="63"/>
        <v>97</v>
      </c>
      <c r="M152" s="11">
        <f t="shared" si="53"/>
        <v>1.004487468</v>
      </c>
      <c r="N152" s="11">
        <f t="shared" ca="1" si="54"/>
        <v>1.0223192000000001</v>
      </c>
      <c r="O152" s="17">
        <f t="shared" si="64"/>
        <v>0</v>
      </c>
      <c r="P152" s="13">
        <f t="shared" ca="1" si="55"/>
        <v>22.319199999999999</v>
      </c>
      <c r="Q152" s="20">
        <f t="shared" si="56"/>
        <v>0</v>
      </c>
      <c r="R152" s="13">
        <f t="shared" si="65"/>
        <v>0</v>
      </c>
      <c r="S152" s="4" t="str">
        <f t="shared" si="66"/>
        <v>J=</v>
      </c>
      <c r="T152" s="34">
        <f t="shared" si="67"/>
        <v>44524</v>
      </c>
      <c r="U152" s="3"/>
      <c r="V152" s="3"/>
      <c r="W152" s="97">
        <f>[2]Plan1!$A363</f>
        <v>47733</v>
      </c>
      <c r="X152" s="97" t="str">
        <f>[2]Plan1!$C363</f>
        <v>Independência do Brasil</v>
      </c>
      <c r="Y152" s="88"/>
      <c r="Z152" s="1"/>
      <c r="AE152" s="3"/>
      <c r="AF152" s="10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42">
        <f t="shared" si="57"/>
        <v>44484</v>
      </c>
      <c r="B153" s="72">
        <f t="shared" ca="1" si="68"/>
        <v>1022.60856299</v>
      </c>
      <c r="C153" s="13">
        <f t="shared" si="58"/>
        <v>1000</v>
      </c>
      <c r="D153" s="12">
        <f ca="1">IF(A153&lt;$B$1,VLOOKUP(A153,[1]DI!$A$4:$B$15000,2,FALSE),0)</f>
        <v>6.1499999999999999E-2</v>
      </c>
      <c r="E153" s="13">
        <f t="shared" ca="1" si="51"/>
        <v>1.0002368699999999</v>
      </c>
      <c r="F153" s="13">
        <f ca="1">(TRUNC(PRODUCT($E$12:$E152),16))</f>
        <v>1.0179931459131899</v>
      </c>
      <c r="G153" s="13">
        <f t="shared" si="59"/>
        <v>1</v>
      </c>
      <c r="H153" s="13">
        <f t="shared" ca="1" si="52"/>
        <v>1.0179931499999999</v>
      </c>
      <c r="I153" s="12">
        <f t="shared" si="60"/>
        <v>1.17E-2</v>
      </c>
      <c r="J153" s="34">
        <f t="shared" si="61"/>
        <v>44343</v>
      </c>
      <c r="K153" s="2">
        <f t="shared" si="62"/>
        <v>98</v>
      </c>
      <c r="L153" s="17">
        <f t="shared" si="63"/>
        <v>98</v>
      </c>
      <c r="M153" s="11">
        <f t="shared" si="53"/>
        <v>1.0045338349999999</v>
      </c>
      <c r="N153" s="11">
        <f t="shared" ca="1" si="54"/>
        <v>1.0226085629999999</v>
      </c>
      <c r="O153" s="17">
        <f t="shared" si="64"/>
        <v>0</v>
      </c>
      <c r="P153" s="13">
        <f t="shared" ca="1" si="55"/>
        <v>22.608562989999999</v>
      </c>
      <c r="Q153" s="20">
        <f t="shared" si="56"/>
        <v>0</v>
      </c>
      <c r="R153" s="13">
        <f t="shared" si="65"/>
        <v>0</v>
      </c>
      <c r="S153" s="4" t="str">
        <f t="shared" si="66"/>
        <v>J=</v>
      </c>
      <c r="T153" s="34">
        <f t="shared" si="67"/>
        <v>44524</v>
      </c>
      <c r="U153" s="3"/>
      <c r="V153" s="3"/>
      <c r="W153" s="97">
        <f>[2]Plan1!$A364</f>
        <v>47768</v>
      </c>
      <c r="X153" s="97" t="str">
        <f>[2]Plan1!$C364</f>
        <v>Nossa Sr.a Aparecida - Padroeira do Brasil</v>
      </c>
      <c r="Y153" s="88"/>
      <c r="Z153" s="1"/>
      <c r="AE153" s="3"/>
      <c r="AF153" s="10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42">
        <f t="shared" si="57"/>
        <v>44485</v>
      </c>
      <c r="B154" s="72">
        <f t="shared" ca="1" si="68"/>
        <v>1022.898002</v>
      </c>
      <c r="C154" s="13">
        <f t="shared" si="58"/>
        <v>1000</v>
      </c>
      <c r="D154" s="12">
        <f ca="1">IF(A154&lt;$B$1,VLOOKUP(A154,[1]DI!$A$4:$B$15000,2,FALSE),0)</f>
        <v>0</v>
      </c>
      <c r="E154" s="13">
        <f t="shared" ca="1" si="51"/>
        <v>1</v>
      </c>
      <c r="F154" s="13">
        <f ca="1">(TRUNC(PRODUCT($E$12:$E153),16))</f>
        <v>1.01823427794966</v>
      </c>
      <c r="G154" s="13">
        <f t="shared" si="59"/>
        <v>1</v>
      </c>
      <c r="H154" s="13">
        <f t="shared" ca="1" si="52"/>
        <v>1.0182342799999999</v>
      </c>
      <c r="I154" s="12">
        <f t="shared" si="60"/>
        <v>1.17E-2</v>
      </c>
      <c r="J154" s="34">
        <f t="shared" si="61"/>
        <v>44343</v>
      </c>
      <c r="K154" s="2">
        <f t="shared" si="62"/>
        <v>98</v>
      </c>
      <c r="L154" s="17">
        <f t="shared" si="63"/>
        <v>99</v>
      </c>
      <c r="M154" s="11">
        <f t="shared" si="53"/>
        <v>1.0045802049999999</v>
      </c>
      <c r="N154" s="11">
        <f t="shared" ca="1" si="54"/>
        <v>1.022898002</v>
      </c>
      <c r="O154" s="17">
        <f t="shared" si="64"/>
        <v>0</v>
      </c>
      <c r="P154" s="13">
        <f t="shared" ca="1" si="55"/>
        <v>22.898002000000002</v>
      </c>
      <c r="Q154" s="20">
        <f t="shared" si="56"/>
        <v>0</v>
      </c>
      <c r="R154" s="13">
        <f t="shared" si="65"/>
        <v>0</v>
      </c>
      <c r="S154" s="4" t="str">
        <f t="shared" si="66"/>
        <v>J=</v>
      </c>
      <c r="T154" s="34">
        <f t="shared" si="67"/>
        <v>44524</v>
      </c>
      <c r="U154" s="3"/>
      <c r="V154" s="3"/>
      <c r="W154" s="97">
        <f>[2]Plan1!$A365</f>
        <v>47789</v>
      </c>
      <c r="X154" s="97" t="str">
        <f>[2]Plan1!$C365</f>
        <v>Finados</v>
      </c>
      <c r="Y154" s="88"/>
      <c r="Z154" s="1"/>
      <c r="AE154" s="3"/>
      <c r="AF154" s="10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42">
        <f t="shared" si="57"/>
        <v>44486</v>
      </c>
      <c r="B155" s="72">
        <f t="shared" ca="1" si="68"/>
        <v>1022.898002</v>
      </c>
      <c r="C155" s="13">
        <f t="shared" si="58"/>
        <v>1000</v>
      </c>
      <c r="D155" s="12">
        <f ca="1">IF(A155&lt;$B$1,VLOOKUP(A155,[1]DI!$A$4:$B$15000,2,FALSE),0)</f>
        <v>0</v>
      </c>
      <c r="E155" s="13">
        <f t="shared" ca="1" si="51"/>
        <v>1</v>
      </c>
      <c r="F155" s="13">
        <f ca="1">(TRUNC(PRODUCT($E$12:$E154),16))</f>
        <v>1.01823427794966</v>
      </c>
      <c r="G155" s="13">
        <f t="shared" si="59"/>
        <v>1</v>
      </c>
      <c r="H155" s="13">
        <f t="shared" ca="1" si="52"/>
        <v>1.0182342799999999</v>
      </c>
      <c r="I155" s="12">
        <f t="shared" si="60"/>
        <v>1.17E-2</v>
      </c>
      <c r="J155" s="34">
        <f t="shared" si="61"/>
        <v>44343</v>
      </c>
      <c r="K155" s="2">
        <f t="shared" si="62"/>
        <v>98</v>
      </c>
      <c r="L155" s="17">
        <f t="shared" si="63"/>
        <v>99</v>
      </c>
      <c r="M155" s="11">
        <f t="shared" si="53"/>
        <v>1.0045802049999999</v>
      </c>
      <c r="N155" s="11">
        <f t="shared" ca="1" si="54"/>
        <v>1.022898002</v>
      </c>
      <c r="O155" s="17">
        <f t="shared" si="64"/>
        <v>0</v>
      </c>
      <c r="P155" s="13">
        <f t="shared" ca="1" si="55"/>
        <v>22.898002000000002</v>
      </c>
      <c r="Q155" s="20">
        <f t="shared" si="56"/>
        <v>0</v>
      </c>
      <c r="R155" s="13">
        <f t="shared" si="65"/>
        <v>0</v>
      </c>
      <c r="S155" s="4" t="str">
        <f t="shared" si="66"/>
        <v>J=</v>
      </c>
      <c r="T155" s="34">
        <f t="shared" si="67"/>
        <v>44524</v>
      </c>
      <c r="U155" s="3"/>
      <c r="V155" s="3"/>
      <c r="W155" s="97">
        <f>[2]Plan1!$A366</f>
        <v>47802</v>
      </c>
      <c r="X155" s="97" t="str">
        <f>[2]Plan1!$C366</f>
        <v>Proclamação da República</v>
      </c>
      <c r="Y155" s="88"/>
      <c r="Z155" s="1"/>
      <c r="AE155" s="3"/>
      <c r="AF155" s="10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42">
        <f t="shared" si="57"/>
        <v>44487</v>
      </c>
      <c r="B156" s="72">
        <f t="shared" ca="1" si="68"/>
        <v>1022.898002</v>
      </c>
      <c r="C156" s="13">
        <f t="shared" si="58"/>
        <v>1000</v>
      </c>
      <c r="D156" s="12">
        <f ca="1">IF(A156&lt;$B$1,VLOOKUP(A156,[1]DI!$A$4:$B$15000,2,FALSE),0)</f>
        <v>6.1499999999999999E-2</v>
      </c>
      <c r="E156" s="13">
        <f t="shared" ca="1" si="51"/>
        <v>1.0002368699999999</v>
      </c>
      <c r="F156" s="13">
        <f ca="1">(TRUNC(PRODUCT($E$12:$E155),16))</f>
        <v>1.01823427794966</v>
      </c>
      <c r="G156" s="13">
        <f t="shared" si="59"/>
        <v>1</v>
      </c>
      <c r="H156" s="13">
        <f t="shared" ca="1" si="52"/>
        <v>1.0182342799999999</v>
      </c>
      <c r="I156" s="12">
        <f t="shared" si="60"/>
        <v>1.17E-2</v>
      </c>
      <c r="J156" s="34">
        <f t="shared" si="61"/>
        <v>44343</v>
      </c>
      <c r="K156" s="2">
        <f t="shared" si="62"/>
        <v>99</v>
      </c>
      <c r="L156" s="17">
        <f t="shared" si="63"/>
        <v>99</v>
      </c>
      <c r="M156" s="11">
        <f t="shared" si="53"/>
        <v>1.0045802049999999</v>
      </c>
      <c r="N156" s="11">
        <f t="shared" ca="1" si="54"/>
        <v>1.022898002</v>
      </c>
      <c r="O156" s="17">
        <f t="shared" si="64"/>
        <v>0</v>
      </c>
      <c r="P156" s="13">
        <f t="shared" ca="1" si="55"/>
        <v>22.898002000000002</v>
      </c>
      <c r="Q156" s="20">
        <f t="shared" si="56"/>
        <v>0</v>
      </c>
      <c r="R156" s="13">
        <f t="shared" si="65"/>
        <v>0</v>
      </c>
      <c r="S156" s="4" t="str">
        <f t="shared" si="66"/>
        <v>J=</v>
      </c>
      <c r="T156" s="34">
        <f t="shared" si="67"/>
        <v>44524</v>
      </c>
      <c r="U156" s="3"/>
      <c r="V156" s="3"/>
      <c r="W156" s="97">
        <f>[2]Plan1!$A367</f>
        <v>47807</v>
      </c>
      <c r="X156" s="97" t="str">
        <f>[2]Plan1!$C367</f>
        <v>Dia Nacional de Zumbi e da Consciência Negra</v>
      </c>
      <c r="Y156" s="88"/>
      <c r="Z156" s="1"/>
      <c r="AE156" s="3"/>
      <c r="AF156" s="10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42">
        <f t="shared" si="57"/>
        <v>44488</v>
      </c>
      <c r="B157" s="72">
        <f t="shared" ca="1" si="68"/>
        <v>1023.18752399</v>
      </c>
      <c r="C157" s="13">
        <f t="shared" si="58"/>
        <v>1000</v>
      </c>
      <c r="D157" s="12">
        <f ca="1">IF(A157&lt;$B$1,VLOOKUP(A157,[1]DI!$A$4:$B$15000,2,FALSE),0)</f>
        <v>6.1499999999999999E-2</v>
      </c>
      <c r="E157" s="13">
        <f t="shared" ca="1" si="51"/>
        <v>1.0002368699999999</v>
      </c>
      <c r="F157" s="13">
        <f ca="1">(TRUNC(PRODUCT($E$12:$E156),16))</f>
        <v>1.01847546710308</v>
      </c>
      <c r="G157" s="13">
        <f t="shared" si="59"/>
        <v>1</v>
      </c>
      <c r="H157" s="13">
        <f t="shared" ca="1" si="52"/>
        <v>1.01847547</v>
      </c>
      <c r="I157" s="12">
        <f t="shared" si="60"/>
        <v>1.17E-2</v>
      </c>
      <c r="J157" s="34">
        <f t="shared" si="61"/>
        <v>44343</v>
      </c>
      <c r="K157" s="2">
        <f t="shared" si="62"/>
        <v>100</v>
      </c>
      <c r="L157" s="17">
        <f t="shared" si="63"/>
        <v>100</v>
      </c>
      <c r="M157" s="11">
        <f t="shared" si="53"/>
        <v>1.0046265759999999</v>
      </c>
      <c r="N157" s="11">
        <f t="shared" ca="1" si="54"/>
        <v>1.0231875239999999</v>
      </c>
      <c r="O157" s="17">
        <f t="shared" si="64"/>
        <v>0</v>
      </c>
      <c r="P157" s="13">
        <f t="shared" ca="1" si="55"/>
        <v>23.187523989999999</v>
      </c>
      <c r="Q157" s="20">
        <f t="shared" si="56"/>
        <v>0</v>
      </c>
      <c r="R157" s="13">
        <f t="shared" si="65"/>
        <v>0</v>
      </c>
      <c r="S157" s="4" t="str">
        <f t="shared" si="66"/>
        <v>J=</v>
      </c>
      <c r="T157" s="34">
        <f t="shared" si="67"/>
        <v>44524</v>
      </c>
      <c r="U157" s="3"/>
      <c r="V157" s="3"/>
      <c r="W157" s="97">
        <f>[2]Plan1!$A368</f>
        <v>47842</v>
      </c>
      <c r="X157" s="97" t="str">
        <f>[2]Plan1!$C368</f>
        <v>Natal</v>
      </c>
      <c r="Y157" s="88"/>
      <c r="Z157" s="1"/>
      <c r="AE157" s="3"/>
      <c r="AF157" s="10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42">
        <f t="shared" si="57"/>
        <v>44489</v>
      </c>
      <c r="B158" s="72">
        <f t="shared" ca="1" si="68"/>
        <v>1023.477122</v>
      </c>
      <c r="C158" s="13">
        <f t="shared" si="58"/>
        <v>1000</v>
      </c>
      <c r="D158" s="12">
        <f ca="1">IF(A158&lt;$B$1,VLOOKUP(A158,[1]DI!$A$4:$B$15000,2,FALSE),0)</f>
        <v>6.1499999999999999E-2</v>
      </c>
      <c r="E158" s="13">
        <f t="shared" ca="1" si="51"/>
        <v>1.0002368699999999</v>
      </c>
      <c r="F158" s="13">
        <f ca="1">(TRUNC(PRODUCT($E$12:$E157),16))</f>
        <v>1.0187167133869699</v>
      </c>
      <c r="G158" s="13">
        <f t="shared" si="59"/>
        <v>1</v>
      </c>
      <c r="H158" s="13">
        <f t="shared" ca="1" si="52"/>
        <v>1.0187167100000001</v>
      </c>
      <c r="I158" s="12">
        <f t="shared" si="60"/>
        <v>1.17E-2</v>
      </c>
      <c r="J158" s="34">
        <f t="shared" si="61"/>
        <v>44343</v>
      </c>
      <c r="K158" s="2">
        <f t="shared" si="62"/>
        <v>101</v>
      </c>
      <c r="L158" s="17">
        <f t="shared" si="63"/>
        <v>101</v>
      </c>
      <c r="M158" s="11">
        <f t="shared" si="53"/>
        <v>1.00467295</v>
      </c>
      <c r="N158" s="11">
        <f t="shared" ca="1" si="54"/>
        <v>1.0234771220000001</v>
      </c>
      <c r="O158" s="17">
        <f t="shared" si="64"/>
        <v>0</v>
      </c>
      <c r="P158" s="13">
        <f t="shared" ca="1" si="55"/>
        <v>23.477122000000001</v>
      </c>
      <c r="Q158" s="20">
        <f t="shared" si="56"/>
        <v>0</v>
      </c>
      <c r="R158" s="13">
        <f t="shared" si="65"/>
        <v>0</v>
      </c>
      <c r="S158" s="4" t="str">
        <f t="shared" si="66"/>
        <v>J=</v>
      </c>
      <c r="T158" s="34">
        <f t="shared" si="67"/>
        <v>44524</v>
      </c>
      <c r="U158" s="3"/>
      <c r="V158" s="3"/>
      <c r="W158" s="97">
        <f>[2]Plan1!$A369</f>
        <v>47849</v>
      </c>
      <c r="X158" s="97" t="str">
        <f>[2]Plan1!$C369</f>
        <v>Confraternização Universal</v>
      </c>
      <c r="Y158" s="88"/>
      <c r="Z158" s="1"/>
      <c r="AE158" s="3"/>
      <c r="AF158" s="10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42">
        <f t="shared" si="57"/>
        <v>44490</v>
      </c>
      <c r="B159" s="72">
        <f t="shared" ca="1" si="68"/>
        <v>1023.766815</v>
      </c>
      <c r="C159" s="13">
        <f t="shared" si="58"/>
        <v>1000</v>
      </c>
      <c r="D159" s="12">
        <f ca="1">IF(A159&lt;$B$1,VLOOKUP(A159,[1]DI!$A$4:$B$15000,2,FALSE),0)</f>
        <v>6.1499999999999999E-2</v>
      </c>
      <c r="E159" s="13">
        <f t="shared" ca="1" si="51"/>
        <v>1.0002368699999999</v>
      </c>
      <c r="F159" s="13">
        <f ca="1">(TRUNC(PRODUCT($E$12:$E158),16))</f>
        <v>1.01895801681487</v>
      </c>
      <c r="G159" s="13">
        <f t="shared" si="59"/>
        <v>1</v>
      </c>
      <c r="H159" s="13">
        <f t="shared" ca="1" si="52"/>
        <v>1.0189580199999999</v>
      </c>
      <c r="I159" s="12">
        <f t="shared" si="60"/>
        <v>1.17E-2</v>
      </c>
      <c r="J159" s="34">
        <f t="shared" si="61"/>
        <v>44343</v>
      </c>
      <c r="K159" s="2">
        <f t="shared" si="62"/>
        <v>102</v>
      </c>
      <c r="L159" s="17">
        <f t="shared" si="63"/>
        <v>102</v>
      </c>
      <c r="M159" s="11">
        <f t="shared" si="53"/>
        <v>1.004719326</v>
      </c>
      <c r="N159" s="11">
        <f t="shared" ca="1" si="54"/>
        <v>1.0237668150000001</v>
      </c>
      <c r="O159" s="17">
        <f t="shared" si="64"/>
        <v>0</v>
      </c>
      <c r="P159" s="13">
        <f t="shared" ca="1" si="55"/>
        <v>23.766815000000001</v>
      </c>
      <c r="Q159" s="20">
        <f t="shared" si="56"/>
        <v>0</v>
      </c>
      <c r="R159" s="13">
        <f t="shared" si="65"/>
        <v>0</v>
      </c>
      <c r="S159" s="4" t="str">
        <f t="shared" si="66"/>
        <v>J=</v>
      </c>
      <c r="T159" s="34">
        <f t="shared" si="67"/>
        <v>44524</v>
      </c>
      <c r="U159" s="3"/>
      <c r="V159" s="3"/>
      <c r="W159" s="97">
        <f>[2]Plan1!$A370</f>
        <v>47903</v>
      </c>
      <c r="X159" s="97" t="str">
        <f>[2]Plan1!$C370</f>
        <v>Carnaval</v>
      </c>
      <c r="Y159" s="88"/>
      <c r="Z159" s="1"/>
      <c r="AE159" s="3"/>
      <c r="AF159" s="10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x14ac:dyDescent="0.15">
      <c r="A160" s="42">
        <f t="shared" si="57"/>
        <v>44491</v>
      </c>
      <c r="B160" s="72">
        <f t="shared" ca="1" si="68"/>
        <v>1024.0565829899999</v>
      </c>
      <c r="C160" s="13">
        <f t="shared" si="58"/>
        <v>1000</v>
      </c>
      <c r="D160" s="12">
        <f ca="1">IF(A160&lt;$B$1,VLOOKUP(A160,[1]DI!$A$4:$B$15000,2,FALSE),0)</f>
        <v>6.1499999999999999E-2</v>
      </c>
      <c r="E160" s="13">
        <f t="shared" ca="1" si="51"/>
        <v>1.0002368699999999</v>
      </c>
      <c r="F160" s="13">
        <f ca="1">(TRUNC(PRODUCT($E$12:$E159),16))</f>
        <v>1.0191993774003201</v>
      </c>
      <c r="G160" s="13">
        <f t="shared" si="59"/>
        <v>1</v>
      </c>
      <c r="H160" s="13">
        <f t="shared" ca="1" si="52"/>
        <v>1.0191993800000001</v>
      </c>
      <c r="I160" s="12">
        <f t="shared" si="60"/>
        <v>1.17E-2</v>
      </c>
      <c r="J160" s="34">
        <f t="shared" si="61"/>
        <v>44343</v>
      </c>
      <c r="K160" s="2">
        <f t="shared" si="62"/>
        <v>103</v>
      </c>
      <c r="L160" s="17">
        <f t="shared" si="63"/>
        <v>103</v>
      </c>
      <c r="M160" s="11">
        <f t="shared" si="53"/>
        <v>1.004765704</v>
      </c>
      <c r="N160" s="11">
        <f t="shared" ca="1" si="54"/>
        <v>1.0240565829999999</v>
      </c>
      <c r="O160" s="17">
        <f t="shared" si="64"/>
        <v>0</v>
      </c>
      <c r="P160" s="13">
        <f t="shared" ca="1" si="55"/>
        <v>24.056582989999999</v>
      </c>
      <c r="Q160" s="20">
        <f t="shared" si="56"/>
        <v>0</v>
      </c>
      <c r="R160" s="13">
        <f t="shared" si="65"/>
        <v>0</v>
      </c>
      <c r="S160" s="4" t="str">
        <f t="shared" si="66"/>
        <v>J=</v>
      </c>
      <c r="T160" s="34">
        <f t="shared" si="67"/>
        <v>44524</v>
      </c>
      <c r="U160" s="3"/>
      <c r="V160" s="3"/>
      <c r="W160" s="97">
        <f>[2]Plan1!$A371</f>
        <v>47904</v>
      </c>
      <c r="X160" s="97" t="str">
        <f>[2]Plan1!$C371</f>
        <v>Carnaval</v>
      </c>
      <c r="Y160" s="88"/>
      <c r="Z160" s="1"/>
      <c r="AE160" s="3"/>
      <c r="AF160" s="10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42">
        <f t="shared" si="57"/>
        <v>44492</v>
      </c>
      <c r="B161" s="72">
        <f t="shared" ca="1" si="68"/>
        <v>1024.3464349999999</v>
      </c>
      <c r="C161" s="13">
        <f t="shared" si="58"/>
        <v>1000</v>
      </c>
      <c r="D161" s="12">
        <f ca="1">IF(A161&lt;$B$1,VLOOKUP(A161,[1]DI!$A$4:$B$15000,2,FALSE),0)</f>
        <v>0</v>
      </c>
      <c r="E161" s="13">
        <f t="shared" ca="1" si="51"/>
        <v>1</v>
      </c>
      <c r="F161" s="13">
        <f ca="1">(TRUNC(PRODUCT($E$12:$E160),16))</f>
        <v>1.0194407951568401</v>
      </c>
      <c r="G161" s="13">
        <f t="shared" si="59"/>
        <v>1</v>
      </c>
      <c r="H161" s="13">
        <f t="shared" ca="1" si="52"/>
        <v>1.0194407999999999</v>
      </c>
      <c r="I161" s="12">
        <f t="shared" si="60"/>
        <v>1.17E-2</v>
      </c>
      <c r="J161" s="34">
        <f t="shared" si="61"/>
        <v>44343</v>
      </c>
      <c r="K161" s="2">
        <f t="shared" si="62"/>
        <v>103</v>
      </c>
      <c r="L161" s="17">
        <f t="shared" si="63"/>
        <v>104</v>
      </c>
      <c r="M161" s="11">
        <f t="shared" si="53"/>
        <v>1.0048120840000001</v>
      </c>
      <c r="N161" s="11">
        <f t="shared" ca="1" si="54"/>
        <v>1.024346435</v>
      </c>
      <c r="O161" s="17">
        <f t="shared" si="64"/>
        <v>0</v>
      </c>
      <c r="P161" s="13">
        <f t="shared" ca="1" si="55"/>
        <v>24.346435</v>
      </c>
      <c r="Q161" s="20">
        <f t="shared" si="56"/>
        <v>0</v>
      </c>
      <c r="R161" s="13">
        <f t="shared" si="65"/>
        <v>0</v>
      </c>
      <c r="S161" s="4" t="str">
        <f t="shared" si="66"/>
        <v>J=</v>
      </c>
      <c r="T161" s="34">
        <f t="shared" si="67"/>
        <v>44524</v>
      </c>
      <c r="U161" s="3"/>
      <c r="V161" s="3"/>
      <c r="W161" s="97">
        <f>[2]Plan1!$A372</f>
        <v>47949</v>
      </c>
      <c r="X161" s="97" t="str">
        <f>[2]Plan1!$C372</f>
        <v>Paixão de Cristo</v>
      </c>
      <c r="Y161" s="88"/>
      <c r="Z161" s="1"/>
      <c r="AE161" s="3"/>
      <c r="AF161" s="10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42">
        <f t="shared" si="57"/>
        <v>44493</v>
      </c>
      <c r="B162" s="72">
        <f t="shared" ca="1" si="68"/>
        <v>1024.3464349999999</v>
      </c>
      <c r="C162" s="13">
        <f t="shared" si="58"/>
        <v>1000</v>
      </c>
      <c r="D162" s="12">
        <f ca="1">IF(A162&lt;$B$1,VLOOKUP(A162,[1]DI!$A$4:$B$15000,2,FALSE),0)</f>
        <v>0</v>
      </c>
      <c r="E162" s="13">
        <f t="shared" ca="1" si="51"/>
        <v>1</v>
      </c>
      <c r="F162" s="13">
        <f ca="1">(TRUNC(PRODUCT($E$12:$E161),16))</f>
        <v>1.0194407951568401</v>
      </c>
      <c r="G162" s="13">
        <f t="shared" si="59"/>
        <v>1</v>
      </c>
      <c r="H162" s="13">
        <f t="shared" ca="1" si="52"/>
        <v>1.0194407999999999</v>
      </c>
      <c r="I162" s="12">
        <f t="shared" si="60"/>
        <v>1.17E-2</v>
      </c>
      <c r="J162" s="34">
        <f t="shared" si="61"/>
        <v>44343</v>
      </c>
      <c r="K162" s="2">
        <f t="shared" si="62"/>
        <v>103</v>
      </c>
      <c r="L162" s="17">
        <f t="shared" si="63"/>
        <v>104</v>
      </c>
      <c r="M162" s="11">
        <f t="shared" si="53"/>
        <v>1.0048120840000001</v>
      </c>
      <c r="N162" s="11">
        <f t="shared" ca="1" si="54"/>
        <v>1.024346435</v>
      </c>
      <c r="O162" s="17">
        <f t="shared" si="64"/>
        <v>0</v>
      </c>
      <c r="P162" s="13">
        <f t="shared" ca="1" si="55"/>
        <v>24.346435</v>
      </c>
      <c r="Q162" s="20">
        <f t="shared" si="56"/>
        <v>0</v>
      </c>
      <c r="R162" s="13">
        <f t="shared" si="65"/>
        <v>0</v>
      </c>
      <c r="S162" s="4" t="str">
        <f t="shared" si="66"/>
        <v>J=</v>
      </c>
      <c r="T162" s="34">
        <f t="shared" si="67"/>
        <v>44524</v>
      </c>
      <c r="U162" s="3"/>
      <c r="V162" s="3"/>
      <c r="W162" s="97">
        <f>[2]Plan1!$A373</f>
        <v>47959</v>
      </c>
      <c r="X162" s="97" t="str">
        <f>[2]Plan1!$C373</f>
        <v>Tiradentes</v>
      </c>
      <c r="Y162" s="88"/>
      <c r="Z162" s="1"/>
      <c r="AE162" s="3"/>
      <c r="AF162" s="10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42">
        <f t="shared" si="57"/>
        <v>44494</v>
      </c>
      <c r="B163" s="72">
        <f t="shared" ca="1" si="68"/>
        <v>1024.3464349999999</v>
      </c>
      <c r="C163" s="13">
        <f t="shared" si="58"/>
        <v>1000</v>
      </c>
      <c r="D163" s="12">
        <f ca="1">IF(A163&lt;$B$1,VLOOKUP(A163,[1]DI!$A$4:$B$15000,2,FALSE),0)</f>
        <v>6.1499999999999999E-2</v>
      </c>
      <c r="E163" s="13">
        <f t="shared" ca="1" si="51"/>
        <v>1.0002368699999999</v>
      </c>
      <c r="F163" s="13">
        <f ca="1">(TRUNC(PRODUCT($E$12:$E162),16))</f>
        <v>1.0194407951568401</v>
      </c>
      <c r="G163" s="13">
        <f t="shared" si="59"/>
        <v>1</v>
      </c>
      <c r="H163" s="13">
        <f t="shared" ca="1" si="52"/>
        <v>1.0194407999999999</v>
      </c>
      <c r="I163" s="12">
        <f t="shared" si="60"/>
        <v>1.17E-2</v>
      </c>
      <c r="J163" s="34">
        <f t="shared" si="61"/>
        <v>44343</v>
      </c>
      <c r="K163" s="2">
        <f t="shared" si="62"/>
        <v>104</v>
      </c>
      <c r="L163" s="17">
        <f t="shared" si="63"/>
        <v>104</v>
      </c>
      <c r="M163" s="11">
        <f t="shared" si="53"/>
        <v>1.0048120840000001</v>
      </c>
      <c r="N163" s="11">
        <f t="shared" ca="1" si="54"/>
        <v>1.024346435</v>
      </c>
      <c r="O163" s="17">
        <f t="shared" si="64"/>
        <v>0</v>
      </c>
      <c r="P163" s="13">
        <f t="shared" ca="1" si="55"/>
        <v>24.346435</v>
      </c>
      <c r="Q163" s="20">
        <f t="shared" si="56"/>
        <v>0</v>
      </c>
      <c r="R163" s="13">
        <f t="shared" si="65"/>
        <v>0</v>
      </c>
      <c r="S163" s="4" t="str">
        <f t="shared" si="66"/>
        <v>J=</v>
      </c>
      <c r="T163" s="34">
        <f t="shared" si="67"/>
        <v>44524</v>
      </c>
      <c r="U163" s="3"/>
      <c r="V163" s="3"/>
      <c r="W163" s="97">
        <f>[2]Plan1!$A374</f>
        <v>47969</v>
      </c>
      <c r="X163" s="97" t="str">
        <f>[2]Plan1!$C374</f>
        <v>Dia do Trabalho</v>
      </c>
      <c r="Y163" s="88"/>
      <c r="Z163" s="1"/>
      <c r="AE163" s="3"/>
      <c r="AF163" s="10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42">
        <f t="shared" si="57"/>
        <v>44495</v>
      </c>
      <c r="B164" s="72">
        <f t="shared" ca="1" si="68"/>
        <v>1024.636362</v>
      </c>
      <c r="C164" s="13">
        <f t="shared" si="58"/>
        <v>1000</v>
      </c>
      <c r="D164" s="12">
        <f ca="1">IF(A164&lt;$B$1,VLOOKUP(A164,[1]DI!$A$4:$B$15000,2,FALSE),0)</f>
        <v>6.1499999999999999E-2</v>
      </c>
      <c r="E164" s="13">
        <f t="shared" ca="1" si="51"/>
        <v>1.0002368699999999</v>
      </c>
      <c r="F164" s="13">
        <f ca="1">(TRUNC(PRODUCT($E$12:$E163),16))</f>
        <v>1.01968227009799</v>
      </c>
      <c r="G164" s="13">
        <f t="shared" si="59"/>
        <v>1</v>
      </c>
      <c r="H164" s="13">
        <f t="shared" ca="1" si="52"/>
        <v>1.0196822699999999</v>
      </c>
      <c r="I164" s="12">
        <f t="shared" si="60"/>
        <v>1.17E-2</v>
      </c>
      <c r="J164" s="34">
        <f t="shared" si="61"/>
        <v>44343</v>
      </c>
      <c r="K164" s="2">
        <f t="shared" si="62"/>
        <v>105</v>
      </c>
      <c r="L164" s="17">
        <f t="shared" si="63"/>
        <v>105</v>
      </c>
      <c r="M164" s="11">
        <f t="shared" si="53"/>
        <v>1.004858466</v>
      </c>
      <c r="N164" s="11">
        <f t="shared" ca="1" si="54"/>
        <v>1.0246363620000001</v>
      </c>
      <c r="O164" s="17">
        <f t="shared" si="64"/>
        <v>0</v>
      </c>
      <c r="P164" s="13">
        <f t="shared" ca="1" si="55"/>
        <v>24.636361999999998</v>
      </c>
      <c r="Q164" s="20">
        <f t="shared" si="56"/>
        <v>0</v>
      </c>
      <c r="R164" s="13">
        <f t="shared" si="65"/>
        <v>0</v>
      </c>
      <c r="S164" s="4" t="str">
        <f t="shared" si="66"/>
        <v>J=</v>
      </c>
      <c r="T164" s="34">
        <f t="shared" si="67"/>
        <v>44524</v>
      </c>
      <c r="U164" s="3"/>
      <c r="V164" s="3"/>
      <c r="W164" s="97">
        <f>[2]Plan1!$A375</f>
        <v>48011</v>
      </c>
      <c r="X164" s="97" t="str">
        <f>[2]Plan1!$C375</f>
        <v>Corpus Christi</v>
      </c>
      <c r="Y164" s="88"/>
      <c r="Z164" s="1"/>
      <c r="AE164" s="3"/>
      <c r="AF164" s="10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42">
        <f t="shared" si="57"/>
        <v>44496</v>
      </c>
      <c r="B165" s="72">
        <f t="shared" ca="1" si="68"/>
        <v>1024.926373</v>
      </c>
      <c r="C165" s="13">
        <f t="shared" si="58"/>
        <v>1000</v>
      </c>
      <c r="D165" s="12">
        <f ca="1">IF(A165&lt;$B$1,VLOOKUP(A165,[1]DI!$A$4:$B$15000,2,FALSE),0)</f>
        <v>6.1499999999999999E-2</v>
      </c>
      <c r="E165" s="13">
        <f t="shared" ca="1" si="51"/>
        <v>1.0002368699999999</v>
      </c>
      <c r="F165" s="13">
        <f ca="1">(TRUNC(PRODUCT($E$12:$E164),16))</f>
        <v>1.0199238022373101</v>
      </c>
      <c r="G165" s="13">
        <f t="shared" si="59"/>
        <v>1</v>
      </c>
      <c r="H165" s="13">
        <f t="shared" ca="1" si="52"/>
        <v>1.0199237999999999</v>
      </c>
      <c r="I165" s="12">
        <f t="shared" si="60"/>
        <v>1.17E-2</v>
      </c>
      <c r="J165" s="34">
        <f t="shared" si="61"/>
        <v>44343</v>
      </c>
      <c r="K165" s="2">
        <f t="shared" si="62"/>
        <v>106</v>
      </c>
      <c r="L165" s="17">
        <f t="shared" si="63"/>
        <v>106</v>
      </c>
      <c r="M165" s="11">
        <f t="shared" si="53"/>
        <v>1.00490485</v>
      </c>
      <c r="N165" s="11">
        <f t="shared" ca="1" si="54"/>
        <v>1.024926373</v>
      </c>
      <c r="O165" s="17">
        <f t="shared" si="64"/>
        <v>0</v>
      </c>
      <c r="P165" s="13">
        <f t="shared" ca="1" si="55"/>
        <v>24.926373000000002</v>
      </c>
      <c r="Q165" s="20">
        <f t="shared" si="56"/>
        <v>0</v>
      </c>
      <c r="R165" s="13">
        <f t="shared" si="65"/>
        <v>0</v>
      </c>
      <c r="S165" s="4" t="str">
        <f t="shared" si="66"/>
        <v>J=</v>
      </c>
      <c r="T165" s="34">
        <f t="shared" si="67"/>
        <v>44524</v>
      </c>
      <c r="U165" s="3"/>
      <c r="V165" s="3"/>
      <c r="W165" s="97">
        <f>[2]Plan1!$A376</f>
        <v>48098</v>
      </c>
      <c r="X165" s="97" t="str">
        <f>[2]Plan1!$C376</f>
        <v>Independência do Brasil</v>
      </c>
      <c r="Y165" s="88"/>
      <c r="Z165" s="1"/>
      <c r="AE165" s="3"/>
      <c r="AF165" s="10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42">
        <f t="shared" si="57"/>
        <v>44497</v>
      </c>
      <c r="B166" s="72">
        <f t="shared" ca="1" si="68"/>
        <v>1025.216471</v>
      </c>
      <c r="C166" s="13">
        <f t="shared" si="58"/>
        <v>1000</v>
      </c>
      <c r="D166" s="12">
        <f ca="1">IF(A166&lt;$B$1,VLOOKUP(A166,[1]DI!$A$4:$B$15000,2,FALSE),0)</f>
        <v>7.6499999999999999E-2</v>
      </c>
      <c r="E166" s="13">
        <f t="shared" ca="1" si="51"/>
        <v>1.0002925600000001</v>
      </c>
      <c r="F166" s="13">
        <f ca="1">(TRUNC(PRODUCT($E$12:$E165),16))</f>
        <v>1.02016539158834</v>
      </c>
      <c r="G166" s="13">
        <f t="shared" si="59"/>
        <v>1</v>
      </c>
      <c r="H166" s="13">
        <f t="shared" ca="1" si="52"/>
        <v>1.0201653900000001</v>
      </c>
      <c r="I166" s="12">
        <f t="shared" si="60"/>
        <v>1.17E-2</v>
      </c>
      <c r="J166" s="34">
        <f t="shared" si="61"/>
        <v>44343</v>
      </c>
      <c r="K166" s="2">
        <f t="shared" si="62"/>
        <v>107</v>
      </c>
      <c r="L166" s="17">
        <f t="shared" si="63"/>
        <v>107</v>
      </c>
      <c r="M166" s="11">
        <f t="shared" si="53"/>
        <v>1.004951237</v>
      </c>
      <c r="N166" s="11">
        <f t="shared" ca="1" si="54"/>
        <v>1.025216471</v>
      </c>
      <c r="O166" s="17">
        <f t="shared" si="64"/>
        <v>0</v>
      </c>
      <c r="P166" s="13">
        <f t="shared" ca="1" si="55"/>
        <v>25.216470999999999</v>
      </c>
      <c r="Q166" s="20">
        <f t="shared" si="56"/>
        <v>0</v>
      </c>
      <c r="R166" s="13">
        <f t="shared" si="65"/>
        <v>0</v>
      </c>
      <c r="S166" s="4" t="str">
        <f t="shared" si="66"/>
        <v>J=</v>
      </c>
      <c r="T166" s="34">
        <f t="shared" si="67"/>
        <v>44524</v>
      </c>
      <c r="U166" s="3"/>
      <c r="V166" s="3"/>
      <c r="W166" s="97">
        <f>[2]Plan1!$A377</f>
        <v>48133</v>
      </c>
      <c r="X166" s="97" t="str">
        <f>[2]Plan1!$C377</f>
        <v>Nossa Sr.a Aparecida - Padroeira do Brasil</v>
      </c>
      <c r="Y166" s="88"/>
      <c r="Z166" s="1"/>
      <c r="AE166" s="3"/>
      <c r="AF166" s="10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42">
        <f t="shared" si="57"/>
        <v>44498</v>
      </c>
      <c r="B167" s="72">
        <f t="shared" ca="1" si="68"/>
        <v>1025.5637469999999</v>
      </c>
      <c r="C167" s="13">
        <f t="shared" si="58"/>
        <v>1000</v>
      </c>
      <c r="D167" s="12">
        <f ca="1">IF(A167&lt;$B$1,VLOOKUP(A167,[1]DI!$A$4:$B$15000,2,FALSE),0)</f>
        <v>7.6499999999999999E-2</v>
      </c>
      <c r="E167" s="13">
        <f t="shared" ca="1" si="51"/>
        <v>1.0002925600000001</v>
      </c>
      <c r="F167" s="13">
        <f ca="1">(TRUNC(PRODUCT($E$12:$E166),16))</f>
        <v>1.0204638511753099</v>
      </c>
      <c r="G167" s="13">
        <f t="shared" si="59"/>
        <v>1</v>
      </c>
      <c r="H167" s="13">
        <f t="shared" ca="1" si="52"/>
        <v>1.0204638500000001</v>
      </c>
      <c r="I167" s="12">
        <f t="shared" si="60"/>
        <v>1.17E-2</v>
      </c>
      <c r="J167" s="34">
        <f t="shared" si="61"/>
        <v>44343</v>
      </c>
      <c r="K167" s="2">
        <f t="shared" si="62"/>
        <v>108</v>
      </c>
      <c r="L167" s="17">
        <f t="shared" si="63"/>
        <v>108</v>
      </c>
      <c r="M167" s="11">
        <f t="shared" si="53"/>
        <v>1.004997626</v>
      </c>
      <c r="N167" s="11">
        <f t="shared" ca="1" si="54"/>
        <v>1.0255637470000001</v>
      </c>
      <c r="O167" s="17">
        <f t="shared" si="64"/>
        <v>0</v>
      </c>
      <c r="P167" s="13">
        <f t="shared" ca="1" si="55"/>
        <v>25.563746999999999</v>
      </c>
      <c r="Q167" s="20">
        <f t="shared" si="56"/>
        <v>0</v>
      </c>
      <c r="R167" s="13">
        <f t="shared" si="65"/>
        <v>0</v>
      </c>
      <c r="S167" s="4" t="str">
        <f t="shared" si="66"/>
        <v>J=</v>
      </c>
      <c r="T167" s="34">
        <f t="shared" si="67"/>
        <v>44524</v>
      </c>
      <c r="U167" s="3"/>
      <c r="V167" s="3"/>
      <c r="W167" s="97">
        <f>[2]Plan1!$A378</f>
        <v>48154</v>
      </c>
      <c r="X167" s="97" t="str">
        <f>[2]Plan1!$C378</f>
        <v>Finados</v>
      </c>
      <c r="Y167" s="88"/>
      <c r="Z167" s="1"/>
      <c r="AE167" s="3"/>
      <c r="AF167" s="10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42">
        <f t="shared" si="57"/>
        <v>44499</v>
      </c>
      <c r="B168" s="72">
        <f t="shared" ca="1" si="68"/>
        <v>1025.9111419999999</v>
      </c>
      <c r="C168" s="13">
        <f t="shared" si="58"/>
        <v>1000</v>
      </c>
      <c r="D168" s="12">
        <f ca="1">IF(A168&lt;$B$1,VLOOKUP(A168,[1]DI!$A$4:$B$15000,2,FALSE),0)</f>
        <v>0</v>
      </c>
      <c r="E168" s="13">
        <f t="shared" ca="1" si="51"/>
        <v>1</v>
      </c>
      <c r="F168" s="13">
        <f ca="1">(TRUNC(PRODUCT($E$12:$E167),16))</f>
        <v>1.0207623980796099</v>
      </c>
      <c r="G168" s="13">
        <f t="shared" si="59"/>
        <v>1</v>
      </c>
      <c r="H168" s="13">
        <f t="shared" ca="1" si="52"/>
        <v>1.0207624</v>
      </c>
      <c r="I168" s="12">
        <f t="shared" si="60"/>
        <v>1.17E-2</v>
      </c>
      <c r="J168" s="34">
        <f t="shared" si="61"/>
        <v>44343</v>
      </c>
      <c r="K168" s="2">
        <f t="shared" si="62"/>
        <v>108</v>
      </c>
      <c r="L168" s="17">
        <f t="shared" si="63"/>
        <v>109</v>
      </c>
      <c r="M168" s="11">
        <f t="shared" si="53"/>
        <v>1.005044016</v>
      </c>
      <c r="N168" s="11">
        <f t="shared" ca="1" si="54"/>
        <v>1.025911142</v>
      </c>
      <c r="O168" s="17">
        <f t="shared" si="64"/>
        <v>0</v>
      </c>
      <c r="P168" s="13">
        <f t="shared" ca="1" si="55"/>
        <v>25.911142000000002</v>
      </c>
      <c r="Q168" s="20">
        <f t="shared" si="56"/>
        <v>0</v>
      </c>
      <c r="R168" s="13">
        <f t="shared" si="65"/>
        <v>0</v>
      </c>
      <c r="S168" s="4" t="str">
        <f t="shared" si="66"/>
        <v>J=</v>
      </c>
      <c r="T168" s="34">
        <f t="shared" si="67"/>
        <v>44524</v>
      </c>
      <c r="U168" s="3"/>
      <c r="V168" s="3"/>
      <c r="W168" s="97">
        <f>[2]Plan1!$A379</f>
        <v>48167</v>
      </c>
      <c r="X168" s="97" t="str">
        <f>[2]Plan1!$C379</f>
        <v>Proclamação da República</v>
      </c>
      <c r="Y168" s="88"/>
      <c r="Z168" s="1"/>
      <c r="AE168" s="3"/>
      <c r="AF168" s="10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42">
        <f t="shared" si="57"/>
        <v>44500</v>
      </c>
      <c r="B169" s="72">
        <f t="shared" ca="1" si="68"/>
        <v>1025.9111419999999</v>
      </c>
      <c r="C169" s="13">
        <f t="shared" si="58"/>
        <v>1000</v>
      </c>
      <c r="D169" s="12">
        <f ca="1">IF(A169&lt;$B$1,VLOOKUP(A169,[1]DI!$A$4:$B$15000,2,FALSE),0)</f>
        <v>0</v>
      </c>
      <c r="E169" s="13">
        <f t="shared" ca="1" si="51"/>
        <v>1</v>
      </c>
      <c r="F169" s="13">
        <f ca="1">(TRUNC(PRODUCT($E$12:$E168),16))</f>
        <v>1.0207623980796099</v>
      </c>
      <c r="G169" s="13">
        <f t="shared" si="59"/>
        <v>1</v>
      </c>
      <c r="H169" s="13">
        <f t="shared" ca="1" si="52"/>
        <v>1.0207624</v>
      </c>
      <c r="I169" s="12">
        <f t="shared" si="60"/>
        <v>1.17E-2</v>
      </c>
      <c r="J169" s="34">
        <f t="shared" si="61"/>
        <v>44343</v>
      </c>
      <c r="K169" s="2">
        <f t="shared" si="62"/>
        <v>108</v>
      </c>
      <c r="L169" s="17">
        <f t="shared" si="63"/>
        <v>109</v>
      </c>
      <c r="M169" s="11">
        <f t="shared" si="53"/>
        <v>1.005044016</v>
      </c>
      <c r="N169" s="11">
        <f t="shared" ca="1" si="54"/>
        <v>1.025911142</v>
      </c>
      <c r="O169" s="17">
        <f t="shared" si="64"/>
        <v>0</v>
      </c>
      <c r="P169" s="13">
        <f t="shared" ca="1" si="55"/>
        <v>25.911142000000002</v>
      </c>
      <c r="Q169" s="20">
        <f t="shared" si="56"/>
        <v>0</v>
      </c>
      <c r="R169" s="13">
        <f t="shared" si="65"/>
        <v>0</v>
      </c>
      <c r="S169" s="4" t="str">
        <f t="shared" si="66"/>
        <v>J=</v>
      </c>
      <c r="T169" s="34">
        <f t="shared" si="67"/>
        <v>44524</v>
      </c>
      <c r="U169" s="3"/>
      <c r="V169" s="3"/>
      <c r="W169" s="97">
        <f>[2]Plan1!$A380</f>
        <v>48172</v>
      </c>
      <c r="X169" s="97" t="str">
        <f>[2]Plan1!$C380</f>
        <v>Dia Nacional de Zumbi e da Consciência Negra</v>
      </c>
      <c r="Y169" s="88"/>
      <c r="Z169" s="1"/>
      <c r="AE169" s="3"/>
      <c r="AF169" s="10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42">
        <f t="shared" si="57"/>
        <v>44501</v>
      </c>
      <c r="B170" s="72">
        <f t="shared" ca="1" si="68"/>
        <v>1025.9111419999999</v>
      </c>
      <c r="C170" s="13">
        <f t="shared" si="58"/>
        <v>1000</v>
      </c>
      <c r="D170" s="12">
        <f ca="1">IF(A170&lt;$B$1,VLOOKUP(A170,[1]DI!$A$4:$B$15000,2,FALSE),0)</f>
        <v>7.6499999999999999E-2</v>
      </c>
      <c r="E170" s="13">
        <f t="shared" ca="1" si="51"/>
        <v>1.0002925600000001</v>
      </c>
      <c r="F170" s="13">
        <f ca="1">(TRUNC(PRODUCT($E$12:$E169),16))</f>
        <v>1.0207623980796099</v>
      </c>
      <c r="G170" s="13">
        <f t="shared" si="59"/>
        <v>1</v>
      </c>
      <c r="H170" s="13">
        <f t="shared" ca="1" si="52"/>
        <v>1.0207624</v>
      </c>
      <c r="I170" s="12">
        <f t="shared" si="60"/>
        <v>1.17E-2</v>
      </c>
      <c r="J170" s="34">
        <f t="shared" si="61"/>
        <v>44343</v>
      </c>
      <c r="K170" s="2">
        <f t="shared" si="62"/>
        <v>109</v>
      </c>
      <c r="L170" s="17">
        <f t="shared" si="63"/>
        <v>109</v>
      </c>
      <c r="M170" s="11">
        <f t="shared" si="53"/>
        <v>1.005044016</v>
      </c>
      <c r="N170" s="11">
        <f t="shared" ca="1" si="54"/>
        <v>1.025911142</v>
      </c>
      <c r="O170" s="17">
        <f t="shared" si="64"/>
        <v>0</v>
      </c>
      <c r="P170" s="13">
        <f t="shared" ca="1" si="55"/>
        <v>25.911142000000002</v>
      </c>
      <c r="Q170" s="20">
        <f t="shared" si="56"/>
        <v>0</v>
      </c>
      <c r="R170" s="13">
        <f t="shared" si="65"/>
        <v>0</v>
      </c>
      <c r="S170" s="4" t="str">
        <f t="shared" si="66"/>
        <v>J=</v>
      </c>
      <c r="T170" s="34">
        <f t="shared" si="67"/>
        <v>44524</v>
      </c>
      <c r="U170" s="3"/>
      <c r="V170" s="3"/>
      <c r="W170" s="97">
        <f>[2]Plan1!$A381</f>
        <v>48207</v>
      </c>
      <c r="X170" s="97" t="str">
        <f>[2]Plan1!$C381</f>
        <v>Natal</v>
      </c>
      <c r="Y170" s="88"/>
      <c r="Z170" s="1"/>
      <c r="AE170" s="3"/>
      <c r="AF170" s="10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42">
        <f t="shared" si="57"/>
        <v>44502</v>
      </c>
      <c r="B171" s="72">
        <f t="shared" ca="1" si="68"/>
        <v>1026.258648</v>
      </c>
      <c r="C171" s="13">
        <f t="shared" si="58"/>
        <v>1000</v>
      </c>
      <c r="D171" s="12">
        <f ca="1">IF(A171&lt;$B$1,VLOOKUP(A171,[1]DI!$A$4:$B$15000,2,FALSE),0)</f>
        <v>0</v>
      </c>
      <c r="E171" s="13">
        <f t="shared" ca="1" si="51"/>
        <v>1</v>
      </c>
      <c r="F171" s="13">
        <f ca="1">(TRUNC(PRODUCT($E$12:$E170),16))</f>
        <v>1.0210610323267899</v>
      </c>
      <c r="G171" s="13">
        <f t="shared" si="59"/>
        <v>1</v>
      </c>
      <c r="H171" s="13">
        <f t="shared" ca="1" si="52"/>
        <v>1.02106103</v>
      </c>
      <c r="I171" s="12">
        <f t="shared" si="60"/>
        <v>1.17E-2</v>
      </c>
      <c r="J171" s="34">
        <f t="shared" si="61"/>
        <v>44343</v>
      </c>
      <c r="K171" s="2">
        <f t="shared" si="62"/>
        <v>109</v>
      </c>
      <c r="L171" s="17">
        <f t="shared" si="63"/>
        <v>110</v>
      </c>
      <c r="M171" s="11">
        <f t="shared" si="53"/>
        <v>1.0050904089999999</v>
      </c>
      <c r="N171" s="11">
        <f t="shared" ca="1" si="54"/>
        <v>1.026258648</v>
      </c>
      <c r="O171" s="17">
        <f t="shared" si="64"/>
        <v>0</v>
      </c>
      <c r="P171" s="13">
        <f t="shared" ca="1" si="55"/>
        <v>26.258648000000001</v>
      </c>
      <c r="Q171" s="20">
        <f t="shared" si="56"/>
        <v>0</v>
      </c>
      <c r="R171" s="13">
        <f t="shared" si="65"/>
        <v>0</v>
      </c>
      <c r="S171" s="4" t="str">
        <f t="shared" si="66"/>
        <v>J=</v>
      </c>
      <c r="T171" s="34">
        <f t="shared" si="67"/>
        <v>44524</v>
      </c>
      <c r="U171" s="3"/>
      <c r="V171" s="3"/>
      <c r="W171" s="97">
        <f>[2]Plan1!$A382</f>
        <v>48214</v>
      </c>
      <c r="X171" s="97" t="str">
        <f>[2]Plan1!$C382</f>
        <v>Confraternização Universal</v>
      </c>
      <c r="Y171" s="88"/>
      <c r="Z171" s="1"/>
      <c r="AE171" s="3"/>
      <c r="AF171" s="10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42">
        <f t="shared" si="57"/>
        <v>44503</v>
      </c>
      <c r="B172" s="72">
        <f t="shared" ca="1" si="68"/>
        <v>1026.258648</v>
      </c>
      <c r="C172" s="13">
        <f t="shared" si="58"/>
        <v>1000</v>
      </c>
      <c r="D172" s="12">
        <f ca="1">IF(A172&lt;$B$1,VLOOKUP(A172,[1]DI!$A$4:$B$15000,2,FALSE),0)</f>
        <v>7.6499999999999999E-2</v>
      </c>
      <c r="E172" s="13">
        <f t="shared" ca="1" si="51"/>
        <v>1.0002925600000001</v>
      </c>
      <c r="F172" s="13">
        <f ca="1">(TRUNC(PRODUCT($E$12:$E171),16))</f>
        <v>1.0210610323267899</v>
      </c>
      <c r="G172" s="13">
        <f t="shared" si="59"/>
        <v>1</v>
      </c>
      <c r="H172" s="13">
        <f t="shared" ca="1" si="52"/>
        <v>1.02106103</v>
      </c>
      <c r="I172" s="12">
        <f t="shared" si="60"/>
        <v>1.17E-2</v>
      </c>
      <c r="J172" s="34">
        <f t="shared" si="61"/>
        <v>44343</v>
      </c>
      <c r="K172" s="2">
        <f t="shared" si="62"/>
        <v>110</v>
      </c>
      <c r="L172" s="17">
        <f t="shared" si="63"/>
        <v>110</v>
      </c>
      <c r="M172" s="11">
        <f t="shared" si="53"/>
        <v>1.0050904089999999</v>
      </c>
      <c r="N172" s="11">
        <f t="shared" ca="1" si="54"/>
        <v>1.026258648</v>
      </c>
      <c r="O172" s="17">
        <f t="shared" si="64"/>
        <v>0</v>
      </c>
      <c r="P172" s="13">
        <f t="shared" ca="1" si="55"/>
        <v>26.258648000000001</v>
      </c>
      <c r="Q172" s="20">
        <f t="shared" si="56"/>
        <v>0</v>
      </c>
      <c r="R172" s="13">
        <f t="shared" si="65"/>
        <v>0</v>
      </c>
      <c r="S172" s="4" t="str">
        <f t="shared" si="66"/>
        <v>J=</v>
      </c>
      <c r="T172" s="34">
        <f t="shared" si="67"/>
        <v>44524</v>
      </c>
      <c r="U172" s="3"/>
      <c r="V172" s="3"/>
      <c r="W172" s="97">
        <f>[2]Plan1!$A383</f>
        <v>48253</v>
      </c>
      <c r="X172" s="97" t="str">
        <f>[2]Plan1!$C383</f>
        <v>Carnaval</v>
      </c>
      <c r="Y172" s="88"/>
      <c r="Z172" s="1"/>
      <c r="AE172" s="3"/>
      <c r="AF172" s="10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42">
        <f t="shared" si="57"/>
        <v>44504</v>
      </c>
      <c r="B173" s="72">
        <f t="shared" ca="1" si="68"/>
        <v>1026.606276</v>
      </c>
      <c r="C173" s="13">
        <f t="shared" si="58"/>
        <v>1000</v>
      </c>
      <c r="D173" s="12">
        <f ca="1">IF(A173&lt;$B$1,VLOOKUP(A173,[1]DI!$A$4:$B$15000,2,FALSE),0)</f>
        <v>7.6499999999999999E-2</v>
      </c>
      <c r="E173" s="13">
        <f t="shared" ca="1" si="51"/>
        <v>1.0002925600000001</v>
      </c>
      <c r="F173" s="13">
        <f ca="1">(TRUNC(PRODUCT($E$12:$E172),16))</f>
        <v>1.02135975394241</v>
      </c>
      <c r="G173" s="13">
        <f t="shared" si="59"/>
        <v>1</v>
      </c>
      <c r="H173" s="13">
        <f t="shared" ca="1" si="52"/>
        <v>1.02135975</v>
      </c>
      <c r="I173" s="12">
        <f t="shared" si="60"/>
        <v>1.17E-2</v>
      </c>
      <c r="J173" s="34">
        <f t="shared" si="61"/>
        <v>44343</v>
      </c>
      <c r="K173" s="2">
        <f t="shared" si="62"/>
        <v>111</v>
      </c>
      <c r="L173" s="17">
        <f t="shared" si="63"/>
        <v>111</v>
      </c>
      <c r="M173" s="11">
        <f t="shared" si="53"/>
        <v>1.005136805</v>
      </c>
      <c r="N173" s="11">
        <f t="shared" ca="1" si="54"/>
        <v>1.0266062760000001</v>
      </c>
      <c r="O173" s="17">
        <f t="shared" si="64"/>
        <v>0</v>
      </c>
      <c r="P173" s="13">
        <f t="shared" ca="1" si="55"/>
        <v>26.606276000000001</v>
      </c>
      <c r="Q173" s="20">
        <f t="shared" si="56"/>
        <v>0</v>
      </c>
      <c r="R173" s="13">
        <f t="shared" si="65"/>
        <v>0</v>
      </c>
      <c r="S173" s="4" t="str">
        <f t="shared" si="66"/>
        <v>J=</v>
      </c>
      <c r="T173" s="34">
        <f t="shared" si="67"/>
        <v>44524</v>
      </c>
      <c r="U173" s="3"/>
      <c r="V173" s="3"/>
      <c r="W173" s="97">
        <f>[2]Plan1!$A384</f>
        <v>48254</v>
      </c>
      <c r="X173" s="97" t="str">
        <f>[2]Plan1!$C384</f>
        <v>Carnaval</v>
      </c>
      <c r="Y173" s="98"/>
      <c r="Z173" s="26"/>
      <c r="AE173" s="3"/>
      <c r="AF173" s="10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42">
        <f t="shared" si="57"/>
        <v>44505</v>
      </c>
      <c r="B174" s="72">
        <f t="shared" ca="1" si="68"/>
        <v>1026.954023</v>
      </c>
      <c r="C174" s="13">
        <f t="shared" si="58"/>
        <v>1000</v>
      </c>
      <c r="D174" s="12">
        <f ca="1">IF(A174&lt;$B$1,VLOOKUP(A174,[1]DI!$A$4:$B$15000,2,FALSE),0)</f>
        <v>7.6499999999999999E-2</v>
      </c>
      <c r="E174" s="13">
        <f t="shared" ca="1" si="51"/>
        <v>1.0002925600000001</v>
      </c>
      <c r="F174" s="13">
        <f ca="1">(TRUNC(PRODUCT($E$12:$E173),16))</f>
        <v>1.0216585629520201</v>
      </c>
      <c r="G174" s="13">
        <f t="shared" si="59"/>
        <v>1</v>
      </c>
      <c r="H174" s="13">
        <f t="shared" ca="1" si="52"/>
        <v>1.0216585600000001</v>
      </c>
      <c r="I174" s="12">
        <f t="shared" si="60"/>
        <v>1.17E-2</v>
      </c>
      <c r="J174" s="34">
        <f t="shared" si="61"/>
        <v>44343</v>
      </c>
      <c r="K174" s="2">
        <f t="shared" si="62"/>
        <v>112</v>
      </c>
      <c r="L174" s="17">
        <f t="shared" si="63"/>
        <v>112</v>
      </c>
      <c r="M174" s="11">
        <f t="shared" si="53"/>
        <v>1.005183202</v>
      </c>
      <c r="N174" s="11">
        <f t="shared" ca="1" si="54"/>
        <v>1.026954023</v>
      </c>
      <c r="O174" s="17">
        <f t="shared" si="64"/>
        <v>0</v>
      </c>
      <c r="P174" s="13">
        <f t="shared" ca="1" si="55"/>
        <v>26.954022999999999</v>
      </c>
      <c r="Q174" s="20">
        <f t="shared" si="56"/>
        <v>0</v>
      </c>
      <c r="R174" s="13">
        <f t="shared" si="65"/>
        <v>0</v>
      </c>
      <c r="S174" s="4" t="str">
        <f t="shared" si="66"/>
        <v>J=</v>
      </c>
      <c r="T174" s="34">
        <f t="shared" si="67"/>
        <v>44524</v>
      </c>
      <c r="U174" s="3"/>
      <c r="V174" s="3"/>
      <c r="AE174" s="3"/>
      <c r="AF174" s="10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42">
        <f t="shared" si="57"/>
        <v>44506</v>
      </c>
      <c r="B175" s="72">
        <f t="shared" ca="1" si="68"/>
        <v>1027.3018899900001</v>
      </c>
      <c r="C175" s="13">
        <f t="shared" si="58"/>
        <v>1000</v>
      </c>
      <c r="D175" s="12">
        <f ca="1">IF(A175&lt;$B$1,VLOOKUP(A175,[1]DI!$A$4:$B$15000,2,FALSE),0)</f>
        <v>0</v>
      </c>
      <c r="E175" s="13">
        <f t="shared" ca="1" si="51"/>
        <v>1</v>
      </c>
      <c r="F175" s="13">
        <f ca="1">(TRUNC(PRODUCT($E$12:$E174),16))</f>
        <v>1.0219574593812</v>
      </c>
      <c r="G175" s="13">
        <f t="shared" si="59"/>
        <v>1</v>
      </c>
      <c r="H175" s="13">
        <f t="shared" ca="1" si="52"/>
        <v>1.0219574600000001</v>
      </c>
      <c r="I175" s="12">
        <f t="shared" si="60"/>
        <v>1.17E-2</v>
      </c>
      <c r="J175" s="34">
        <f t="shared" si="61"/>
        <v>44343</v>
      </c>
      <c r="K175" s="2">
        <f t="shared" si="62"/>
        <v>112</v>
      </c>
      <c r="L175" s="17">
        <f t="shared" si="63"/>
        <v>113</v>
      </c>
      <c r="M175" s="11">
        <f t="shared" si="53"/>
        <v>1.0052296009999999</v>
      </c>
      <c r="N175" s="11">
        <f t="shared" ca="1" si="54"/>
        <v>1.0273018899999999</v>
      </c>
      <c r="O175" s="17">
        <f t="shared" si="64"/>
        <v>0</v>
      </c>
      <c r="P175" s="13">
        <f t="shared" ca="1" si="55"/>
        <v>27.301889989999999</v>
      </c>
      <c r="Q175" s="20">
        <f t="shared" si="56"/>
        <v>0</v>
      </c>
      <c r="R175" s="13">
        <f t="shared" si="65"/>
        <v>0</v>
      </c>
      <c r="S175" s="4" t="str">
        <f t="shared" si="66"/>
        <v>J=</v>
      </c>
      <c r="T175" s="34">
        <f t="shared" si="67"/>
        <v>44524</v>
      </c>
      <c r="U175" s="3"/>
      <c r="V175" s="3"/>
      <c r="AE175" s="3"/>
      <c r="AF175" s="10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42">
        <f t="shared" si="57"/>
        <v>44507</v>
      </c>
      <c r="B176" s="72">
        <f t="shared" ca="1" si="68"/>
        <v>1027.3018899900001</v>
      </c>
      <c r="C176" s="13">
        <f t="shared" si="58"/>
        <v>1000</v>
      </c>
      <c r="D176" s="12">
        <f ca="1">IF(A176&lt;$B$1,VLOOKUP(A176,[1]DI!$A$4:$B$15000,2,FALSE),0)</f>
        <v>0</v>
      </c>
      <c r="E176" s="13">
        <f t="shared" ca="1" si="51"/>
        <v>1</v>
      </c>
      <c r="F176" s="13">
        <f ca="1">(TRUNC(PRODUCT($E$12:$E175),16))</f>
        <v>1.0219574593812</v>
      </c>
      <c r="G176" s="13">
        <f t="shared" si="59"/>
        <v>1</v>
      </c>
      <c r="H176" s="13">
        <f t="shared" ca="1" si="52"/>
        <v>1.0219574600000001</v>
      </c>
      <c r="I176" s="12">
        <f t="shared" si="60"/>
        <v>1.17E-2</v>
      </c>
      <c r="J176" s="34">
        <f t="shared" si="61"/>
        <v>44343</v>
      </c>
      <c r="K176" s="2">
        <f t="shared" si="62"/>
        <v>112</v>
      </c>
      <c r="L176" s="17">
        <f t="shared" si="63"/>
        <v>113</v>
      </c>
      <c r="M176" s="11">
        <f t="shared" si="53"/>
        <v>1.0052296009999999</v>
      </c>
      <c r="N176" s="11">
        <f t="shared" ca="1" si="54"/>
        <v>1.0273018899999999</v>
      </c>
      <c r="O176" s="17">
        <f t="shared" si="64"/>
        <v>0</v>
      </c>
      <c r="P176" s="13">
        <f t="shared" ca="1" si="55"/>
        <v>27.301889989999999</v>
      </c>
      <c r="Q176" s="20">
        <f t="shared" si="56"/>
        <v>0</v>
      </c>
      <c r="R176" s="13">
        <f t="shared" si="65"/>
        <v>0</v>
      </c>
      <c r="S176" s="4" t="str">
        <f t="shared" si="66"/>
        <v>J=</v>
      </c>
      <c r="T176" s="34">
        <f t="shared" si="67"/>
        <v>44524</v>
      </c>
      <c r="U176" s="3"/>
      <c r="V176" s="3"/>
      <c r="AE176" s="3"/>
      <c r="AF176" s="10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42">
        <f t="shared" si="57"/>
        <v>44508</v>
      </c>
      <c r="B177" s="72">
        <f t="shared" ca="1" si="68"/>
        <v>1027.3018899900001</v>
      </c>
      <c r="C177" s="13">
        <f t="shared" si="58"/>
        <v>1000</v>
      </c>
      <c r="D177" s="12">
        <f ca="1">IF(A177&lt;$B$1,VLOOKUP(A177,[1]DI!$A$4:$B$15000,2,FALSE),0)</f>
        <v>7.6499999999999999E-2</v>
      </c>
      <c r="E177" s="13">
        <f t="shared" ca="1" si="51"/>
        <v>1.0002925600000001</v>
      </c>
      <c r="F177" s="13">
        <f ca="1">(TRUNC(PRODUCT($E$12:$E176),16))</f>
        <v>1.0219574593812</v>
      </c>
      <c r="G177" s="13">
        <f t="shared" si="59"/>
        <v>1</v>
      </c>
      <c r="H177" s="13">
        <f t="shared" ca="1" si="52"/>
        <v>1.0219574600000001</v>
      </c>
      <c r="I177" s="12">
        <f t="shared" si="60"/>
        <v>1.17E-2</v>
      </c>
      <c r="J177" s="34">
        <f t="shared" si="61"/>
        <v>44343</v>
      </c>
      <c r="K177" s="2">
        <f t="shared" si="62"/>
        <v>113</v>
      </c>
      <c r="L177" s="17">
        <f t="shared" si="63"/>
        <v>113</v>
      </c>
      <c r="M177" s="11">
        <f t="shared" si="53"/>
        <v>1.0052296009999999</v>
      </c>
      <c r="N177" s="11">
        <f t="shared" ca="1" si="54"/>
        <v>1.0273018899999999</v>
      </c>
      <c r="O177" s="17">
        <f t="shared" si="64"/>
        <v>0</v>
      </c>
      <c r="P177" s="13">
        <f t="shared" ca="1" si="55"/>
        <v>27.301889989999999</v>
      </c>
      <c r="Q177" s="20">
        <f t="shared" si="56"/>
        <v>0</v>
      </c>
      <c r="R177" s="13">
        <f t="shared" si="65"/>
        <v>0</v>
      </c>
      <c r="S177" s="4" t="str">
        <f t="shared" si="66"/>
        <v>J=</v>
      </c>
      <c r="T177" s="34">
        <f t="shared" si="67"/>
        <v>44524</v>
      </c>
      <c r="U177" s="3"/>
      <c r="V177" s="3"/>
      <c r="AE177" s="3"/>
      <c r="AF177" s="10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42">
        <f t="shared" si="57"/>
        <v>44509</v>
      </c>
      <c r="B178" s="72">
        <f t="shared" ca="1" si="68"/>
        <v>1027.6498679900001</v>
      </c>
      <c r="C178" s="13">
        <f t="shared" si="58"/>
        <v>1000</v>
      </c>
      <c r="D178" s="12">
        <f ca="1">IF(A178&lt;$B$1,VLOOKUP(A178,[1]DI!$A$4:$B$15000,2,FALSE),0)</f>
        <v>7.6499999999999999E-2</v>
      </c>
      <c r="E178" s="13">
        <f t="shared" ca="1" si="51"/>
        <v>1.0002925600000001</v>
      </c>
      <c r="F178" s="13">
        <f ca="1">(TRUNC(PRODUCT($E$12:$E177),16))</f>
        <v>1.0222564432555099</v>
      </c>
      <c r="G178" s="13">
        <f t="shared" si="59"/>
        <v>1</v>
      </c>
      <c r="H178" s="13">
        <f t="shared" ca="1" si="52"/>
        <v>1.02225644</v>
      </c>
      <c r="I178" s="12">
        <f t="shared" si="60"/>
        <v>1.17E-2</v>
      </c>
      <c r="J178" s="34">
        <f t="shared" si="61"/>
        <v>44343</v>
      </c>
      <c r="K178" s="2">
        <f t="shared" si="62"/>
        <v>114</v>
      </c>
      <c r="L178" s="17">
        <f t="shared" si="63"/>
        <v>114</v>
      </c>
      <c r="M178" s="11">
        <f t="shared" si="53"/>
        <v>1.0052760030000001</v>
      </c>
      <c r="N178" s="11">
        <f t="shared" ca="1" si="54"/>
        <v>1.0276498679999999</v>
      </c>
      <c r="O178" s="17">
        <f t="shared" si="64"/>
        <v>0</v>
      </c>
      <c r="P178" s="13">
        <f t="shared" ca="1" si="55"/>
        <v>27.649867990000001</v>
      </c>
      <c r="Q178" s="20">
        <f t="shared" si="56"/>
        <v>0</v>
      </c>
      <c r="R178" s="13">
        <f t="shared" si="65"/>
        <v>0</v>
      </c>
      <c r="S178" s="4" t="str">
        <f t="shared" si="66"/>
        <v>J=</v>
      </c>
      <c r="T178" s="34">
        <f t="shared" si="67"/>
        <v>44524</v>
      </c>
      <c r="U178" s="3"/>
      <c r="V178" s="3"/>
      <c r="AE178" s="3"/>
      <c r="AF178" s="10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42">
        <f t="shared" si="57"/>
        <v>44510</v>
      </c>
      <c r="B179" s="72">
        <f t="shared" ca="1" si="68"/>
        <v>1027.9979659999999</v>
      </c>
      <c r="C179" s="13">
        <f t="shared" si="58"/>
        <v>1000</v>
      </c>
      <c r="D179" s="12">
        <f ca="1">IF(A179&lt;$B$1,VLOOKUP(A179,[1]DI!$A$4:$B$15000,2,FALSE),0)</f>
        <v>7.6499999999999999E-2</v>
      </c>
      <c r="E179" s="13">
        <f t="shared" ca="1" si="51"/>
        <v>1.0002925600000001</v>
      </c>
      <c r="F179" s="13">
        <f ca="1">(TRUNC(PRODUCT($E$12:$E178),16))</f>
        <v>1.0225555146005501</v>
      </c>
      <c r="G179" s="13">
        <f t="shared" si="59"/>
        <v>1</v>
      </c>
      <c r="H179" s="13">
        <f t="shared" ca="1" si="52"/>
        <v>1.0225555099999999</v>
      </c>
      <c r="I179" s="12">
        <f t="shared" si="60"/>
        <v>1.17E-2</v>
      </c>
      <c r="J179" s="34">
        <f t="shared" si="61"/>
        <v>44343</v>
      </c>
      <c r="K179" s="2">
        <f t="shared" si="62"/>
        <v>115</v>
      </c>
      <c r="L179" s="17">
        <f t="shared" si="63"/>
        <v>115</v>
      </c>
      <c r="M179" s="11">
        <f t="shared" si="53"/>
        <v>1.0053224059999999</v>
      </c>
      <c r="N179" s="11">
        <f t="shared" ca="1" si="54"/>
        <v>1.027997966</v>
      </c>
      <c r="O179" s="17">
        <f t="shared" si="64"/>
        <v>0</v>
      </c>
      <c r="P179" s="13">
        <f t="shared" ca="1" si="55"/>
        <v>27.997966000000002</v>
      </c>
      <c r="Q179" s="20">
        <f t="shared" si="56"/>
        <v>0</v>
      </c>
      <c r="R179" s="13">
        <f t="shared" si="65"/>
        <v>0</v>
      </c>
      <c r="S179" s="4" t="str">
        <f t="shared" si="66"/>
        <v>J=</v>
      </c>
      <c r="T179" s="34">
        <f t="shared" si="67"/>
        <v>44524</v>
      </c>
      <c r="U179" s="3"/>
      <c r="V179" s="3"/>
      <c r="AE179" s="3"/>
      <c r="AF179" s="10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42">
        <f t="shared" si="57"/>
        <v>44511</v>
      </c>
      <c r="B180" s="72">
        <f t="shared" ca="1" si="68"/>
        <v>1028.346184</v>
      </c>
      <c r="C180" s="13">
        <f t="shared" si="58"/>
        <v>1000</v>
      </c>
      <c r="D180" s="12">
        <f ca="1">IF(A180&lt;$B$1,VLOOKUP(A180,[1]DI!$A$4:$B$15000,2,FALSE),0)</f>
        <v>7.6499999999999999E-2</v>
      </c>
      <c r="E180" s="13">
        <f t="shared" ca="1" si="51"/>
        <v>1.0002925600000001</v>
      </c>
      <c r="F180" s="13">
        <f ca="1">(TRUNC(PRODUCT($E$12:$E179),16))</f>
        <v>1.0228546734419099</v>
      </c>
      <c r="G180" s="13">
        <f t="shared" si="59"/>
        <v>1</v>
      </c>
      <c r="H180" s="13">
        <f t="shared" ca="1" si="52"/>
        <v>1.0228546700000001</v>
      </c>
      <c r="I180" s="12">
        <f t="shared" si="60"/>
        <v>1.17E-2</v>
      </c>
      <c r="J180" s="34">
        <f t="shared" si="61"/>
        <v>44343</v>
      </c>
      <c r="K180" s="2">
        <f t="shared" si="62"/>
        <v>116</v>
      </c>
      <c r="L180" s="17">
        <f t="shared" si="63"/>
        <v>116</v>
      </c>
      <c r="M180" s="11">
        <f t="shared" si="53"/>
        <v>1.0053688119999999</v>
      </c>
      <c r="N180" s="11">
        <f t="shared" ca="1" si="54"/>
        <v>1.0283461840000001</v>
      </c>
      <c r="O180" s="17">
        <f t="shared" si="64"/>
        <v>0</v>
      </c>
      <c r="P180" s="13">
        <f t="shared" ca="1" si="55"/>
        <v>28.346184000000001</v>
      </c>
      <c r="Q180" s="20">
        <f t="shared" si="56"/>
        <v>0</v>
      </c>
      <c r="R180" s="13">
        <f t="shared" si="65"/>
        <v>0</v>
      </c>
      <c r="S180" s="4" t="str">
        <f t="shared" si="66"/>
        <v>J=</v>
      </c>
      <c r="T180" s="34">
        <f t="shared" si="67"/>
        <v>44524</v>
      </c>
      <c r="U180" s="3"/>
      <c r="V180" s="3"/>
      <c r="AE180" s="3"/>
      <c r="AF180" s="10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42">
        <f t="shared" si="57"/>
        <v>44512</v>
      </c>
      <c r="B181" s="72">
        <f t="shared" ca="1" si="68"/>
        <v>1028.694524</v>
      </c>
      <c r="C181" s="13">
        <f t="shared" si="58"/>
        <v>1000</v>
      </c>
      <c r="D181" s="12">
        <f ca="1">IF(A181&lt;$B$1,VLOOKUP(A181,[1]DI!$A$4:$B$15000,2,FALSE),0)</f>
        <v>7.6499999999999999E-2</v>
      </c>
      <c r="E181" s="13">
        <f t="shared" ca="1" si="51"/>
        <v>1.0002925600000001</v>
      </c>
      <c r="F181" s="13">
        <f ca="1">(TRUNC(PRODUCT($E$12:$E180),16))</f>
        <v>1.02315391980517</v>
      </c>
      <c r="G181" s="13">
        <f t="shared" si="59"/>
        <v>1</v>
      </c>
      <c r="H181" s="13">
        <f t="shared" ca="1" si="52"/>
        <v>1.0231539199999999</v>
      </c>
      <c r="I181" s="12">
        <f t="shared" si="60"/>
        <v>1.17E-2</v>
      </c>
      <c r="J181" s="34">
        <f t="shared" si="61"/>
        <v>44343</v>
      </c>
      <c r="K181" s="2">
        <f t="shared" si="62"/>
        <v>117</v>
      </c>
      <c r="L181" s="17">
        <f t="shared" si="63"/>
        <v>117</v>
      </c>
      <c r="M181" s="11">
        <f t="shared" si="53"/>
        <v>1.0054152199999999</v>
      </c>
      <c r="N181" s="11">
        <f t="shared" ca="1" si="54"/>
        <v>1.0286945240000001</v>
      </c>
      <c r="O181" s="17">
        <f t="shared" si="64"/>
        <v>0</v>
      </c>
      <c r="P181" s="13">
        <f t="shared" ca="1" si="55"/>
        <v>28.694524000000001</v>
      </c>
      <c r="Q181" s="20">
        <f t="shared" si="56"/>
        <v>0</v>
      </c>
      <c r="R181" s="13">
        <f t="shared" si="65"/>
        <v>0</v>
      </c>
      <c r="S181" s="4" t="str">
        <f t="shared" si="66"/>
        <v>J=</v>
      </c>
      <c r="T181" s="34">
        <f t="shared" si="67"/>
        <v>44524</v>
      </c>
      <c r="U181" s="3"/>
      <c r="V181" s="3"/>
      <c r="AE181" s="3"/>
      <c r="AF181" s="10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42">
        <f t="shared" si="57"/>
        <v>44513</v>
      </c>
      <c r="B182" s="72">
        <f t="shared" ca="1" si="68"/>
        <v>1029.04297299</v>
      </c>
      <c r="C182" s="13">
        <f t="shared" si="58"/>
        <v>1000</v>
      </c>
      <c r="D182" s="12">
        <f ca="1">IF(A182&lt;$B$1,VLOOKUP(A182,[1]DI!$A$4:$B$15000,2,FALSE),0)</f>
        <v>0</v>
      </c>
      <c r="E182" s="13">
        <f t="shared" ca="1" si="51"/>
        <v>1</v>
      </c>
      <c r="F182" s="13">
        <f ca="1">(TRUNC(PRODUCT($E$12:$E181),16))</f>
        <v>1.02345325371595</v>
      </c>
      <c r="G182" s="13">
        <f t="shared" si="59"/>
        <v>1</v>
      </c>
      <c r="H182" s="13">
        <f t="shared" ca="1" si="52"/>
        <v>1.02345325</v>
      </c>
      <c r="I182" s="12">
        <f t="shared" si="60"/>
        <v>1.17E-2</v>
      </c>
      <c r="J182" s="34">
        <f t="shared" si="61"/>
        <v>44343</v>
      </c>
      <c r="K182" s="2">
        <f t="shared" si="62"/>
        <v>117</v>
      </c>
      <c r="L182" s="17">
        <f t="shared" si="63"/>
        <v>118</v>
      </c>
      <c r="M182" s="11">
        <f t="shared" si="53"/>
        <v>1.0054616300000001</v>
      </c>
      <c r="N182" s="11">
        <f t="shared" ca="1" si="54"/>
        <v>1.0290429729999999</v>
      </c>
      <c r="O182" s="17">
        <f t="shared" si="64"/>
        <v>0</v>
      </c>
      <c r="P182" s="13">
        <f t="shared" ca="1" si="55"/>
        <v>29.042972989999999</v>
      </c>
      <c r="Q182" s="20">
        <f t="shared" si="56"/>
        <v>0</v>
      </c>
      <c r="R182" s="13">
        <f t="shared" si="65"/>
        <v>0</v>
      </c>
      <c r="S182" s="4" t="str">
        <f t="shared" si="66"/>
        <v>J=</v>
      </c>
      <c r="T182" s="34">
        <f t="shared" si="67"/>
        <v>44524</v>
      </c>
      <c r="U182" s="3"/>
      <c r="V182" s="3"/>
      <c r="AE182" s="3"/>
      <c r="AF182" s="10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42">
        <f t="shared" si="57"/>
        <v>44514</v>
      </c>
      <c r="B183" s="72">
        <f t="shared" ca="1" si="68"/>
        <v>1029.04297299</v>
      </c>
      <c r="C183" s="13">
        <f t="shared" si="58"/>
        <v>1000</v>
      </c>
      <c r="D183" s="12">
        <f ca="1">IF(A183&lt;$B$1,VLOOKUP(A183,[1]DI!$A$4:$B$15000,2,FALSE),0)</f>
        <v>0</v>
      </c>
      <c r="E183" s="13">
        <f t="shared" ca="1" si="51"/>
        <v>1</v>
      </c>
      <c r="F183" s="13">
        <f ca="1">(TRUNC(PRODUCT($E$12:$E182),16))</f>
        <v>1.02345325371595</v>
      </c>
      <c r="G183" s="13">
        <f t="shared" si="59"/>
        <v>1</v>
      </c>
      <c r="H183" s="13">
        <f t="shared" ca="1" si="52"/>
        <v>1.02345325</v>
      </c>
      <c r="I183" s="12">
        <f t="shared" si="60"/>
        <v>1.17E-2</v>
      </c>
      <c r="J183" s="34">
        <f t="shared" si="61"/>
        <v>44343</v>
      </c>
      <c r="K183" s="2">
        <f t="shared" si="62"/>
        <v>117</v>
      </c>
      <c r="L183" s="17">
        <f t="shared" si="63"/>
        <v>118</v>
      </c>
      <c r="M183" s="11">
        <f t="shared" si="53"/>
        <v>1.0054616300000001</v>
      </c>
      <c r="N183" s="11">
        <f t="shared" ca="1" si="54"/>
        <v>1.0290429729999999</v>
      </c>
      <c r="O183" s="17">
        <f t="shared" si="64"/>
        <v>0</v>
      </c>
      <c r="P183" s="13">
        <f t="shared" ca="1" si="55"/>
        <v>29.042972989999999</v>
      </c>
      <c r="Q183" s="20">
        <f t="shared" si="56"/>
        <v>0</v>
      </c>
      <c r="R183" s="13">
        <f t="shared" si="65"/>
        <v>0</v>
      </c>
      <c r="S183" s="4" t="str">
        <f t="shared" si="66"/>
        <v>J=</v>
      </c>
      <c r="T183" s="34">
        <f t="shared" si="67"/>
        <v>44524</v>
      </c>
      <c r="U183" s="3"/>
      <c r="V183" s="3"/>
      <c r="AE183" s="3"/>
      <c r="AF183" s="10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42">
        <f t="shared" si="57"/>
        <v>44515</v>
      </c>
      <c r="B184" s="72">
        <f t="shared" ca="1" si="68"/>
        <v>1029.04297299</v>
      </c>
      <c r="C184" s="13">
        <f t="shared" si="58"/>
        <v>1000</v>
      </c>
      <c r="D184" s="12">
        <f ca="1">IF(A184&lt;$B$1,VLOOKUP(A184,[1]DI!$A$4:$B$15000,2,FALSE),0)</f>
        <v>0</v>
      </c>
      <c r="E184" s="13">
        <f t="shared" ca="1" si="51"/>
        <v>1</v>
      </c>
      <c r="F184" s="13">
        <f ca="1">(TRUNC(PRODUCT($E$12:$E183),16))</f>
        <v>1.02345325371595</v>
      </c>
      <c r="G184" s="13">
        <f t="shared" si="59"/>
        <v>1</v>
      </c>
      <c r="H184" s="13">
        <f t="shared" ca="1" si="52"/>
        <v>1.02345325</v>
      </c>
      <c r="I184" s="12">
        <f t="shared" si="60"/>
        <v>1.17E-2</v>
      </c>
      <c r="J184" s="34">
        <f t="shared" si="61"/>
        <v>44343</v>
      </c>
      <c r="K184" s="2">
        <f t="shared" si="62"/>
        <v>117</v>
      </c>
      <c r="L184" s="17">
        <f t="shared" si="63"/>
        <v>118</v>
      </c>
      <c r="M184" s="11">
        <f t="shared" si="53"/>
        <v>1.0054616300000001</v>
      </c>
      <c r="N184" s="11">
        <f t="shared" ca="1" si="54"/>
        <v>1.0290429729999999</v>
      </c>
      <c r="O184" s="17">
        <f t="shared" si="64"/>
        <v>0</v>
      </c>
      <c r="P184" s="13">
        <f t="shared" ca="1" si="55"/>
        <v>29.042972989999999</v>
      </c>
      <c r="Q184" s="20">
        <f t="shared" si="56"/>
        <v>0</v>
      </c>
      <c r="R184" s="13">
        <f t="shared" si="65"/>
        <v>0</v>
      </c>
      <c r="S184" s="4" t="str">
        <f t="shared" si="66"/>
        <v>J=</v>
      </c>
      <c r="T184" s="34">
        <f t="shared" si="67"/>
        <v>44524</v>
      </c>
      <c r="U184" s="3"/>
      <c r="V184" s="3"/>
      <c r="AE184" s="3"/>
      <c r="AF184" s="10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42">
        <f t="shared" si="57"/>
        <v>44516</v>
      </c>
      <c r="B185" s="72">
        <f t="shared" ca="1" si="68"/>
        <v>1029.04297299</v>
      </c>
      <c r="C185" s="13">
        <f t="shared" si="58"/>
        <v>1000</v>
      </c>
      <c r="D185" s="12">
        <f ca="1">IF(A185&lt;$B$1,VLOOKUP(A185,[1]DI!$A$4:$B$15000,2,FALSE),0)</f>
        <v>7.6499999999999999E-2</v>
      </c>
      <c r="E185" s="13">
        <f t="shared" ca="1" si="51"/>
        <v>1.0002925600000001</v>
      </c>
      <c r="F185" s="13">
        <f ca="1">(TRUNC(PRODUCT($E$12:$E184),16))</f>
        <v>1.02345325371595</v>
      </c>
      <c r="G185" s="13">
        <f t="shared" si="59"/>
        <v>1</v>
      </c>
      <c r="H185" s="13">
        <f t="shared" ca="1" si="52"/>
        <v>1.02345325</v>
      </c>
      <c r="I185" s="12">
        <f t="shared" si="60"/>
        <v>1.17E-2</v>
      </c>
      <c r="J185" s="34">
        <f t="shared" si="61"/>
        <v>44343</v>
      </c>
      <c r="K185" s="2">
        <f t="shared" si="62"/>
        <v>118</v>
      </c>
      <c r="L185" s="17">
        <f t="shared" si="63"/>
        <v>118</v>
      </c>
      <c r="M185" s="11">
        <f t="shared" si="53"/>
        <v>1.0054616300000001</v>
      </c>
      <c r="N185" s="11">
        <f t="shared" ca="1" si="54"/>
        <v>1.0290429729999999</v>
      </c>
      <c r="O185" s="17">
        <f t="shared" si="64"/>
        <v>0</v>
      </c>
      <c r="P185" s="13">
        <f t="shared" ca="1" si="55"/>
        <v>29.042972989999999</v>
      </c>
      <c r="Q185" s="20">
        <f t="shared" si="56"/>
        <v>0</v>
      </c>
      <c r="R185" s="13">
        <f t="shared" si="65"/>
        <v>0</v>
      </c>
      <c r="S185" s="4" t="str">
        <f t="shared" si="66"/>
        <v>J=</v>
      </c>
      <c r="T185" s="34">
        <f t="shared" si="67"/>
        <v>44524</v>
      </c>
      <c r="U185" s="3"/>
      <c r="V185" s="3"/>
      <c r="AE185" s="3"/>
      <c r="AF185" s="10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42">
        <f t="shared" si="57"/>
        <v>44517</v>
      </c>
      <c r="B186" s="72">
        <f t="shared" ca="1" si="68"/>
        <v>1029.3915529999999</v>
      </c>
      <c r="C186" s="13">
        <f t="shared" si="58"/>
        <v>1000</v>
      </c>
      <c r="D186" s="12">
        <f ca="1">IF(A186&lt;$B$1,VLOOKUP(A186,[1]DI!$A$4:$B$15000,2,FALSE),0)</f>
        <v>7.6499999999999999E-2</v>
      </c>
      <c r="E186" s="13">
        <f t="shared" ca="1" si="51"/>
        <v>1.0002925600000001</v>
      </c>
      <c r="F186" s="13">
        <f ca="1">(TRUNC(PRODUCT($E$12:$E185),16))</f>
        <v>1.02375267519985</v>
      </c>
      <c r="G186" s="13">
        <f t="shared" si="59"/>
        <v>1</v>
      </c>
      <c r="H186" s="13">
        <f t="shared" ca="1" si="52"/>
        <v>1.0237526800000001</v>
      </c>
      <c r="I186" s="12">
        <f t="shared" si="60"/>
        <v>1.17E-2</v>
      </c>
      <c r="J186" s="34">
        <f t="shared" si="61"/>
        <v>44343</v>
      </c>
      <c r="K186" s="2">
        <f t="shared" si="62"/>
        <v>119</v>
      </c>
      <c r="L186" s="17">
        <f t="shared" si="63"/>
        <v>119</v>
      </c>
      <c r="M186" s="11">
        <f t="shared" si="53"/>
        <v>1.005508042</v>
      </c>
      <c r="N186" s="11">
        <f t="shared" ca="1" si="54"/>
        <v>1.029391553</v>
      </c>
      <c r="O186" s="17">
        <f t="shared" si="64"/>
        <v>0</v>
      </c>
      <c r="P186" s="13">
        <f t="shared" ca="1" si="55"/>
        <v>29.391552999999998</v>
      </c>
      <c r="Q186" s="20">
        <f t="shared" si="56"/>
        <v>0</v>
      </c>
      <c r="R186" s="13">
        <f t="shared" si="65"/>
        <v>0</v>
      </c>
      <c r="S186" s="4" t="str">
        <f t="shared" si="66"/>
        <v>J=</v>
      </c>
      <c r="T186" s="34">
        <f t="shared" si="67"/>
        <v>44524</v>
      </c>
      <c r="U186" s="3"/>
      <c r="V186" s="3"/>
      <c r="AE186" s="3"/>
      <c r="AF186" s="10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42">
        <f t="shared" si="57"/>
        <v>44518</v>
      </c>
      <c r="B187" s="72">
        <f t="shared" ca="1" si="68"/>
        <v>1029.74023399</v>
      </c>
      <c r="C187" s="13">
        <f t="shared" si="58"/>
        <v>1000</v>
      </c>
      <c r="D187" s="12">
        <f ca="1">IF(A187&lt;$B$1,VLOOKUP(A187,[1]DI!$A$4:$B$15000,2,FALSE),0)</f>
        <v>7.6499999999999999E-2</v>
      </c>
      <c r="E187" s="13">
        <f t="shared" ca="1" si="51"/>
        <v>1.0002925600000001</v>
      </c>
      <c r="F187" s="13">
        <f ca="1">(TRUNC(PRODUCT($E$12:$E186),16))</f>
        <v>1.0240521842825101</v>
      </c>
      <c r="G187" s="13">
        <f t="shared" si="59"/>
        <v>1</v>
      </c>
      <c r="H187" s="13">
        <f t="shared" ca="1" si="52"/>
        <v>1.02405218</v>
      </c>
      <c r="I187" s="12">
        <f t="shared" si="60"/>
        <v>1.17E-2</v>
      </c>
      <c r="J187" s="34">
        <f t="shared" si="61"/>
        <v>44343</v>
      </c>
      <c r="K187" s="2">
        <f t="shared" si="62"/>
        <v>120</v>
      </c>
      <c r="L187" s="17">
        <f t="shared" si="63"/>
        <v>120</v>
      </c>
      <c r="M187" s="11">
        <f t="shared" si="53"/>
        <v>1.0055544569999999</v>
      </c>
      <c r="N187" s="11">
        <f t="shared" ca="1" si="54"/>
        <v>1.0297402339999999</v>
      </c>
      <c r="O187" s="17">
        <f t="shared" si="64"/>
        <v>0</v>
      </c>
      <c r="P187" s="13">
        <f t="shared" ca="1" si="55"/>
        <v>29.74023399</v>
      </c>
      <c r="Q187" s="20">
        <f t="shared" si="56"/>
        <v>0</v>
      </c>
      <c r="R187" s="13">
        <f t="shared" si="65"/>
        <v>0</v>
      </c>
      <c r="S187" s="4" t="str">
        <f t="shared" si="66"/>
        <v>J=</v>
      </c>
      <c r="T187" s="34">
        <f t="shared" si="67"/>
        <v>44524</v>
      </c>
      <c r="U187" s="3"/>
      <c r="V187" s="3"/>
      <c r="AE187" s="3"/>
      <c r="AF187" s="10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42">
        <f t="shared" si="57"/>
        <v>44519</v>
      </c>
      <c r="B188" s="72">
        <f t="shared" ca="1" si="68"/>
        <v>1030.0890439899999</v>
      </c>
      <c r="C188" s="13">
        <f t="shared" si="58"/>
        <v>1000</v>
      </c>
      <c r="D188" s="12">
        <f ca="1">IF(A188&lt;$B$1,VLOOKUP(A188,[1]DI!$A$4:$B$15000,2,FALSE),0)</f>
        <v>7.6499999999999999E-2</v>
      </c>
      <c r="E188" s="13">
        <f t="shared" ca="1" si="51"/>
        <v>1.0002925600000001</v>
      </c>
      <c r="F188" s="13">
        <f ca="1">(TRUNC(PRODUCT($E$12:$E187),16))</f>
        <v>1.0243517809895399</v>
      </c>
      <c r="G188" s="13">
        <f t="shared" si="59"/>
        <v>1</v>
      </c>
      <c r="H188" s="13">
        <f t="shared" ca="1" si="52"/>
        <v>1.0243517799999999</v>
      </c>
      <c r="I188" s="12">
        <f t="shared" si="60"/>
        <v>1.17E-2</v>
      </c>
      <c r="J188" s="34">
        <f t="shared" si="61"/>
        <v>44343</v>
      </c>
      <c r="K188" s="2">
        <f t="shared" si="62"/>
        <v>121</v>
      </c>
      <c r="L188" s="17">
        <f t="shared" si="63"/>
        <v>121</v>
      </c>
      <c r="M188" s="11">
        <f t="shared" si="53"/>
        <v>1.0056008729999999</v>
      </c>
      <c r="N188" s="11">
        <f t="shared" ca="1" si="54"/>
        <v>1.0300890439999999</v>
      </c>
      <c r="O188" s="17">
        <f t="shared" si="64"/>
        <v>0</v>
      </c>
      <c r="P188" s="13">
        <f t="shared" ca="1" si="55"/>
        <v>30.08904399</v>
      </c>
      <c r="Q188" s="20">
        <f t="shared" si="56"/>
        <v>0</v>
      </c>
      <c r="R188" s="13">
        <f t="shared" si="65"/>
        <v>0</v>
      </c>
      <c r="S188" s="4" t="str">
        <f t="shared" si="66"/>
        <v>J=</v>
      </c>
      <c r="T188" s="34">
        <f t="shared" si="67"/>
        <v>44524</v>
      </c>
      <c r="U188" s="3"/>
      <c r="V188" s="3"/>
      <c r="AE188" s="3"/>
      <c r="AF188" s="10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42">
        <f t="shared" si="57"/>
        <v>44520</v>
      </c>
      <c r="B189" s="72">
        <f t="shared" ca="1" si="68"/>
        <v>1030.4379759999999</v>
      </c>
      <c r="C189" s="13">
        <f t="shared" si="58"/>
        <v>1000</v>
      </c>
      <c r="D189" s="12">
        <f ca="1">IF(A189&lt;$B$1,VLOOKUP(A189,[1]DI!$A$4:$B$15000,2,FALSE),0)</f>
        <v>0</v>
      </c>
      <c r="E189" s="13">
        <f t="shared" ca="1" si="51"/>
        <v>1</v>
      </c>
      <c r="F189" s="13">
        <f ca="1">(TRUNC(PRODUCT($E$12:$E188),16))</f>
        <v>1.0246514653465899</v>
      </c>
      <c r="G189" s="13">
        <f t="shared" si="59"/>
        <v>1</v>
      </c>
      <c r="H189" s="13">
        <f t="shared" ca="1" si="52"/>
        <v>1.02465147</v>
      </c>
      <c r="I189" s="12">
        <f t="shared" si="60"/>
        <v>1.17E-2</v>
      </c>
      <c r="J189" s="34">
        <f t="shared" si="61"/>
        <v>44343</v>
      </c>
      <c r="K189" s="2">
        <f t="shared" si="62"/>
        <v>121</v>
      </c>
      <c r="L189" s="17">
        <f t="shared" si="63"/>
        <v>122</v>
      </c>
      <c r="M189" s="11">
        <f t="shared" si="53"/>
        <v>1.0056472919999999</v>
      </c>
      <c r="N189" s="11">
        <f t="shared" ca="1" si="54"/>
        <v>1.030437976</v>
      </c>
      <c r="O189" s="17">
        <f t="shared" si="64"/>
        <v>0</v>
      </c>
      <c r="P189" s="13">
        <f t="shared" ca="1" si="55"/>
        <v>30.437975999999999</v>
      </c>
      <c r="Q189" s="20">
        <f t="shared" si="56"/>
        <v>0</v>
      </c>
      <c r="R189" s="13">
        <f t="shared" si="65"/>
        <v>0</v>
      </c>
      <c r="S189" s="4" t="str">
        <f t="shared" si="66"/>
        <v>J=</v>
      </c>
      <c r="T189" s="34">
        <f t="shared" si="67"/>
        <v>44524</v>
      </c>
      <c r="U189" s="3"/>
      <c r="V189" s="3"/>
      <c r="AE189" s="3"/>
      <c r="AF189" s="10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42">
        <f t="shared" si="57"/>
        <v>44521</v>
      </c>
      <c r="B190" s="72">
        <f t="shared" ca="1" si="68"/>
        <v>1030.4379759999999</v>
      </c>
      <c r="C190" s="13">
        <f t="shared" si="58"/>
        <v>1000</v>
      </c>
      <c r="D190" s="12">
        <f ca="1">IF(A190&lt;$B$1,VLOOKUP(A190,[1]DI!$A$4:$B$15000,2,FALSE),0)</f>
        <v>0</v>
      </c>
      <c r="E190" s="13">
        <f t="shared" ca="1" si="51"/>
        <v>1</v>
      </c>
      <c r="F190" s="13">
        <f ca="1">(TRUNC(PRODUCT($E$12:$E189),16))</f>
        <v>1.0246514653465899</v>
      </c>
      <c r="G190" s="13">
        <f t="shared" si="59"/>
        <v>1</v>
      </c>
      <c r="H190" s="13">
        <f t="shared" ca="1" si="52"/>
        <v>1.02465147</v>
      </c>
      <c r="I190" s="12">
        <f t="shared" si="60"/>
        <v>1.17E-2</v>
      </c>
      <c r="J190" s="34">
        <f t="shared" si="61"/>
        <v>44343</v>
      </c>
      <c r="K190" s="2">
        <f t="shared" si="62"/>
        <v>121</v>
      </c>
      <c r="L190" s="17">
        <f t="shared" si="63"/>
        <v>122</v>
      </c>
      <c r="M190" s="11">
        <f t="shared" si="53"/>
        <v>1.0056472919999999</v>
      </c>
      <c r="N190" s="11">
        <f t="shared" ca="1" si="54"/>
        <v>1.030437976</v>
      </c>
      <c r="O190" s="17">
        <f t="shared" si="64"/>
        <v>0</v>
      </c>
      <c r="P190" s="13">
        <f t="shared" ca="1" si="55"/>
        <v>30.437975999999999</v>
      </c>
      <c r="Q190" s="20">
        <f t="shared" si="56"/>
        <v>0</v>
      </c>
      <c r="R190" s="13">
        <f t="shared" si="65"/>
        <v>0</v>
      </c>
      <c r="S190" s="4" t="str">
        <f t="shared" si="66"/>
        <v>J=</v>
      </c>
      <c r="T190" s="34">
        <f t="shared" si="67"/>
        <v>44524</v>
      </c>
      <c r="U190" s="3"/>
      <c r="V190" s="3"/>
      <c r="AE190" s="3"/>
      <c r="AF190" s="10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42">
        <f t="shared" si="57"/>
        <v>44522</v>
      </c>
      <c r="B191" s="72">
        <f t="shared" ca="1" si="68"/>
        <v>1030.4379759999999</v>
      </c>
      <c r="C191" s="13">
        <f t="shared" si="58"/>
        <v>1000</v>
      </c>
      <c r="D191" s="12">
        <f ca="1">IF(A191&lt;$B$1,VLOOKUP(A191,[1]DI!$A$4:$B$15000,2,FALSE),0)</f>
        <v>7.6499999999999999E-2</v>
      </c>
      <c r="E191" s="13">
        <f t="shared" ca="1" si="51"/>
        <v>1.0002925600000001</v>
      </c>
      <c r="F191" s="13">
        <f ca="1">(TRUNC(PRODUCT($E$12:$E190),16))</f>
        <v>1.0246514653465899</v>
      </c>
      <c r="G191" s="13">
        <f t="shared" si="59"/>
        <v>1</v>
      </c>
      <c r="H191" s="13">
        <f t="shared" ca="1" si="52"/>
        <v>1.02465147</v>
      </c>
      <c r="I191" s="12">
        <f t="shared" si="60"/>
        <v>1.17E-2</v>
      </c>
      <c r="J191" s="34">
        <f t="shared" si="61"/>
        <v>44343</v>
      </c>
      <c r="K191" s="2">
        <f t="shared" si="62"/>
        <v>122</v>
      </c>
      <c r="L191" s="17">
        <f t="shared" si="63"/>
        <v>122</v>
      </c>
      <c r="M191" s="11">
        <f t="shared" si="53"/>
        <v>1.0056472919999999</v>
      </c>
      <c r="N191" s="11">
        <f t="shared" ca="1" si="54"/>
        <v>1.030437976</v>
      </c>
      <c r="O191" s="17">
        <f t="shared" si="64"/>
        <v>0</v>
      </c>
      <c r="P191" s="13">
        <f t="shared" ca="1" si="55"/>
        <v>30.437975999999999</v>
      </c>
      <c r="Q191" s="20">
        <f t="shared" si="56"/>
        <v>0</v>
      </c>
      <c r="R191" s="13">
        <f t="shared" si="65"/>
        <v>0</v>
      </c>
      <c r="S191" s="4" t="str">
        <f t="shared" si="66"/>
        <v>J=</v>
      </c>
      <c r="T191" s="34">
        <f t="shared" si="67"/>
        <v>44524</v>
      </c>
      <c r="U191" s="3"/>
      <c r="V191" s="3"/>
      <c r="AE191" s="3"/>
      <c r="AF191" s="10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42">
        <f t="shared" si="57"/>
        <v>44523</v>
      </c>
      <c r="B192" s="72">
        <f t="shared" ca="1" si="68"/>
        <v>1030.787018</v>
      </c>
      <c r="C192" s="13">
        <f t="shared" si="58"/>
        <v>1000</v>
      </c>
      <c r="D192" s="12">
        <f ca="1">IF(A192&lt;$B$1,VLOOKUP(A192,[1]DI!$A$4:$B$15000,2,FALSE),0)</f>
        <v>7.6499999999999999E-2</v>
      </c>
      <c r="E192" s="13">
        <f t="shared" ca="1" si="51"/>
        <v>1.0002925600000001</v>
      </c>
      <c r="F192" s="13">
        <f ca="1">(TRUNC(PRODUCT($E$12:$E191),16))</f>
        <v>1.0249512373792899</v>
      </c>
      <c r="G192" s="13">
        <f t="shared" si="59"/>
        <v>1</v>
      </c>
      <c r="H192" s="13">
        <f t="shared" ca="1" si="52"/>
        <v>1.02495124</v>
      </c>
      <c r="I192" s="12">
        <f t="shared" si="60"/>
        <v>1.17E-2</v>
      </c>
      <c r="J192" s="34">
        <f t="shared" si="61"/>
        <v>44343</v>
      </c>
      <c r="K192" s="2">
        <f t="shared" si="62"/>
        <v>123</v>
      </c>
      <c r="L192" s="17">
        <f t="shared" si="63"/>
        <v>123</v>
      </c>
      <c r="M192" s="11">
        <f t="shared" si="53"/>
        <v>1.0056937130000001</v>
      </c>
      <c r="N192" s="11">
        <f t="shared" ca="1" si="54"/>
        <v>1.0307870180000001</v>
      </c>
      <c r="O192" s="17">
        <f t="shared" si="64"/>
        <v>0</v>
      </c>
      <c r="P192" s="13">
        <f t="shared" ca="1" si="55"/>
        <v>30.787018</v>
      </c>
      <c r="Q192" s="20">
        <f t="shared" si="56"/>
        <v>0</v>
      </c>
      <c r="R192" s="13">
        <f t="shared" si="65"/>
        <v>0</v>
      </c>
      <c r="S192" s="4" t="str">
        <f t="shared" si="66"/>
        <v>J=</v>
      </c>
      <c r="T192" s="34">
        <f t="shared" si="67"/>
        <v>44524</v>
      </c>
      <c r="U192" s="3"/>
      <c r="V192" s="3"/>
      <c r="AE192" s="3"/>
      <c r="AF192" s="10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42">
        <f t="shared" si="57"/>
        <v>44524</v>
      </c>
      <c r="B193" s="72">
        <f t="shared" ca="1" si="68"/>
        <v>1031.13618099</v>
      </c>
      <c r="C193" s="13">
        <f t="shared" si="58"/>
        <v>1000</v>
      </c>
      <c r="D193" s="12">
        <f ca="1">IF(A193&lt;$B$1,VLOOKUP(A193,[1]DI!$A$4:$B$15000,2,FALSE),0)</f>
        <v>7.6499999999999999E-2</v>
      </c>
      <c r="E193" s="13">
        <f t="shared" ca="1" si="51"/>
        <v>1.0002925600000001</v>
      </c>
      <c r="F193" s="13">
        <f ca="1">(TRUNC(PRODUCT($E$12:$E192),16))</f>
        <v>1.0252510971133</v>
      </c>
      <c r="G193" s="13">
        <f t="shared" si="59"/>
        <v>1</v>
      </c>
      <c r="H193" s="13">
        <f t="shared" ca="1" si="52"/>
        <v>1.0252511</v>
      </c>
      <c r="I193" s="12">
        <f t="shared" si="60"/>
        <v>1.17E-2</v>
      </c>
      <c r="J193" s="34">
        <f t="shared" si="61"/>
        <v>44343</v>
      </c>
      <c r="K193" s="2">
        <f t="shared" si="62"/>
        <v>124</v>
      </c>
      <c r="L193" s="17">
        <f t="shared" si="63"/>
        <v>124</v>
      </c>
      <c r="M193" s="11">
        <f t="shared" si="53"/>
        <v>1.005740136</v>
      </c>
      <c r="N193" s="11">
        <f t="shared" ca="1" si="54"/>
        <v>1.0311361809999999</v>
      </c>
      <c r="O193" s="17">
        <f t="shared" si="64"/>
        <v>1</v>
      </c>
      <c r="P193" s="13">
        <f t="shared" ca="1" si="55"/>
        <v>31.13618099</v>
      </c>
      <c r="Q193" s="20">
        <f t="shared" si="56"/>
        <v>0</v>
      </c>
      <c r="R193" s="13">
        <f t="shared" si="65"/>
        <v>0</v>
      </c>
      <c r="S193" s="4" t="str">
        <f t="shared" si="66"/>
        <v>J=</v>
      </c>
      <c r="T193" s="34">
        <f t="shared" si="67"/>
        <v>44524</v>
      </c>
      <c r="U193" s="3"/>
      <c r="V193" s="3"/>
      <c r="AE193" s="3"/>
      <c r="AF193" s="10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42">
        <f t="shared" si="57"/>
        <v>44525</v>
      </c>
      <c r="B194" s="72">
        <f t="shared" ca="1" si="68"/>
        <v>1000.338734</v>
      </c>
      <c r="C194" s="13">
        <f t="shared" si="58"/>
        <v>1000</v>
      </c>
      <c r="D194" s="12">
        <f ca="1">IF(A194&lt;$B$1,VLOOKUP(A194,[1]DI!$A$4:$B$15000,2,FALSE),0)</f>
        <v>7.6499999999999999E-2</v>
      </c>
      <c r="E194" s="13">
        <f t="shared" ca="1" si="51"/>
        <v>1.0002925600000001</v>
      </c>
      <c r="F194" s="13">
        <f ca="1">(TRUNC(PRODUCT($E$12:$E193),16))</f>
        <v>1.0255510445742699</v>
      </c>
      <c r="G194" s="13">
        <f t="shared" ca="1" si="59"/>
        <v>1.0252510971133</v>
      </c>
      <c r="H194" s="13">
        <f t="shared" ca="1" si="52"/>
        <v>1.0002925600000001</v>
      </c>
      <c r="I194" s="12">
        <f t="shared" si="60"/>
        <v>1.17E-2</v>
      </c>
      <c r="J194" s="34">
        <f t="shared" si="61"/>
        <v>44524</v>
      </c>
      <c r="K194" s="2">
        <f t="shared" si="62"/>
        <v>1</v>
      </c>
      <c r="L194" s="17">
        <f t="shared" si="63"/>
        <v>1</v>
      </c>
      <c r="M194" s="11">
        <f t="shared" si="53"/>
        <v>1.0000461599999999</v>
      </c>
      <c r="N194" s="11">
        <f t="shared" ca="1" si="54"/>
        <v>1.0003387340000001</v>
      </c>
      <c r="O194" s="17">
        <f t="shared" si="64"/>
        <v>0</v>
      </c>
      <c r="P194" s="13">
        <f t="shared" ca="1" si="55"/>
        <v>0.33873399999999998</v>
      </c>
      <c r="Q194" s="20">
        <f t="shared" si="56"/>
        <v>0</v>
      </c>
      <c r="R194" s="13">
        <f t="shared" si="65"/>
        <v>0</v>
      </c>
      <c r="S194" s="4" t="str">
        <f t="shared" si="66"/>
        <v>J=</v>
      </c>
      <c r="T194" s="34">
        <f t="shared" si="67"/>
        <v>44705</v>
      </c>
      <c r="U194" s="21"/>
      <c r="V194" s="21"/>
      <c r="AE194" s="21"/>
      <c r="AF194" s="22"/>
      <c r="AG194" s="21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</row>
    <row r="195" spans="1:151" x14ac:dyDescent="0.15">
      <c r="A195" s="42">
        <f t="shared" si="57"/>
        <v>44526</v>
      </c>
      <c r="B195" s="72">
        <f t="shared" ca="1" si="68"/>
        <v>1000.67758599</v>
      </c>
      <c r="C195" s="13">
        <f t="shared" si="58"/>
        <v>1000</v>
      </c>
      <c r="D195" s="12">
        <f ca="1">IF(A195&lt;$B$1,VLOOKUP(A195,[1]DI!$A$4:$B$15000,2,FALSE),0)</f>
        <v>7.6499999999999999E-2</v>
      </c>
      <c r="E195" s="13">
        <f t="shared" ca="1" si="51"/>
        <v>1.0002925600000001</v>
      </c>
      <c r="F195" s="13">
        <f ca="1">(TRUNC(PRODUCT($E$12:$E194),16))</f>
        <v>1.0258510797878699</v>
      </c>
      <c r="G195" s="13">
        <f t="shared" ca="1" si="59"/>
        <v>1.0252510971133</v>
      </c>
      <c r="H195" s="13">
        <f t="shared" ca="1" si="52"/>
        <v>1.0005852099999999</v>
      </c>
      <c r="I195" s="12">
        <f t="shared" si="60"/>
        <v>1.17E-2</v>
      </c>
      <c r="J195" s="34">
        <f t="shared" si="61"/>
        <v>44524</v>
      </c>
      <c r="K195" s="2">
        <f t="shared" si="62"/>
        <v>2</v>
      </c>
      <c r="L195" s="17">
        <f t="shared" si="63"/>
        <v>2</v>
      </c>
      <c r="M195" s="11">
        <f t="shared" si="53"/>
        <v>1.000092322</v>
      </c>
      <c r="N195" s="11">
        <f t="shared" ca="1" si="54"/>
        <v>1.0006775859999999</v>
      </c>
      <c r="O195" s="17">
        <f t="shared" si="64"/>
        <v>0</v>
      </c>
      <c r="P195" s="13">
        <f t="shared" ca="1" si="55"/>
        <v>0.67758598999999997</v>
      </c>
      <c r="Q195" s="20">
        <f t="shared" si="56"/>
        <v>0</v>
      </c>
      <c r="R195" s="13">
        <f t="shared" si="65"/>
        <v>0</v>
      </c>
      <c r="S195" s="4" t="str">
        <f t="shared" si="66"/>
        <v>J=</v>
      </c>
      <c r="T195" s="34">
        <f t="shared" si="67"/>
        <v>44705</v>
      </c>
      <c r="U195" s="3"/>
      <c r="V195" s="3"/>
      <c r="AE195" s="3"/>
      <c r="AF195" s="10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42">
        <f t="shared" si="57"/>
        <v>44527</v>
      </c>
      <c r="B196" s="72">
        <f t="shared" ca="1" si="68"/>
        <v>1001.0165490000001</v>
      </c>
      <c r="C196" s="13">
        <f t="shared" si="58"/>
        <v>1000</v>
      </c>
      <c r="D196" s="12">
        <f ca="1">IF(A196&lt;$B$1,VLOOKUP(A196,[1]DI!$A$4:$B$15000,2,FALSE),0)</f>
        <v>0</v>
      </c>
      <c r="E196" s="13">
        <f t="shared" ca="1" si="51"/>
        <v>1</v>
      </c>
      <c r="F196" s="13">
        <f ca="1">(TRUNC(PRODUCT($E$12:$E195),16))</f>
        <v>1.0261512027797699</v>
      </c>
      <c r="G196" s="13">
        <f t="shared" ca="1" si="59"/>
        <v>1.0252510971133</v>
      </c>
      <c r="H196" s="13">
        <f t="shared" ca="1" si="52"/>
        <v>1.0008779400000001</v>
      </c>
      <c r="I196" s="12">
        <f t="shared" si="60"/>
        <v>1.17E-2</v>
      </c>
      <c r="J196" s="34">
        <f t="shared" si="61"/>
        <v>44524</v>
      </c>
      <c r="K196" s="2">
        <f t="shared" si="62"/>
        <v>2</v>
      </c>
      <c r="L196" s="17">
        <f t="shared" si="63"/>
        <v>3</v>
      </c>
      <c r="M196" s="11">
        <f t="shared" si="53"/>
        <v>1.0001384870000001</v>
      </c>
      <c r="N196" s="11">
        <f t="shared" ca="1" si="54"/>
        <v>1.001016549</v>
      </c>
      <c r="O196" s="17">
        <f t="shared" si="64"/>
        <v>0</v>
      </c>
      <c r="P196" s="13">
        <f t="shared" ca="1" si="55"/>
        <v>1.0165489999999999</v>
      </c>
      <c r="Q196" s="20">
        <f t="shared" si="56"/>
        <v>0</v>
      </c>
      <c r="R196" s="13">
        <f t="shared" si="65"/>
        <v>0</v>
      </c>
      <c r="S196" s="4" t="str">
        <f t="shared" si="66"/>
        <v>J=</v>
      </c>
      <c r="T196" s="34">
        <f t="shared" si="67"/>
        <v>44705</v>
      </c>
      <c r="U196" s="3"/>
      <c r="V196" s="3"/>
      <c r="AE196" s="3"/>
      <c r="AF196" s="10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42">
        <f t="shared" si="57"/>
        <v>44528</v>
      </c>
      <c r="B197" s="72">
        <f t="shared" ca="1" si="68"/>
        <v>1001.0165490000001</v>
      </c>
      <c r="C197" s="13">
        <f t="shared" si="58"/>
        <v>1000</v>
      </c>
      <c r="D197" s="12">
        <f ca="1">IF(A197&lt;$B$1,VLOOKUP(A197,[1]DI!$A$4:$B$15000,2,FALSE),0)</f>
        <v>0</v>
      </c>
      <c r="E197" s="13">
        <f t="shared" ca="1" si="51"/>
        <v>1</v>
      </c>
      <c r="F197" s="13">
        <f ca="1">(TRUNC(PRODUCT($E$12:$E196),16))</f>
        <v>1.0261512027797699</v>
      </c>
      <c r="G197" s="13">
        <f t="shared" ca="1" si="59"/>
        <v>1.0252510971133</v>
      </c>
      <c r="H197" s="13">
        <f t="shared" ca="1" si="52"/>
        <v>1.0008779400000001</v>
      </c>
      <c r="I197" s="12">
        <f t="shared" si="60"/>
        <v>1.17E-2</v>
      </c>
      <c r="J197" s="34">
        <f t="shared" si="61"/>
        <v>44524</v>
      </c>
      <c r="K197" s="2">
        <f t="shared" si="62"/>
        <v>2</v>
      </c>
      <c r="L197" s="17">
        <f t="shared" si="63"/>
        <v>3</v>
      </c>
      <c r="M197" s="11">
        <f t="shared" si="53"/>
        <v>1.0001384870000001</v>
      </c>
      <c r="N197" s="11">
        <f t="shared" ca="1" si="54"/>
        <v>1.001016549</v>
      </c>
      <c r="O197" s="17">
        <f t="shared" si="64"/>
        <v>0</v>
      </c>
      <c r="P197" s="13">
        <f t="shared" ca="1" si="55"/>
        <v>1.0165489999999999</v>
      </c>
      <c r="Q197" s="20">
        <f t="shared" si="56"/>
        <v>0</v>
      </c>
      <c r="R197" s="13">
        <f t="shared" si="65"/>
        <v>0</v>
      </c>
      <c r="S197" s="4" t="str">
        <f t="shared" si="66"/>
        <v>J=</v>
      </c>
      <c r="T197" s="34">
        <f t="shared" si="67"/>
        <v>44705</v>
      </c>
      <c r="U197" s="21"/>
      <c r="V197" s="21"/>
      <c r="AE197" s="21"/>
      <c r="AF197" s="22"/>
      <c r="AG197" s="21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</row>
    <row r="198" spans="1:151" x14ac:dyDescent="0.15">
      <c r="A198" s="42">
        <f t="shared" si="57"/>
        <v>44529</v>
      </c>
      <c r="B198" s="72">
        <f t="shared" ca="1" si="68"/>
        <v>1001.0165490000001</v>
      </c>
      <c r="C198" s="13">
        <f t="shared" si="58"/>
        <v>1000</v>
      </c>
      <c r="D198" s="12">
        <f ca="1">IF(A198&lt;$B$1,VLOOKUP(A198,[1]DI!$A$4:$B$15000,2,FALSE),0)</f>
        <v>7.6499999999999999E-2</v>
      </c>
      <c r="E198" s="13">
        <f t="shared" ca="1" si="51"/>
        <v>1.0002925600000001</v>
      </c>
      <c r="F198" s="13">
        <f ca="1">(TRUNC(PRODUCT($E$12:$E197),16))</f>
        <v>1.0261512027797699</v>
      </c>
      <c r="G198" s="13">
        <f t="shared" ca="1" si="59"/>
        <v>1.0252510971133</v>
      </c>
      <c r="H198" s="13">
        <f t="shared" ca="1" si="52"/>
        <v>1.0008779400000001</v>
      </c>
      <c r="I198" s="12">
        <f t="shared" si="60"/>
        <v>1.17E-2</v>
      </c>
      <c r="J198" s="34">
        <f t="shared" si="61"/>
        <v>44524</v>
      </c>
      <c r="K198" s="2">
        <f t="shared" si="62"/>
        <v>3</v>
      </c>
      <c r="L198" s="17">
        <f t="shared" si="63"/>
        <v>3</v>
      </c>
      <c r="M198" s="11">
        <f t="shared" si="53"/>
        <v>1.0001384870000001</v>
      </c>
      <c r="N198" s="11">
        <f t="shared" ca="1" si="54"/>
        <v>1.001016549</v>
      </c>
      <c r="O198" s="17">
        <f t="shared" si="64"/>
        <v>0</v>
      </c>
      <c r="P198" s="13">
        <f t="shared" ca="1" si="55"/>
        <v>1.0165489999999999</v>
      </c>
      <c r="Q198" s="20">
        <f t="shared" si="56"/>
        <v>0</v>
      </c>
      <c r="R198" s="13">
        <f t="shared" si="65"/>
        <v>0</v>
      </c>
      <c r="S198" s="4" t="str">
        <f t="shared" si="66"/>
        <v>J=</v>
      </c>
      <c r="T198" s="34">
        <f t="shared" si="67"/>
        <v>44705</v>
      </c>
      <c r="U198" s="3"/>
      <c r="V198" s="3"/>
      <c r="AE198" s="3"/>
      <c r="AF198" s="10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42">
        <f t="shared" si="57"/>
        <v>44530</v>
      </c>
      <c r="B199" s="72">
        <f t="shared" ca="1" si="68"/>
        <v>1001.35561899</v>
      </c>
      <c r="C199" s="13">
        <f t="shared" si="58"/>
        <v>1000</v>
      </c>
      <c r="D199" s="12">
        <f ca="1">IF(A199&lt;$B$1,VLOOKUP(A199,[1]DI!$A$4:$B$15000,2,FALSE),0)</f>
        <v>7.6499999999999999E-2</v>
      </c>
      <c r="E199" s="13">
        <f t="shared" ca="1" si="51"/>
        <v>1.0002925600000001</v>
      </c>
      <c r="F199" s="13">
        <f ca="1">(TRUNC(PRODUCT($E$12:$E198),16))</f>
        <v>1.0264514135756599</v>
      </c>
      <c r="G199" s="13">
        <f t="shared" ca="1" si="59"/>
        <v>1.0252510971133</v>
      </c>
      <c r="H199" s="13">
        <f t="shared" ca="1" si="52"/>
        <v>1.00117075</v>
      </c>
      <c r="I199" s="12">
        <f t="shared" si="60"/>
        <v>1.17E-2</v>
      </c>
      <c r="J199" s="34">
        <f t="shared" si="61"/>
        <v>44524</v>
      </c>
      <c r="K199" s="2">
        <f t="shared" si="62"/>
        <v>4</v>
      </c>
      <c r="L199" s="17">
        <f t="shared" si="63"/>
        <v>4</v>
      </c>
      <c r="M199" s="11">
        <f t="shared" si="53"/>
        <v>1.000184653</v>
      </c>
      <c r="N199" s="11">
        <f t="shared" ca="1" si="54"/>
        <v>1.0013556189999999</v>
      </c>
      <c r="O199" s="17">
        <f t="shared" si="64"/>
        <v>0</v>
      </c>
      <c r="P199" s="13">
        <f t="shared" ca="1" si="55"/>
        <v>1.35561899</v>
      </c>
      <c r="Q199" s="20">
        <f t="shared" si="56"/>
        <v>0</v>
      </c>
      <c r="R199" s="13">
        <f t="shared" si="65"/>
        <v>0</v>
      </c>
      <c r="S199" s="4" t="str">
        <f t="shared" si="66"/>
        <v>J=</v>
      </c>
      <c r="T199" s="34">
        <f t="shared" si="67"/>
        <v>44705</v>
      </c>
      <c r="U199" s="3"/>
      <c r="V199" s="3"/>
      <c r="AE199" s="3"/>
      <c r="AF199" s="10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42">
        <f t="shared" si="57"/>
        <v>44531</v>
      </c>
      <c r="B200" s="72">
        <f t="shared" ca="1" si="68"/>
        <v>1001.69481999</v>
      </c>
      <c r="C200" s="13">
        <f t="shared" si="58"/>
        <v>1000</v>
      </c>
      <c r="D200" s="12">
        <f ca="1">IF(A200&lt;$B$1,VLOOKUP(A200,[1]DI!$A$4:$B$15000,2,FALSE),0)</f>
        <v>7.6499999999999999E-2</v>
      </c>
      <c r="E200" s="13">
        <f t="shared" ca="1" si="51"/>
        <v>1.0002925600000001</v>
      </c>
      <c r="F200" s="13">
        <f ca="1">(TRUNC(PRODUCT($E$12:$E199),16))</f>
        <v>1.02675171220122</v>
      </c>
      <c r="G200" s="13">
        <f t="shared" ca="1" si="59"/>
        <v>1.0252510971133</v>
      </c>
      <c r="H200" s="13">
        <f t="shared" ca="1" si="52"/>
        <v>1.00146366</v>
      </c>
      <c r="I200" s="12">
        <f t="shared" si="60"/>
        <v>1.17E-2</v>
      </c>
      <c r="J200" s="34">
        <f t="shared" si="61"/>
        <v>44524</v>
      </c>
      <c r="K200" s="2">
        <f t="shared" si="62"/>
        <v>5</v>
      </c>
      <c r="L200" s="17">
        <f t="shared" si="63"/>
        <v>5</v>
      </c>
      <c r="M200" s="11">
        <f t="shared" si="53"/>
        <v>1.000230822</v>
      </c>
      <c r="N200" s="11">
        <f t="shared" ca="1" si="54"/>
        <v>1.00169482</v>
      </c>
      <c r="O200" s="17">
        <f t="shared" si="64"/>
        <v>0</v>
      </c>
      <c r="P200" s="13">
        <f t="shared" ca="1" si="55"/>
        <v>1.6948199900000001</v>
      </c>
      <c r="Q200" s="20">
        <f t="shared" si="56"/>
        <v>0</v>
      </c>
      <c r="R200" s="13">
        <f t="shared" si="65"/>
        <v>0</v>
      </c>
      <c r="S200" s="4" t="str">
        <f t="shared" si="66"/>
        <v>J=</v>
      </c>
      <c r="T200" s="34">
        <f t="shared" si="67"/>
        <v>44705</v>
      </c>
      <c r="U200" s="3"/>
      <c r="V200" s="3"/>
      <c r="AE200" s="3"/>
      <c r="AF200" s="10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42">
        <f t="shared" si="57"/>
        <v>44532</v>
      </c>
      <c r="B201" s="72">
        <f t="shared" ca="1" si="68"/>
        <v>1002.03412</v>
      </c>
      <c r="C201" s="13">
        <f t="shared" si="58"/>
        <v>1000</v>
      </c>
      <c r="D201" s="12">
        <f ca="1">IF(A201&lt;$B$1,VLOOKUP(A201,[1]DI!$A$4:$B$15000,2,FALSE),0)</f>
        <v>7.6499999999999999E-2</v>
      </c>
      <c r="E201" s="13">
        <f t="shared" ca="1" si="51"/>
        <v>1.0002925600000001</v>
      </c>
      <c r="F201" s="13">
        <f ca="1">(TRUNC(PRODUCT($E$12:$E200),16))</f>
        <v>1.0270520986821401</v>
      </c>
      <c r="G201" s="13">
        <f t="shared" ca="1" si="59"/>
        <v>1.0252510971133</v>
      </c>
      <c r="H201" s="13">
        <f t="shared" ca="1" si="52"/>
        <v>1.00175664</v>
      </c>
      <c r="I201" s="12">
        <f t="shared" si="60"/>
        <v>1.17E-2</v>
      </c>
      <c r="J201" s="34">
        <f t="shared" si="61"/>
        <v>44524</v>
      </c>
      <c r="K201" s="2">
        <f t="shared" si="62"/>
        <v>6</v>
      </c>
      <c r="L201" s="17">
        <f t="shared" si="63"/>
        <v>6</v>
      </c>
      <c r="M201" s="11">
        <f t="shared" si="53"/>
        <v>1.0002769929999999</v>
      </c>
      <c r="N201" s="11">
        <f t="shared" ca="1" si="54"/>
        <v>1.00203412</v>
      </c>
      <c r="O201" s="17">
        <f t="shared" si="64"/>
        <v>0</v>
      </c>
      <c r="P201" s="13">
        <f t="shared" ca="1" si="55"/>
        <v>2.0341200000000002</v>
      </c>
      <c r="Q201" s="20">
        <f t="shared" si="56"/>
        <v>0</v>
      </c>
      <c r="R201" s="13">
        <f t="shared" si="65"/>
        <v>0</v>
      </c>
      <c r="S201" s="4" t="str">
        <f t="shared" si="66"/>
        <v>J=</v>
      </c>
      <c r="T201" s="34">
        <f t="shared" si="67"/>
        <v>44705</v>
      </c>
      <c r="U201" s="3"/>
      <c r="V201" s="3"/>
      <c r="AE201" s="3"/>
      <c r="AF201" s="10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42">
        <f t="shared" si="57"/>
        <v>44533</v>
      </c>
      <c r="B202" s="72">
        <f t="shared" ca="1" si="68"/>
        <v>1002.373548</v>
      </c>
      <c r="C202" s="13">
        <f t="shared" si="58"/>
        <v>1000</v>
      </c>
      <c r="D202" s="12">
        <f ca="1">IF(A202&lt;$B$1,VLOOKUP(A202,[1]DI!$A$4:$B$15000,2,FALSE),0)</f>
        <v>7.6499999999999999E-2</v>
      </c>
      <c r="E202" s="13">
        <f t="shared" ca="1" si="51"/>
        <v>1.0002925600000001</v>
      </c>
      <c r="F202" s="13">
        <f ca="1">(TRUNC(PRODUCT($E$12:$E201),16))</f>
        <v>1.02735257304413</v>
      </c>
      <c r="G202" s="13">
        <f t="shared" ca="1" si="59"/>
        <v>1.0252510971133</v>
      </c>
      <c r="H202" s="13">
        <f t="shared" ca="1" si="52"/>
        <v>1.00204972</v>
      </c>
      <c r="I202" s="12">
        <f t="shared" si="60"/>
        <v>1.17E-2</v>
      </c>
      <c r="J202" s="34">
        <f t="shared" si="61"/>
        <v>44524</v>
      </c>
      <c r="K202" s="2">
        <f t="shared" si="62"/>
        <v>7</v>
      </c>
      <c r="L202" s="17">
        <f t="shared" si="63"/>
        <v>7</v>
      </c>
      <c r="M202" s="11">
        <f t="shared" si="53"/>
        <v>1.000323166</v>
      </c>
      <c r="N202" s="11">
        <f t="shared" ca="1" si="54"/>
        <v>1.002373548</v>
      </c>
      <c r="O202" s="17">
        <f t="shared" si="64"/>
        <v>0</v>
      </c>
      <c r="P202" s="13">
        <f t="shared" ca="1" si="55"/>
        <v>2.373548</v>
      </c>
      <c r="Q202" s="20">
        <f t="shared" si="56"/>
        <v>0</v>
      </c>
      <c r="R202" s="13">
        <f t="shared" si="65"/>
        <v>0</v>
      </c>
      <c r="S202" s="4" t="str">
        <f t="shared" si="66"/>
        <v>J=</v>
      </c>
      <c r="T202" s="34">
        <f t="shared" si="67"/>
        <v>44705</v>
      </c>
      <c r="U202" s="3"/>
      <c r="V202" s="3"/>
      <c r="AE202" s="3"/>
      <c r="AF202" s="10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42">
        <f t="shared" si="57"/>
        <v>44534</v>
      </c>
      <c r="B203" s="72">
        <f t="shared" ca="1" si="68"/>
        <v>1002.71308599</v>
      </c>
      <c r="C203" s="13">
        <f t="shared" si="58"/>
        <v>1000</v>
      </c>
      <c r="D203" s="12">
        <f ca="1">IF(A203&lt;$B$1,VLOOKUP(A203,[1]DI!$A$4:$B$15000,2,FALSE),0)</f>
        <v>0</v>
      </c>
      <c r="E203" s="13">
        <f t="shared" ca="1" si="51"/>
        <v>1</v>
      </c>
      <c r="F203" s="13">
        <f ca="1">(TRUNC(PRODUCT($E$12:$E202),16))</f>
        <v>1.0276531353128999</v>
      </c>
      <c r="G203" s="13">
        <f t="shared" ca="1" si="59"/>
        <v>1.0252510971133</v>
      </c>
      <c r="H203" s="13">
        <f t="shared" ca="1" si="52"/>
        <v>1.00234288</v>
      </c>
      <c r="I203" s="12">
        <f t="shared" si="60"/>
        <v>1.17E-2</v>
      </c>
      <c r="J203" s="34">
        <f t="shared" si="61"/>
        <v>44524</v>
      </c>
      <c r="K203" s="2">
        <f t="shared" si="62"/>
        <v>7</v>
      </c>
      <c r="L203" s="17">
        <f t="shared" si="63"/>
        <v>8</v>
      </c>
      <c r="M203" s="11">
        <f t="shared" si="53"/>
        <v>1.0003693410000001</v>
      </c>
      <c r="N203" s="11">
        <f t="shared" ca="1" si="54"/>
        <v>1.002713086</v>
      </c>
      <c r="O203" s="17">
        <f t="shared" si="64"/>
        <v>0</v>
      </c>
      <c r="P203" s="13">
        <f t="shared" ca="1" si="55"/>
        <v>2.7130859900000002</v>
      </c>
      <c r="Q203" s="20">
        <f t="shared" si="56"/>
        <v>0</v>
      </c>
      <c r="R203" s="13">
        <f t="shared" si="65"/>
        <v>0</v>
      </c>
      <c r="S203" s="4" t="str">
        <f t="shared" si="66"/>
        <v>J=</v>
      </c>
      <c r="T203" s="34">
        <f t="shared" si="67"/>
        <v>44705</v>
      </c>
      <c r="U203" s="3"/>
      <c r="V203" s="3"/>
      <c r="AE203" s="3"/>
      <c r="AF203" s="10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42">
        <f t="shared" si="57"/>
        <v>44535</v>
      </c>
      <c r="B204" s="72">
        <f t="shared" ca="1" si="68"/>
        <v>1002.71308599</v>
      </c>
      <c r="C204" s="13">
        <f t="shared" si="58"/>
        <v>1000</v>
      </c>
      <c r="D204" s="12">
        <f ca="1">IF(A204&lt;$B$1,VLOOKUP(A204,[1]DI!$A$4:$B$15000,2,FALSE),0)</f>
        <v>0</v>
      </c>
      <c r="E204" s="13">
        <f t="shared" ref="E204:E267" ca="1" si="69">ROUND(((1+D204)^(1/252)),8)</f>
        <v>1</v>
      </c>
      <c r="F204" s="13">
        <f ca="1">(TRUNC(PRODUCT($E$12:$E203),16))</f>
        <v>1.0276531353128999</v>
      </c>
      <c r="G204" s="13">
        <f t="shared" ca="1" si="59"/>
        <v>1.0252510971133</v>
      </c>
      <c r="H204" s="13">
        <f t="shared" ref="H204:H267" ca="1" si="70">ROUND(F204/G204,8)</f>
        <v>1.00234288</v>
      </c>
      <c r="I204" s="12">
        <f t="shared" si="60"/>
        <v>1.17E-2</v>
      </c>
      <c r="J204" s="34">
        <f t="shared" si="61"/>
        <v>44524</v>
      </c>
      <c r="K204" s="2">
        <f t="shared" si="62"/>
        <v>7</v>
      </c>
      <c r="L204" s="17">
        <f t="shared" si="63"/>
        <v>8</v>
      </c>
      <c r="M204" s="11">
        <f t="shared" ref="M204:M267" si="71">ROUND((I204+1)^(L204/252),9)</f>
        <v>1.0003693410000001</v>
      </c>
      <c r="N204" s="11">
        <f t="shared" ref="N204:N267" ca="1" si="72">ROUND(H204*M204,9)</f>
        <v>1.002713086</v>
      </c>
      <c r="O204" s="17">
        <f t="shared" si="64"/>
        <v>0</v>
      </c>
      <c r="P204" s="13">
        <f t="shared" ref="P204:P267" ca="1" si="73">TRUNC(((N204-1)*C204),8)</f>
        <v>2.7130859900000002</v>
      </c>
      <c r="Q204" s="20">
        <f t="shared" ref="Q204:Q267" si="74">IF($O204&gt;0,VLOOKUP($O204,$W$12:$AC$29,7),0)</f>
        <v>0</v>
      </c>
      <c r="R204" s="13">
        <f t="shared" si="65"/>
        <v>0</v>
      </c>
      <c r="S204" s="4" t="str">
        <f t="shared" si="66"/>
        <v>J=</v>
      </c>
      <c r="T204" s="34">
        <f t="shared" si="67"/>
        <v>44705</v>
      </c>
      <c r="U204" s="3"/>
      <c r="V204" s="3"/>
      <c r="AE204" s="3"/>
      <c r="AF204" s="10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42">
        <f t="shared" ref="A205:A268" si="75">(A204+1)</f>
        <v>44536</v>
      </c>
      <c r="B205" s="72">
        <f t="shared" ca="1" si="68"/>
        <v>1002.71308599</v>
      </c>
      <c r="C205" s="13">
        <f t="shared" ref="C205:C268" si="76">(C204-R204)</f>
        <v>1000</v>
      </c>
      <c r="D205" s="12">
        <f ca="1">IF(A205&lt;$B$1,VLOOKUP(A205,[1]DI!$A$4:$B$15000,2,FALSE),0)</f>
        <v>7.6499999999999999E-2</v>
      </c>
      <c r="E205" s="13">
        <f t="shared" ca="1" si="69"/>
        <v>1.0002925600000001</v>
      </c>
      <c r="F205" s="13">
        <f ca="1">(TRUNC(PRODUCT($E$12:$E204),16))</f>
        <v>1.0276531353128999</v>
      </c>
      <c r="G205" s="13">
        <f t="shared" ref="G205:G268" ca="1" si="77">IF(O204&gt;0,F204,G204)</f>
        <v>1.0252510971133</v>
      </c>
      <c r="H205" s="13">
        <f t="shared" ca="1" si="70"/>
        <v>1.00234288</v>
      </c>
      <c r="I205" s="12">
        <f t="shared" ref="I205:I268" si="78">I204</f>
        <v>1.17E-2</v>
      </c>
      <c r="J205" s="34">
        <f t="shared" ref="J205:J268" si="79">IF(O204&gt;0,VLOOKUP(O204,W$12:AG$150,2),J204)</f>
        <v>44524</v>
      </c>
      <c r="K205" s="2">
        <f t="shared" ref="K205:K268" si="80">IF(A205&gt;J205,IF(NETWORKDAYS(J205,A205,$W$31:$W$544)-1=0,1,NETWORKDAYS(J205,A205,$W$31:$W$544)-1),0)</f>
        <v>8</v>
      </c>
      <c r="L205" s="17">
        <f t="shared" ref="L205:L268" si="81">IF(AND(K205=1,K204=1),1,IF(K205&gt;0,IF(K205=K204,K205+1,K205),0))</f>
        <v>8</v>
      </c>
      <c r="M205" s="11">
        <f t="shared" si="71"/>
        <v>1.0003693410000001</v>
      </c>
      <c r="N205" s="11">
        <f t="shared" ca="1" si="72"/>
        <v>1.002713086</v>
      </c>
      <c r="O205" s="17">
        <f t="shared" ref="O205:O268" si="82">IF(VLOOKUP(A205,X$12:AE$150,8)=VLOOKUP(A204,X$12:AE$150,8),0,VLOOKUP(A205,X$12:AE$150,8))</f>
        <v>0</v>
      </c>
      <c r="P205" s="13">
        <f t="shared" ca="1" si="73"/>
        <v>2.7130859900000002</v>
      </c>
      <c r="Q205" s="20">
        <f t="shared" si="74"/>
        <v>0</v>
      </c>
      <c r="R205" s="13">
        <f t="shared" ref="R205:R268" si="83">IF(Q205&gt;0,TRUNC(Q205*C205,8),0)</f>
        <v>0</v>
      </c>
      <c r="S205" s="4" t="str">
        <f t="shared" ref="S205:S268" si="84">IF(O204&gt;0,VLOOKUP(O204,W$12:AG$150,10),S204)</f>
        <v>J=</v>
      </c>
      <c r="T205" s="34">
        <f t="shared" ref="T205:T268" si="85">IF(O204&gt;0,VLOOKUP(O204,W$12:AG$150,11),T204)</f>
        <v>44705</v>
      </c>
      <c r="U205" s="3"/>
      <c r="V205" s="3"/>
      <c r="AE205" s="3"/>
      <c r="AF205" s="10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42">
        <f t="shared" si="75"/>
        <v>44537</v>
      </c>
      <c r="B206" s="72">
        <f t="shared" ref="B206:B269" ca="1" si="86">IF(A206&lt;=TODAY(),C206+P206,IF(AND(A206&gt;TODAY(),A206&lt;=$B$1),IF(VLOOKUP(TODAY(),$A$10:$D$5000,4,FALSE)=0,"n.d",C206+P206),"n.d"))</f>
        <v>1003.052733</v>
      </c>
      <c r="C206" s="13">
        <f t="shared" si="76"/>
        <v>1000</v>
      </c>
      <c r="D206" s="12">
        <f ca="1">IF(A206&lt;$B$1,VLOOKUP(A206,[1]DI!$A$4:$B$15000,2,FALSE),0)</f>
        <v>7.6499999999999999E-2</v>
      </c>
      <c r="E206" s="13">
        <f t="shared" ca="1" si="69"/>
        <v>1.0002925600000001</v>
      </c>
      <c r="F206" s="13">
        <f ca="1">(TRUNC(PRODUCT($E$12:$E205),16))</f>
        <v>1.0279537855141601</v>
      </c>
      <c r="G206" s="13">
        <f t="shared" ca="1" si="77"/>
        <v>1.0252510971133</v>
      </c>
      <c r="H206" s="13">
        <f t="shared" ca="1" si="70"/>
        <v>1.00263612</v>
      </c>
      <c r="I206" s="12">
        <f t="shared" si="78"/>
        <v>1.17E-2</v>
      </c>
      <c r="J206" s="34">
        <f t="shared" si="79"/>
        <v>44524</v>
      </c>
      <c r="K206" s="2">
        <f t="shared" si="80"/>
        <v>9</v>
      </c>
      <c r="L206" s="17">
        <f t="shared" si="81"/>
        <v>9</v>
      </c>
      <c r="M206" s="11">
        <f t="shared" si="71"/>
        <v>1.0004155180000001</v>
      </c>
      <c r="N206" s="11">
        <f t="shared" ca="1" si="72"/>
        <v>1.0030527330000001</v>
      </c>
      <c r="O206" s="17">
        <f t="shared" si="82"/>
        <v>0</v>
      </c>
      <c r="P206" s="13">
        <f t="shared" ca="1" si="73"/>
        <v>3.0527329999999999</v>
      </c>
      <c r="Q206" s="20">
        <f t="shared" si="74"/>
        <v>0</v>
      </c>
      <c r="R206" s="13">
        <f t="shared" si="83"/>
        <v>0</v>
      </c>
      <c r="S206" s="4" t="str">
        <f t="shared" si="84"/>
        <v>J=</v>
      </c>
      <c r="T206" s="34">
        <f t="shared" si="85"/>
        <v>44705</v>
      </c>
      <c r="U206" s="3"/>
      <c r="V206" s="3"/>
      <c r="AE206" s="3"/>
      <c r="AF206" s="10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42">
        <f t="shared" si="75"/>
        <v>44538</v>
      </c>
      <c r="B207" s="72">
        <f t="shared" ca="1" si="86"/>
        <v>1003.39249999</v>
      </c>
      <c r="C207" s="13">
        <f t="shared" si="76"/>
        <v>1000</v>
      </c>
      <c r="D207" s="12">
        <f ca="1">IF(A207&lt;$B$1,VLOOKUP(A207,[1]DI!$A$4:$B$15000,2,FALSE),0)</f>
        <v>7.6499999999999999E-2</v>
      </c>
      <c r="E207" s="13">
        <f t="shared" ca="1" si="69"/>
        <v>1.0002925600000001</v>
      </c>
      <c r="F207" s="13">
        <f ca="1">(TRUNC(PRODUCT($E$12:$E206),16))</f>
        <v>1.02825452367366</v>
      </c>
      <c r="G207" s="13">
        <f t="shared" ca="1" si="77"/>
        <v>1.0252510971133</v>
      </c>
      <c r="H207" s="13">
        <f t="shared" ca="1" si="70"/>
        <v>1.0029294499999999</v>
      </c>
      <c r="I207" s="12">
        <f t="shared" si="78"/>
        <v>1.17E-2</v>
      </c>
      <c r="J207" s="34">
        <f t="shared" si="79"/>
        <v>44524</v>
      </c>
      <c r="K207" s="2">
        <f t="shared" si="80"/>
        <v>10</v>
      </c>
      <c r="L207" s="17">
        <f t="shared" si="81"/>
        <v>10</v>
      </c>
      <c r="M207" s="11">
        <f t="shared" si="71"/>
        <v>1.000461697</v>
      </c>
      <c r="N207" s="11">
        <f t="shared" ca="1" si="72"/>
        <v>1.0033924999999999</v>
      </c>
      <c r="O207" s="17">
        <f t="shared" si="82"/>
        <v>0</v>
      </c>
      <c r="P207" s="13">
        <f t="shared" ca="1" si="73"/>
        <v>3.3924999900000001</v>
      </c>
      <c r="Q207" s="20">
        <f t="shared" si="74"/>
        <v>0</v>
      </c>
      <c r="R207" s="13">
        <f t="shared" si="83"/>
        <v>0</v>
      </c>
      <c r="S207" s="4" t="str">
        <f t="shared" si="84"/>
        <v>J=</v>
      </c>
      <c r="T207" s="34">
        <f t="shared" si="85"/>
        <v>44705</v>
      </c>
      <c r="U207" s="3"/>
      <c r="V207" s="3"/>
      <c r="AE207" s="3"/>
      <c r="AF207" s="10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42">
        <f t="shared" si="75"/>
        <v>44539</v>
      </c>
      <c r="B208" s="72">
        <f t="shared" ca="1" si="86"/>
        <v>1003.732386</v>
      </c>
      <c r="C208" s="13">
        <f t="shared" si="76"/>
        <v>1000</v>
      </c>
      <c r="D208" s="12">
        <f ca="1">IF(A208&lt;$B$1,VLOOKUP(A208,[1]DI!$A$4:$B$15000,2,FALSE),0)</f>
        <v>9.1499999999999998E-2</v>
      </c>
      <c r="E208" s="13">
        <f t="shared" ca="1" si="69"/>
        <v>1.00034749</v>
      </c>
      <c r="F208" s="13">
        <f ca="1">(TRUNC(PRODUCT($E$12:$E207),16))</f>
        <v>1.0285553498171001</v>
      </c>
      <c r="G208" s="13">
        <f t="shared" ca="1" si="77"/>
        <v>1.0252510971133</v>
      </c>
      <c r="H208" s="13">
        <f t="shared" ca="1" si="70"/>
        <v>1.0032228700000001</v>
      </c>
      <c r="I208" s="12">
        <f t="shared" si="78"/>
        <v>1.17E-2</v>
      </c>
      <c r="J208" s="34">
        <f t="shared" si="79"/>
        <v>44524</v>
      </c>
      <c r="K208" s="2">
        <f t="shared" si="80"/>
        <v>11</v>
      </c>
      <c r="L208" s="17">
        <f t="shared" si="81"/>
        <v>11</v>
      </c>
      <c r="M208" s="11">
        <f t="shared" si="71"/>
        <v>1.0005078789999999</v>
      </c>
      <c r="N208" s="11">
        <f t="shared" ca="1" si="72"/>
        <v>1.003732386</v>
      </c>
      <c r="O208" s="17">
        <f t="shared" si="82"/>
        <v>0</v>
      </c>
      <c r="P208" s="13">
        <f t="shared" ca="1" si="73"/>
        <v>3.732386</v>
      </c>
      <c r="Q208" s="20">
        <f t="shared" si="74"/>
        <v>0</v>
      </c>
      <c r="R208" s="13">
        <f t="shared" si="83"/>
        <v>0</v>
      </c>
      <c r="S208" s="4" t="str">
        <f t="shared" si="84"/>
        <v>J=</v>
      </c>
      <c r="T208" s="34">
        <f t="shared" si="85"/>
        <v>44705</v>
      </c>
      <c r="U208" s="3"/>
      <c r="V208" s="3"/>
      <c r="AE208" s="3"/>
      <c r="AF208" s="10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42">
        <f t="shared" si="75"/>
        <v>44540</v>
      </c>
      <c r="B209" s="72">
        <f t="shared" ca="1" si="86"/>
        <v>1004.127521</v>
      </c>
      <c r="C209" s="13">
        <f t="shared" si="76"/>
        <v>1000</v>
      </c>
      <c r="D209" s="12">
        <f ca="1">IF(A209&lt;$B$1,VLOOKUP(A209,[1]DI!$A$4:$B$15000,2,FALSE),0)</f>
        <v>9.1499999999999998E-2</v>
      </c>
      <c r="E209" s="13">
        <f t="shared" ca="1" si="69"/>
        <v>1.00034749</v>
      </c>
      <c r="F209" s="13">
        <f ca="1">(TRUNC(PRODUCT($E$12:$E208),16))</f>
        <v>1.02891276251561</v>
      </c>
      <c r="G209" s="13">
        <f t="shared" ca="1" si="77"/>
        <v>1.0252510971133</v>
      </c>
      <c r="H209" s="13">
        <f t="shared" ca="1" si="70"/>
        <v>1.00357148</v>
      </c>
      <c r="I209" s="12">
        <f t="shared" si="78"/>
        <v>1.17E-2</v>
      </c>
      <c r="J209" s="34">
        <f t="shared" si="79"/>
        <v>44524</v>
      </c>
      <c r="K209" s="2">
        <f t="shared" si="80"/>
        <v>12</v>
      </c>
      <c r="L209" s="17">
        <f t="shared" si="81"/>
        <v>12</v>
      </c>
      <c r="M209" s="11">
        <f t="shared" si="71"/>
        <v>1.000554062</v>
      </c>
      <c r="N209" s="11">
        <f t="shared" ca="1" si="72"/>
        <v>1.004127521</v>
      </c>
      <c r="O209" s="17">
        <f t="shared" si="82"/>
        <v>0</v>
      </c>
      <c r="P209" s="13">
        <f t="shared" ca="1" si="73"/>
        <v>4.1275209999999998</v>
      </c>
      <c r="Q209" s="20">
        <f t="shared" si="74"/>
        <v>0</v>
      </c>
      <c r="R209" s="13">
        <f t="shared" si="83"/>
        <v>0</v>
      </c>
      <c r="S209" s="4" t="str">
        <f t="shared" si="84"/>
        <v>J=</v>
      </c>
      <c r="T209" s="34">
        <f t="shared" si="85"/>
        <v>44705</v>
      </c>
      <c r="U209" s="3"/>
      <c r="V209" s="3"/>
      <c r="AE209" s="3"/>
      <c r="AF209" s="10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42">
        <f t="shared" si="75"/>
        <v>44541</v>
      </c>
      <c r="B210" s="72">
        <f t="shared" ca="1" si="86"/>
        <v>1004.52281099</v>
      </c>
      <c r="C210" s="13">
        <f t="shared" si="76"/>
        <v>1000</v>
      </c>
      <c r="D210" s="12">
        <f ca="1">IF(A210&lt;$B$1,VLOOKUP(A210,[1]DI!$A$4:$B$15000,2,FALSE),0)</f>
        <v>0</v>
      </c>
      <c r="E210" s="13">
        <f t="shared" ca="1" si="69"/>
        <v>1</v>
      </c>
      <c r="F210" s="13">
        <f ca="1">(TRUNC(PRODUCT($E$12:$E209),16))</f>
        <v>1.02927029941146</v>
      </c>
      <c r="G210" s="13">
        <f t="shared" ca="1" si="77"/>
        <v>1.0252510971133</v>
      </c>
      <c r="H210" s="13">
        <f t="shared" ca="1" si="70"/>
        <v>1.00392021</v>
      </c>
      <c r="I210" s="12">
        <f t="shared" si="78"/>
        <v>1.17E-2</v>
      </c>
      <c r="J210" s="34">
        <f t="shared" si="79"/>
        <v>44524</v>
      </c>
      <c r="K210" s="2">
        <f t="shared" si="80"/>
        <v>12</v>
      </c>
      <c r="L210" s="17">
        <f t="shared" si="81"/>
        <v>13</v>
      </c>
      <c r="M210" s="11">
        <f t="shared" si="71"/>
        <v>1.000600248</v>
      </c>
      <c r="N210" s="11">
        <f t="shared" ca="1" si="72"/>
        <v>1.004522811</v>
      </c>
      <c r="O210" s="17">
        <f t="shared" si="82"/>
        <v>0</v>
      </c>
      <c r="P210" s="13">
        <f t="shared" ca="1" si="73"/>
        <v>4.52281099</v>
      </c>
      <c r="Q210" s="20">
        <f t="shared" si="74"/>
        <v>0</v>
      </c>
      <c r="R210" s="13">
        <f t="shared" si="83"/>
        <v>0</v>
      </c>
      <c r="S210" s="4" t="str">
        <f t="shared" si="84"/>
        <v>J=</v>
      </c>
      <c r="T210" s="34">
        <f t="shared" si="85"/>
        <v>44705</v>
      </c>
      <c r="U210" s="3"/>
      <c r="V210" s="3"/>
      <c r="AE210" s="3"/>
      <c r="AF210" s="10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42">
        <f t="shared" si="75"/>
        <v>44542</v>
      </c>
      <c r="B211" s="72">
        <f t="shared" ca="1" si="86"/>
        <v>1004.52281099</v>
      </c>
      <c r="C211" s="13">
        <f t="shared" si="76"/>
        <v>1000</v>
      </c>
      <c r="D211" s="12">
        <f ca="1">IF(A211&lt;$B$1,VLOOKUP(A211,[1]DI!$A$4:$B$15000,2,FALSE),0)</f>
        <v>0</v>
      </c>
      <c r="E211" s="13">
        <f t="shared" ca="1" si="69"/>
        <v>1</v>
      </c>
      <c r="F211" s="13">
        <f ca="1">(TRUNC(PRODUCT($E$12:$E210),16))</f>
        <v>1.02927029941146</v>
      </c>
      <c r="G211" s="13">
        <f t="shared" ca="1" si="77"/>
        <v>1.0252510971133</v>
      </c>
      <c r="H211" s="13">
        <f t="shared" ca="1" si="70"/>
        <v>1.00392021</v>
      </c>
      <c r="I211" s="12">
        <f t="shared" si="78"/>
        <v>1.17E-2</v>
      </c>
      <c r="J211" s="34">
        <f t="shared" si="79"/>
        <v>44524</v>
      </c>
      <c r="K211" s="2">
        <f t="shared" si="80"/>
        <v>12</v>
      </c>
      <c r="L211" s="17">
        <f t="shared" si="81"/>
        <v>13</v>
      </c>
      <c r="M211" s="11">
        <f t="shared" si="71"/>
        <v>1.000600248</v>
      </c>
      <c r="N211" s="11">
        <f t="shared" ca="1" si="72"/>
        <v>1.004522811</v>
      </c>
      <c r="O211" s="17">
        <f t="shared" si="82"/>
        <v>0</v>
      </c>
      <c r="P211" s="13">
        <f t="shared" ca="1" si="73"/>
        <v>4.52281099</v>
      </c>
      <c r="Q211" s="20">
        <f t="shared" si="74"/>
        <v>0</v>
      </c>
      <c r="R211" s="13">
        <f t="shared" si="83"/>
        <v>0</v>
      </c>
      <c r="S211" s="4" t="str">
        <f t="shared" si="84"/>
        <v>J=</v>
      </c>
      <c r="T211" s="34">
        <f t="shared" si="85"/>
        <v>44705</v>
      </c>
      <c r="U211" s="3"/>
      <c r="V211" s="3"/>
      <c r="AE211" s="3"/>
      <c r="AF211" s="10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42">
        <f t="shared" si="75"/>
        <v>44543</v>
      </c>
      <c r="B212" s="72">
        <f t="shared" ca="1" si="86"/>
        <v>1004.52281099</v>
      </c>
      <c r="C212" s="13">
        <f t="shared" si="76"/>
        <v>1000</v>
      </c>
      <c r="D212" s="12">
        <f ca="1">IF(A212&lt;$B$1,VLOOKUP(A212,[1]DI!$A$4:$B$15000,2,FALSE),0)</f>
        <v>9.1499999999999998E-2</v>
      </c>
      <c r="E212" s="13">
        <f t="shared" ca="1" si="69"/>
        <v>1.00034749</v>
      </c>
      <c r="F212" s="13">
        <f ca="1">(TRUNC(PRODUCT($E$12:$E211),16))</f>
        <v>1.02927029941146</v>
      </c>
      <c r="G212" s="13">
        <f t="shared" ca="1" si="77"/>
        <v>1.0252510971133</v>
      </c>
      <c r="H212" s="13">
        <f t="shared" ca="1" si="70"/>
        <v>1.00392021</v>
      </c>
      <c r="I212" s="12">
        <f t="shared" si="78"/>
        <v>1.17E-2</v>
      </c>
      <c r="J212" s="34">
        <f t="shared" si="79"/>
        <v>44524</v>
      </c>
      <c r="K212" s="2">
        <f t="shared" si="80"/>
        <v>13</v>
      </c>
      <c r="L212" s="17">
        <f t="shared" si="81"/>
        <v>13</v>
      </c>
      <c r="M212" s="11">
        <f t="shared" si="71"/>
        <v>1.000600248</v>
      </c>
      <c r="N212" s="11">
        <f t="shared" ca="1" si="72"/>
        <v>1.004522811</v>
      </c>
      <c r="O212" s="17">
        <f t="shared" si="82"/>
        <v>0</v>
      </c>
      <c r="P212" s="13">
        <f t="shared" ca="1" si="73"/>
        <v>4.52281099</v>
      </c>
      <c r="Q212" s="20">
        <f t="shared" si="74"/>
        <v>0</v>
      </c>
      <c r="R212" s="13">
        <f t="shared" si="83"/>
        <v>0</v>
      </c>
      <c r="S212" s="4" t="str">
        <f t="shared" si="84"/>
        <v>J=</v>
      </c>
      <c r="T212" s="34">
        <f t="shared" si="85"/>
        <v>44705</v>
      </c>
      <c r="U212" s="3"/>
      <c r="V212" s="3"/>
      <c r="AE212" s="3"/>
      <c r="AF212" s="10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42">
        <f t="shared" si="75"/>
        <v>44544</v>
      </c>
      <c r="B213" s="72">
        <f t="shared" ca="1" si="86"/>
        <v>1004.918256</v>
      </c>
      <c r="C213" s="13">
        <f t="shared" si="76"/>
        <v>1000</v>
      </c>
      <c r="D213" s="12">
        <f ca="1">IF(A213&lt;$B$1,VLOOKUP(A213,[1]DI!$A$4:$B$15000,2,FALSE),0)</f>
        <v>9.1499999999999998E-2</v>
      </c>
      <c r="E213" s="13">
        <f t="shared" ca="1" si="69"/>
        <v>1.00034749</v>
      </c>
      <c r="F213" s="13">
        <f ca="1">(TRUNC(PRODUCT($E$12:$E212),16))</f>
        <v>1.0296279605478</v>
      </c>
      <c r="G213" s="13">
        <f t="shared" ca="1" si="77"/>
        <v>1.0252510971133</v>
      </c>
      <c r="H213" s="13">
        <f t="shared" ca="1" si="70"/>
        <v>1.0042690599999999</v>
      </c>
      <c r="I213" s="12">
        <f t="shared" si="78"/>
        <v>1.17E-2</v>
      </c>
      <c r="J213" s="34">
        <f t="shared" si="79"/>
        <v>44524</v>
      </c>
      <c r="K213" s="2">
        <f t="shared" si="80"/>
        <v>14</v>
      </c>
      <c r="L213" s="17">
        <f t="shared" si="81"/>
        <v>14</v>
      </c>
      <c r="M213" s="11">
        <f t="shared" si="71"/>
        <v>1.000646436</v>
      </c>
      <c r="N213" s="11">
        <f t="shared" ca="1" si="72"/>
        <v>1.0049182560000001</v>
      </c>
      <c r="O213" s="17">
        <f t="shared" si="82"/>
        <v>0</v>
      </c>
      <c r="P213" s="13">
        <f t="shared" ca="1" si="73"/>
        <v>4.9182560000000004</v>
      </c>
      <c r="Q213" s="20">
        <f t="shared" si="74"/>
        <v>0</v>
      </c>
      <c r="R213" s="13">
        <f t="shared" si="83"/>
        <v>0</v>
      </c>
      <c r="S213" s="4" t="str">
        <f t="shared" si="84"/>
        <v>J=</v>
      </c>
      <c r="T213" s="34">
        <f t="shared" si="85"/>
        <v>44705</v>
      </c>
      <c r="U213" s="3"/>
      <c r="V213" s="3"/>
      <c r="AE213" s="3"/>
      <c r="AF213" s="10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42">
        <f t="shared" si="75"/>
        <v>44545</v>
      </c>
      <c r="B214" s="72">
        <f t="shared" ca="1" si="86"/>
        <v>1005.31386499</v>
      </c>
      <c r="C214" s="13">
        <f t="shared" si="76"/>
        <v>1000</v>
      </c>
      <c r="D214" s="12">
        <f ca="1">IF(A214&lt;$B$1,VLOOKUP(A214,[1]DI!$A$4:$B$15000,2,FALSE),0)</f>
        <v>9.1499999999999998E-2</v>
      </c>
      <c r="E214" s="13">
        <f t="shared" ca="1" si="69"/>
        <v>1.00034749</v>
      </c>
      <c r="F214" s="13">
        <f ca="1">(TRUNC(PRODUCT($E$12:$E213),16))</f>
        <v>1.0299857459678099</v>
      </c>
      <c r="G214" s="13">
        <f t="shared" ca="1" si="77"/>
        <v>1.0252510971133</v>
      </c>
      <c r="H214" s="13">
        <f t="shared" ca="1" si="70"/>
        <v>1.00461804</v>
      </c>
      <c r="I214" s="12">
        <f t="shared" si="78"/>
        <v>1.17E-2</v>
      </c>
      <c r="J214" s="34">
        <f t="shared" si="79"/>
        <v>44524</v>
      </c>
      <c r="K214" s="2">
        <f t="shared" si="80"/>
        <v>15</v>
      </c>
      <c r="L214" s="17">
        <f t="shared" si="81"/>
        <v>15</v>
      </c>
      <c r="M214" s="11">
        <f t="shared" si="71"/>
        <v>1.000692626</v>
      </c>
      <c r="N214" s="11">
        <f t="shared" ca="1" si="72"/>
        <v>1.005313865</v>
      </c>
      <c r="O214" s="17">
        <f t="shared" si="82"/>
        <v>0</v>
      </c>
      <c r="P214" s="13">
        <f t="shared" ca="1" si="73"/>
        <v>5.3138649899999999</v>
      </c>
      <c r="Q214" s="20">
        <f t="shared" si="74"/>
        <v>0</v>
      </c>
      <c r="R214" s="13">
        <f t="shared" si="83"/>
        <v>0</v>
      </c>
      <c r="S214" s="4" t="str">
        <f t="shared" si="84"/>
        <v>J=</v>
      </c>
      <c r="T214" s="34">
        <f t="shared" si="85"/>
        <v>44705</v>
      </c>
      <c r="U214" s="3"/>
      <c r="V214" s="3"/>
      <c r="AE214" s="3"/>
      <c r="AF214" s="10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42">
        <f t="shared" si="75"/>
        <v>44546</v>
      </c>
      <c r="B215" s="72">
        <f t="shared" ca="1" si="86"/>
        <v>1005.709618</v>
      </c>
      <c r="C215" s="13">
        <f t="shared" si="76"/>
        <v>1000</v>
      </c>
      <c r="D215" s="12">
        <f ca="1">IF(A215&lt;$B$1,VLOOKUP(A215,[1]DI!$A$4:$B$15000,2,FALSE),0)</f>
        <v>9.1499999999999998E-2</v>
      </c>
      <c r="E215" s="13">
        <f t="shared" ca="1" si="69"/>
        <v>1.00034749</v>
      </c>
      <c r="F215" s="13">
        <f ca="1">(TRUNC(PRODUCT($E$12:$E214),16))</f>
        <v>1.0303436557146799</v>
      </c>
      <c r="G215" s="13">
        <f t="shared" ca="1" si="77"/>
        <v>1.0252510971133</v>
      </c>
      <c r="H215" s="13">
        <f t="shared" ca="1" si="70"/>
        <v>1.00496713</v>
      </c>
      <c r="I215" s="12">
        <f t="shared" si="78"/>
        <v>1.17E-2</v>
      </c>
      <c r="J215" s="34">
        <f t="shared" si="79"/>
        <v>44524</v>
      </c>
      <c r="K215" s="2">
        <f t="shared" si="80"/>
        <v>16</v>
      </c>
      <c r="L215" s="17">
        <f t="shared" si="81"/>
        <v>16</v>
      </c>
      <c r="M215" s="11">
        <f t="shared" si="71"/>
        <v>1.0007388180000001</v>
      </c>
      <c r="N215" s="11">
        <f t="shared" ca="1" si="72"/>
        <v>1.005709618</v>
      </c>
      <c r="O215" s="17">
        <f t="shared" si="82"/>
        <v>0</v>
      </c>
      <c r="P215" s="13">
        <f t="shared" ca="1" si="73"/>
        <v>5.7096179999999999</v>
      </c>
      <c r="Q215" s="20">
        <f t="shared" si="74"/>
        <v>0</v>
      </c>
      <c r="R215" s="13">
        <f t="shared" si="83"/>
        <v>0</v>
      </c>
      <c r="S215" s="4" t="str">
        <f t="shared" si="84"/>
        <v>J=</v>
      </c>
      <c r="T215" s="34">
        <f t="shared" si="85"/>
        <v>44705</v>
      </c>
      <c r="U215" s="3"/>
      <c r="V215" s="3"/>
      <c r="AE215" s="3"/>
      <c r="AF215" s="10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42">
        <f t="shared" si="75"/>
        <v>44547</v>
      </c>
      <c r="B216" s="72">
        <f t="shared" ca="1" si="86"/>
        <v>1006.105535</v>
      </c>
      <c r="C216" s="13">
        <f t="shared" si="76"/>
        <v>1000</v>
      </c>
      <c r="D216" s="12">
        <f ca="1">IF(A216&lt;$B$1,VLOOKUP(A216,[1]DI!$A$4:$B$15000,2,FALSE),0)</f>
        <v>9.1499999999999998E-2</v>
      </c>
      <c r="E216" s="13">
        <f t="shared" ca="1" si="69"/>
        <v>1.00034749</v>
      </c>
      <c r="F216" s="13">
        <f ca="1">(TRUNC(PRODUCT($E$12:$E215),16))</f>
        <v>1.0307016898315999</v>
      </c>
      <c r="G216" s="13">
        <f t="shared" ca="1" si="77"/>
        <v>1.0252510971133</v>
      </c>
      <c r="H216" s="13">
        <f t="shared" ca="1" si="70"/>
        <v>1.00531635</v>
      </c>
      <c r="I216" s="12">
        <f t="shared" si="78"/>
        <v>1.17E-2</v>
      </c>
      <c r="J216" s="34">
        <f t="shared" si="79"/>
        <v>44524</v>
      </c>
      <c r="K216" s="2">
        <f t="shared" si="80"/>
        <v>17</v>
      </c>
      <c r="L216" s="17">
        <f t="shared" si="81"/>
        <v>17</v>
      </c>
      <c r="M216" s="11">
        <f t="shared" si="71"/>
        <v>1.0007850119999999</v>
      </c>
      <c r="N216" s="11">
        <f t="shared" ca="1" si="72"/>
        <v>1.0061055350000001</v>
      </c>
      <c r="O216" s="17">
        <f t="shared" si="82"/>
        <v>0</v>
      </c>
      <c r="P216" s="13">
        <f t="shared" ca="1" si="73"/>
        <v>6.1055349999999997</v>
      </c>
      <c r="Q216" s="20">
        <f t="shared" si="74"/>
        <v>0</v>
      </c>
      <c r="R216" s="13">
        <f t="shared" si="83"/>
        <v>0</v>
      </c>
      <c r="S216" s="4" t="str">
        <f t="shared" si="84"/>
        <v>J=</v>
      </c>
      <c r="T216" s="34">
        <f t="shared" si="85"/>
        <v>44705</v>
      </c>
      <c r="U216" s="3"/>
      <c r="V216" s="3"/>
      <c r="AE216" s="3"/>
      <c r="AF216" s="10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42">
        <f t="shared" si="75"/>
        <v>44548</v>
      </c>
      <c r="B217" s="72">
        <f t="shared" ca="1" si="86"/>
        <v>1006.50160699</v>
      </c>
      <c r="C217" s="13">
        <f t="shared" si="76"/>
        <v>1000</v>
      </c>
      <c r="D217" s="12">
        <f ca="1">IF(A217&lt;$B$1,VLOOKUP(A217,[1]DI!$A$4:$B$15000,2,FALSE),0)</f>
        <v>0</v>
      </c>
      <c r="E217" s="13">
        <f t="shared" ca="1" si="69"/>
        <v>1</v>
      </c>
      <c r="F217" s="13">
        <f ca="1">(TRUNC(PRODUCT($E$12:$E216),16))</f>
        <v>1.0310598483618001</v>
      </c>
      <c r="G217" s="13">
        <f t="shared" ca="1" si="77"/>
        <v>1.0252510971133</v>
      </c>
      <c r="H217" s="13">
        <f t="shared" ca="1" si="70"/>
        <v>1.0056656900000001</v>
      </c>
      <c r="I217" s="12">
        <f t="shared" si="78"/>
        <v>1.17E-2</v>
      </c>
      <c r="J217" s="34">
        <f t="shared" si="79"/>
        <v>44524</v>
      </c>
      <c r="K217" s="2">
        <f t="shared" si="80"/>
        <v>17</v>
      </c>
      <c r="L217" s="17">
        <f t="shared" si="81"/>
        <v>18</v>
      </c>
      <c r="M217" s="11">
        <f t="shared" si="71"/>
        <v>1.0008312079999999</v>
      </c>
      <c r="N217" s="11">
        <f t="shared" ca="1" si="72"/>
        <v>1.0065016069999999</v>
      </c>
      <c r="O217" s="17">
        <f t="shared" si="82"/>
        <v>0</v>
      </c>
      <c r="P217" s="13">
        <f t="shared" ca="1" si="73"/>
        <v>6.50160699</v>
      </c>
      <c r="Q217" s="20">
        <f t="shared" si="74"/>
        <v>0</v>
      </c>
      <c r="R217" s="13">
        <f t="shared" si="83"/>
        <v>0</v>
      </c>
      <c r="S217" s="4" t="str">
        <f t="shared" si="84"/>
        <v>J=</v>
      </c>
      <c r="T217" s="34">
        <f t="shared" si="85"/>
        <v>44705</v>
      </c>
      <c r="U217" s="3"/>
      <c r="V217" s="3"/>
      <c r="AE217" s="3"/>
      <c r="AF217" s="10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42">
        <f t="shared" si="75"/>
        <v>44549</v>
      </c>
      <c r="B218" s="72">
        <f t="shared" ca="1" si="86"/>
        <v>1006.50160699</v>
      </c>
      <c r="C218" s="13">
        <f t="shared" si="76"/>
        <v>1000</v>
      </c>
      <c r="D218" s="12">
        <f ca="1">IF(A218&lt;$B$1,VLOOKUP(A218,[1]DI!$A$4:$B$15000,2,FALSE),0)</f>
        <v>0</v>
      </c>
      <c r="E218" s="13">
        <f t="shared" ca="1" si="69"/>
        <v>1</v>
      </c>
      <c r="F218" s="13">
        <f ca="1">(TRUNC(PRODUCT($E$12:$E217),16))</f>
        <v>1.0310598483618001</v>
      </c>
      <c r="G218" s="13">
        <f t="shared" ca="1" si="77"/>
        <v>1.0252510971133</v>
      </c>
      <c r="H218" s="13">
        <f t="shared" ca="1" si="70"/>
        <v>1.0056656900000001</v>
      </c>
      <c r="I218" s="12">
        <f t="shared" si="78"/>
        <v>1.17E-2</v>
      </c>
      <c r="J218" s="34">
        <f t="shared" si="79"/>
        <v>44524</v>
      </c>
      <c r="K218" s="2">
        <f t="shared" si="80"/>
        <v>17</v>
      </c>
      <c r="L218" s="17">
        <f t="shared" si="81"/>
        <v>18</v>
      </c>
      <c r="M218" s="11">
        <f t="shared" si="71"/>
        <v>1.0008312079999999</v>
      </c>
      <c r="N218" s="11">
        <f t="shared" ca="1" si="72"/>
        <v>1.0065016069999999</v>
      </c>
      <c r="O218" s="17">
        <f t="shared" si="82"/>
        <v>0</v>
      </c>
      <c r="P218" s="13">
        <f t="shared" ca="1" si="73"/>
        <v>6.50160699</v>
      </c>
      <c r="Q218" s="20">
        <f t="shared" si="74"/>
        <v>0</v>
      </c>
      <c r="R218" s="13">
        <f t="shared" si="83"/>
        <v>0</v>
      </c>
      <c r="S218" s="4" t="str">
        <f t="shared" si="84"/>
        <v>J=</v>
      </c>
      <c r="T218" s="34">
        <f t="shared" si="85"/>
        <v>44705</v>
      </c>
      <c r="U218" s="3"/>
      <c r="V218" s="3"/>
      <c r="AE218" s="3"/>
      <c r="AF218" s="10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42">
        <f t="shared" si="75"/>
        <v>44550</v>
      </c>
      <c r="B219" s="72">
        <f t="shared" ca="1" si="86"/>
        <v>1006.50160699</v>
      </c>
      <c r="C219" s="13">
        <f t="shared" si="76"/>
        <v>1000</v>
      </c>
      <c r="D219" s="12">
        <f ca="1">IF(A219&lt;$B$1,VLOOKUP(A219,[1]DI!$A$4:$B$15000,2,FALSE),0)</f>
        <v>9.1499999999999998E-2</v>
      </c>
      <c r="E219" s="13">
        <f t="shared" ca="1" si="69"/>
        <v>1.00034749</v>
      </c>
      <c r="F219" s="13">
        <f ca="1">(TRUNC(PRODUCT($E$12:$E218),16))</f>
        <v>1.0310598483618001</v>
      </c>
      <c r="G219" s="13">
        <f t="shared" ca="1" si="77"/>
        <v>1.0252510971133</v>
      </c>
      <c r="H219" s="13">
        <f t="shared" ca="1" si="70"/>
        <v>1.0056656900000001</v>
      </c>
      <c r="I219" s="12">
        <f t="shared" si="78"/>
        <v>1.17E-2</v>
      </c>
      <c r="J219" s="34">
        <f t="shared" si="79"/>
        <v>44524</v>
      </c>
      <c r="K219" s="2">
        <f t="shared" si="80"/>
        <v>18</v>
      </c>
      <c r="L219" s="17">
        <f t="shared" si="81"/>
        <v>18</v>
      </c>
      <c r="M219" s="11">
        <f t="shared" si="71"/>
        <v>1.0008312079999999</v>
      </c>
      <c r="N219" s="11">
        <f t="shared" ca="1" si="72"/>
        <v>1.0065016069999999</v>
      </c>
      <c r="O219" s="17">
        <f t="shared" si="82"/>
        <v>0</v>
      </c>
      <c r="P219" s="13">
        <f t="shared" ca="1" si="73"/>
        <v>6.50160699</v>
      </c>
      <c r="Q219" s="20">
        <f t="shared" si="74"/>
        <v>0</v>
      </c>
      <c r="R219" s="13">
        <f t="shared" si="83"/>
        <v>0</v>
      </c>
      <c r="S219" s="4" t="str">
        <f t="shared" si="84"/>
        <v>J=</v>
      </c>
      <c r="T219" s="34">
        <f t="shared" si="85"/>
        <v>44705</v>
      </c>
      <c r="U219" s="3"/>
      <c r="V219" s="3"/>
      <c r="AE219" s="3"/>
      <c r="AF219" s="10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42">
        <f t="shared" si="75"/>
        <v>44551</v>
      </c>
      <c r="B220" s="72">
        <f t="shared" ca="1" si="86"/>
        <v>1006.89783499</v>
      </c>
      <c r="C220" s="13">
        <f t="shared" si="76"/>
        <v>1000</v>
      </c>
      <c r="D220" s="12">
        <f ca="1">IF(A220&lt;$B$1,VLOOKUP(A220,[1]DI!$A$4:$B$15000,2,FALSE),0)</f>
        <v>9.1499999999999998E-2</v>
      </c>
      <c r="E220" s="13">
        <f t="shared" ca="1" si="69"/>
        <v>1.00034749</v>
      </c>
      <c r="F220" s="13">
        <f ca="1">(TRUNC(PRODUCT($E$12:$E219),16))</f>
        <v>1.03141813134851</v>
      </c>
      <c r="G220" s="13">
        <f t="shared" ca="1" si="77"/>
        <v>1.0252510971133</v>
      </c>
      <c r="H220" s="13">
        <f t="shared" ca="1" si="70"/>
        <v>1.0060151500000001</v>
      </c>
      <c r="I220" s="12">
        <f t="shared" si="78"/>
        <v>1.17E-2</v>
      </c>
      <c r="J220" s="34">
        <f t="shared" si="79"/>
        <v>44524</v>
      </c>
      <c r="K220" s="2">
        <f t="shared" si="80"/>
        <v>19</v>
      </c>
      <c r="L220" s="17">
        <f t="shared" si="81"/>
        <v>19</v>
      </c>
      <c r="M220" s="11">
        <f t="shared" si="71"/>
        <v>1.0008774069999999</v>
      </c>
      <c r="N220" s="11">
        <f t="shared" ca="1" si="72"/>
        <v>1.006897835</v>
      </c>
      <c r="O220" s="17">
        <f t="shared" si="82"/>
        <v>0</v>
      </c>
      <c r="P220" s="13">
        <f t="shared" ca="1" si="73"/>
        <v>6.8978349899999998</v>
      </c>
      <c r="Q220" s="20">
        <f t="shared" si="74"/>
        <v>0</v>
      </c>
      <c r="R220" s="13">
        <f t="shared" si="83"/>
        <v>0</v>
      </c>
      <c r="S220" s="4" t="str">
        <f t="shared" si="84"/>
        <v>J=</v>
      </c>
      <c r="T220" s="34">
        <f t="shared" si="85"/>
        <v>44705</v>
      </c>
      <c r="U220" s="3"/>
      <c r="V220" s="3"/>
      <c r="AE220" s="3"/>
      <c r="AF220" s="10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42">
        <f t="shared" si="75"/>
        <v>44552</v>
      </c>
      <c r="B221" s="72">
        <f t="shared" ca="1" si="86"/>
        <v>1007.294217</v>
      </c>
      <c r="C221" s="13">
        <f t="shared" si="76"/>
        <v>1000</v>
      </c>
      <c r="D221" s="12">
        <f ca="1">IF(A221&lt;$B$1,VLOOKUP(A221,[1]DI!$A$4:$B$15000,2,FALSE),0)</f>
        <v>9.1499999999999998E-2</v>
      </c>
      <c r="E221" s="13">
        <f t="shared" ca="1" si="69"/>
        <v>1.00034749</v>
      </c>
      <c r="F221" s="13">
        <f ca="1">(TRUNC(PRODUCT($E$12:$E220),16))</f>
        <v>1.03177653883497</v>
      </c>
      <c r="G221" s="13">
        <f t="shared" ca="1" si="77"/>
        <v>1.0252510971133</v>
      </c>
      <c r="H221" s="13">
        <f t="shared" ca="1" si="70"/>
        <v>1.00636473</v>
      </c>
      <c r="I221" s="12">
        <f t="shared" si="78"/>
        <v>1.17E-2</v>
      </c>
      <c r="J221" s="34">
        <f t="shared" si="79"/>
        <v>44524</v>
      </c>
      <c r="K221" s="2">
        <f t="shared" si="80"/>
        <v>20</v>
      </c>
      <c r="L221" s="17">
        <f t="shared" si="81"/>
        <v>20</v>
      </c>
      <c r="M221" s="11">
        <f t="shared" si="71"/>
        <v>1.0009236079999999</v>
      </c>
      <c r="N221" s="11">
        <f t="shared" ca="1" si="72"/>
        <v>1.0072942170000001</v>
      </c>
      <c r="O221" s="17">
        <f t="shared" si="82"/>
        <v>0</v>
      </c>
      <c r="P221" s="13">
        <f t="shared" ca="1" si="73"/>
        <v>7.2942169999999997</v>
      </c>
      <c r="Q221" s="20">
        <f t="shared" si="74"/>
        <v>0</v>
      </c>
      <c r="R221" s="13">
        <f t="shared" si="83"/>
        <v>0</v>
      </c>
      <c r="S221" s="4" t="str">
        <f t="shared" si="84"/>
        <v>J=</v>
      </c>
      <c r="T221" s="34">
        <f t="shared" si="85"/>
        <v>44705</v>
      </c>
      <c r="U221" s="3"/>
      <c r="V221" s="3"/>
      <c r="AE221" s="3"/>
      <c r="AF221" s="10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42">
        <f t="shared" si="75"/>
        <v>44553</v>
      </c>
      <c r="B222" s="72">
        <f t="shared" ca="1" si="86"/>
        <v>1007.690752</v>
      </c>
      <c r="C222" s="13">
        <f t="shared" si="76"/>
        <v>1000</v>
      </c>
      <c r="D222" s="12">
        <f ca="1">IF(A222&lt;$B$1,VLOOKUP(A222,[1]DI!$A$4:$B$15000,2,FALSE),0)</f>
        <v>9.1499999999999998E-2</v>
      </c>
      <c r="E222" s="13">
        <f t="shared" ca="1" si="69"/>
        <v>1.00034749</v>
      </c>
      <c r="F222" s="13">
        <f ca="1">(TRUNC(PRODUCT($E$12:$E221),16))</f>
        <v>1.0321350708644501</v>
      </c>
      <c r="G222" s="13">
        <f t="shared" ca="1" si="77"/>
        <v>1.0252510971133</v>
      </c>
      <c r="H222" s="13">
        <f t="shared" ca="1" si="70"/>
        <v>1.0067144299999999</v>
      </c>
      <c r="I222" s="12">
        <f t="shared" si="78"/>
        <v>1.17E-2</v>
      </c>
      <c r="J222" s="34">
        <f t="shared" si="79"/>
        <v>44524</v>
      </c>
      <c r="K222" s="2">
        <f t="shared" si="80"/>
        <v>21</v>
      </c>
      <c r="L222" s="17">
        <f t="shared" si="81"/>
        <v>21</v>
      </c>
      <c r="M222" s="11">
        <f t="shared" si="71"/>
        <v>1.00096981</v>
      </c>
      <c r="N222" s="11">
        <f t="shared" ca="1" si="72"/>
        <v>1.007690752</v>
      </c>
      <c r="O222" s="17">
        <f t="shared" si="82"/>
        <v>0</v>
      </c>
      <c r="P222" s="13">
        <f t="shared" ca="1" si="73"/>
        <v>7.6907519999999998</v>
      </c>
      <c r="Q222" s="20">
        <f t="shared" si="74"/>
        <v>0</v>
      </c>
      <c r="R222" s="13">
        <f t="shared" si="83"/>
        <v>0</v>
      </c>
      <c r="S222" s="4" t="str">
        <f t="shared" si="84"/>
        <v>J=</v>
      </c>
      <c r="T222" s="34">
        <f t="shared" si="85"/>
        <v>44705</v>
      </c>
      <c r="U222" s="3"/>
      <c r="V222" s="3"/>
      <c r="AE222" s="3"/>
      <c r="AF222" s="10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42">
        <f t="shared" si="75"/>
        <v>44554</v>
      </c>
      <c r="B223" s="72">
        <f t="shared" ca="1" si="86"/>
        <v>1008.08744199</v>
      </c>
      <c r="C223" s="13">
        <f t="shared" si="76"/>
        <v>1000</v>
      </c>
      <c r="D223" s="12">
        <f ca="1">IF(A223&lt;$B$1,VLOOKUP(A223,[1]DI!$A$4:$B$15000,2,FALSE),0)</f>
        <v>9.1499999999999998E-2</v>
      </c>
      <c r="E223" s="13">
        <f t="shared" ca="1" si="69"/>
        <v>1.00034749</v>
      </c>
      <c r="F223" s="13">
        <f ca="1">(TRUNC(PRODUCT($E$12:$E222),16))</f>
        <v>1.0324937274802199</v>
      </c>
      <c r="G223" s="13">
        <f t="shared" ca="1" si="77"/>
        <v>1.0252510971133</v>
      </c>
      <c r="H223" s="13">
        <f t="shared" ca="1" si="70"/>
        <v>1.00706425</v>
      </c>
      <c r="I223" s="12">
        <f t="shared" si="78"/>
        <v>1.17E-2</v>
      </c>
      <c r="J223" s="34">
        <f t="shared" si="79"/>
        <v>44524</v>
      </c>
      <c r="K223" s="2">
        <f t="shared" si="80"/>
        <v>22</v>
      </c>
      <c r="L223" s="17">
        <f t="shared" si="81"/>
        <v>22</v>
      </c>
      <c r="M223" s="11">
        <f t="shared" si="71"/>
        <v>1.001016015</v>
      </c>
      <c r="N223" s="11">
        <f t="shared" ca="1" si="72"/>
        <v>1.0080874419999999</v>
      </c>
      <c r="O223" s="17">
        <f t="shared" si="82"/>
        <v>0</v>
      </c>
      <c r="P223" s="13">
        <f t="shared" ca="1" si="73"/>
        <v>8.0874419900000003</v>
      </c>
      <c r="Q223" s="20">
        <f t="shared" si="74"/>
        <v>0</v>
      </c>
      <c r="R223" s="13">
        <f t="shared" si="83"/>
        <v>0</v>
      </c>
      <c r="S223" s="4" t="str">
        <f t="shared" si="84"/>
        <v>J=</v>
      </c>
      <c r="T223" s="34">
        <f t="shared" si="85"/>
        <v>44705</v>
      </c>
      <c r="U223" s="3"/>
      <c r="V223" s="3"/>
      <c r="AE223" s="3"/>
      <c r="AF223" s="10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42">
        <f t="shared" si="75"/>
        <v>44555</v>
      </c>
      <c r="B224" s="72">
        <f t="shared" ca="1" si="86"/>
        <v>1008.48429799</v>
      </c>
      <c r="C224" s="13">
        <f t="shared" si="76"/>
        <v>1000</v>
      </c>
      <c r="D224" s="12">
        <f ca="1">IF(A224&lt;$B$1,VLOOKUP(A224,[1]DI!$A$4:$B$15000,2,FALSE),0)</f>
        <v>0</v>
      </c>
      <c r="E224" s="13">
        <f t="shared" ca="1" si="69"/>
        <v>1</v>
      </c>
      <c r="F224" s="13">
        <f ca="1">(TRUNC(PRODUCT($E$12:$E223),16))</f>
        <v>1.03285250872559</v>
      </c>
      <c r="G224" s="13">
        <f t="shared" ca="1" si="77"/>
        <v>1.0252510971133</v>
      </c>
      <c r="H224" s="13">
        <f t="shared" ca="1" si="70"/>
        <v>1.0074141999999999</v>
      </c>
      <c r="I224" s="12">
        <f t="shared" si="78"/>
        <v>1.17E-2</v>
      </c>
      <c r="J224" s="34">
        <f t="shared" si="79"/>
        <v>44524</v>
      </c>
      <c r="K224" s="2">
        <f t="shared" si="80"/>
        <v>22</v>
      </c>
      <c r="L224" s="17">
        <f t="shared" si="81"/>
        <v>23</v>
      </c>
      <c r="M224" s="11">
        <f t="shared" si="71"/>
        <v>1.0010622220000001</v>
      </c>
      <c r="N224" s="11">
        <f t="shared" ca="1" si="72"/>
        <v>1.0084842979999999</v>
      </c>
      <c r="O224" s="17">
        <f t="shared" si="82"/>
        <v>0</v>
      </c>
      <c r="P224" s="13">
        <f t="shared" ca="1" si="73"/>
        <v>8.48429799</v>
      </c>
      <c r="Q224" s="20">
        <f t="shared" si="74"/>
        <v>0</v>
      </c>
      <c r="R224" s="13">
        <f t="shared" si="83"/>
        <v>0</v>
      </c>
      <c r="S224" s="4" t="str">
        <f t="shared" si="84"/>
        <v>J=</v>
      </c>
      <c r="T224" s="34">
        <f t="shared" si="85"/>
        <v>44705</v>
      </c>
      <c r="U224" s="3"/>
      <c r="V224" s="3"/>
      <c r="AE224" s="3"/>
      <c r="AF224" s="10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42">
        <f t="shared" si="75"/>
        <v>44556</v>
      </c>
      <c r="B225" s="72">
        <f t="shared" ca="1" si="86"/>
        <v>1008.48429799</v>
      </c>
      <c r="C225" s="13">
        <f t="shared" si="76"/>
        <v>1000</v>
      </c>
      <c r="D225" s="12">
        <f ca="1">IF(A225&lt;$B$1,VLOOKUP(A225,[1]DI!$A$4:$B$15000,2,FALSE),0)</f>
        <v>0</v>
      </c>
      <c r="E225" s="13">
        <f t="shared" ca="1" si="69"/>
        <v>1</v>
      </c>
      <c r="F225" s="13">
        <f ca="1">(TRUNC(PRODUCT($E$12:$E224),16))</f>
        <v>1.03285250872559</v>
      </c>
      <c r="G225" s="13">
        <f t="shared" ca="1" si="77"/>
        <v>1.0252510971133</v>
      </c>
      <c r="H225" s="13">
        <f t="shared" ca="1" si="70"/>
        <v>1.0074141999999999</v>
      </c>
      <c r="I225" s="12">
        <f t="shared" si="78"/>
        <v>1.17E-2</v>
      </c>
      <c r="J225" s="34">
        <f t="shared" si="79"/>
        <v>44524</v>
      </c>
      <c r="K225" s="2">
        <f t="shared" si="80"/>
        <v>22</v>
      </c>
      <c r="L225" s="17">
        <f t="shared" si="81"/>
        <v>23</v>
      </c>
      <c r="M225" s="11">
        <f t="shared" si="71"/>
        <v>1.0010622220000001</v>
      </c>
      <c r="N225" s="11">
        <f t="shared" ca="1" si="72"/>
        <v>1.0084842979999999</v>
      </c>
      <c r="O225" s="17">
        <f t="shared" si="82"/>
        <v>0</v>
      </c>
      <c r="P225" s="13">
        <f t="shared" ca="1" si="73"/>
        <v>8.48429799</v>
      </c>
      <c r="Q225" s="20">
        <f t="shared" si="74"/>
        <v>0</v>
      </c>
      <c r="R225" s="13">
        <f t="shared" si="83"/>
        <v>0</v>
      </c>
      <c r="S225" s="4" t="str">
        <f t="shared" si="84"/>
        <v>J=</v>
      </c>
      <c r="T225" s="34">
        <f t="shared" si="85"/>
        <v>44705</v>
      </c>
      <c r="U225" s="3"/>
      <c r="V225" s="3"/>
      <c r="AE225" s="3"/>
      <c r="AF225" s="10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42">
        <f t="shared" si="75"/>
        <v>44557</v>
      </c>
      <c r="B226" s="72">
        <f t="shared" ca="1" si="86"/>
        <v>1008.48429799</v>
      </c>
      <c r="C226" s="13">
        <f t="shared" si="76"/>
        <v>1000</v>
      </c>
      <c r="D226" s="12">
        <f ca="1">IF(A226&lt;$B$1,VLOOKUP(A226,[1]DI!$A$4:$B$15000,2,FALSE),0)</f>
        <v>9.1499999999999998E-2</v>
      </c>
      <c r="E226" s="13">
        <f t="shared" ca="1" si="69"/>
        <v>1.00034749</v>
      </c>
      <c r="F226" s="13">
        <f ca="1">(TRUNC(PRODUCT($E$12:$E225),16))</f>
        <v>1.03285250872559</v>
      </c>
      <c r="G226" s="13">
        <f t="shared" ca="1" si="77"/>
        <v>1.0252510971133</v>
      </c>
      <c r="H226" s="13">
        <f t="shared" ca="1" si="70"/>
        <v>1.0074141999999999</v>
      </c>
      <c r="I226" s="12">
        <f t="shared" si="78"/>
        <v>1.17E-2</v>
      </c>
      <c r="J226" s="34">
        <f t="shared" si="79"/>
        <v>44524</v>
      </c>
      <c r="K226" s="2">
        <f t="shared" si="80"/>
        <v>23</v>
      </c>
      <c r="L226" s="17">
        <f t="shared" si="81"/>
        <v>23</v>
      </c>
      <c r="M226" s="11">
        <f t="shared" si="71"/>
        <v>1.0010622220000001</v>
      </c>
      <c r="N226" s="11">
        <f t="shared" ca="1" si="72"/>
        <v>1.0084842979999999</v>
      </c>
      <c r="O226" s="17">
        <f t="shared" si="82"/>
        <v>0</v>
      </c>
      <c r="P226" s="13">
        <f t="shared" ca="1" si="73"/>
        <v>8.48429799</v>
      </c>
      <c r="Q226" s="20">
        <f t="shared" si="74"/>
        <v>0</v>
      </c>
      <c r="R226" s="13">
        <f t="shared" si="83"/>
        <v>0</v>
      </c>
      <c r="S226" s="4" t="str">
        <f t="shared" si="84"/>
        <v>J=</v>
      </c>
      <c r="T226" s="34">
        <f t="shared" si="85"/>
        <v>44705</v>
      </c>
      <c r="U226" s="3"/>
      <c r="V226" s="3"/>
      <c r="AE226" s="3"/>
      <c r="AF226" s="10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42">
        <f t="shared" si="75"/>
        <v>44558</v>
      </c>
      <c r="B227" s="72">
        <f t="shared" ca="1" si="86"/>
        <v>1008.881297</v>
      </c>
      <c r="C227" s="13">
        <f t="shared" si="76"/>
        <v>1000</v>
      </c>
      <c r="D227" s="12">
        <f ca="1">IF(A227&lt;$B$1,VLOOKUP(A227,[1]DI!$A$4:$B$15000,2,FALSE),0)</f>
        <v>9.1499999999999998E-2</v>
      </c>
      <c r="E227" s="13">
        <f t="shared" ca="1" si="69"/>
        <v>1.00034749</v>
      </c>
      <c r="F227" s="13">
        <f ca="1">(TRUNC(PRODUCT($E$12:$E226),16))</f>
        <v>1.03321141464384</v>
      </c>
      <c r="G227" s="13">
        <f t="shared" ca="1" si="77"/>
        <v>1.0252510971133</v>
      </c>
      <c r="H227" s="13">
        <f t="shared" ca="1" si="70"/>
        <v>1.0077642600000001</v>
      </c>
      <c r="I227" s="12">
        <f t="shared" si="78"/>
        <v>1.17E-2</v>
      </c>
      <c r="J227" s="34">
        <f t="shared" si="79"/>
        <v>44524</v>
      </c>
      <c r="K227" s="2">
        <f t="shared" si="80"/>
        <v>24</v>
      </c>
      <c r="L227" s="17">
        <f t="shared" si="81"/>
        <v>24</v>
      </c>
      <c r="M227" s="11">
        <f t="shared" si="71"/>
        <v>1.001108431</v>
      </c>
      <c r="N227" s="11">
        <f t="shared" ca="1" si="72"/>
        <v>1.0088812970000001</v>
      </c>
      <c r="O227" s="17">
        <f t="shared" si="82"/>
        <v>0</v>
      </c>
      <c r="P227" s="13">
        <f t="shared" ca="1" si="73"/>
        <v>8.881297</v>
      </c>
      <c r="Q227" s="20">
        <f t="shared" si="74"/>
        <v>0</v>
      </c>
      <c r="R227" s="13">
        <f t="shared" si="83"/>
        <v>0</v>
      </c>
      <c r="S227" s="4" t="str">
        <f t="shared" si="84"/>
        <v>J=</v>
      </c>
      <c r="T227" s="34">
        <f t="shared" si="85"/>
        <v>44705</v>
      </c>
      <c r="U227" s="3"/>
      <c r="V227" s="3"/>
      <c r="AE227" s="3"/>
      <c r="AF227" s="10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42">
        <f t="shared" si="75"/>
        <v>44559</v>
      </c>
      <c r="B228" s="72">
        <f t="shared" ca="1" si="86"/>
        <v>1009.27846199</v>
      </c>
      <c r="C228" s="13">
        <f t="shared" si="76"/>
        <v>1000</v>
      </c>
      <c r="D228" s="12">
        <f ca="1">IF(A228&lt;$B$1,VLOOKUP(A228,[1]DI!$A$4:$B$15000,2,FALSE),0)</f>
        <v>9.1499999999999998E-2</v>
      </c>
      <c r="E228" s="13">
        <f t="shared" ca="1" si="69"/>
        <v>1.00034749</v>
      </c>
      <c r="F228" s="13">
        <f ca="1">(TRUNC(PRODUCT($E$12:$E227),16))</f>
        <v>1.0335704452783201</v>
      </c>
      <c r="G228" s="13">
        <f t="shared" ca="1" si="77"/>
        <v>1.0252510971133</v>
      </c>
      <c r="H228" s="13">
        <f t="shared" ca="1" si="70"/>
        <v>1.0081144500000001</v>
      </c>
      <c r="I228" s="12">
        <f t="shared" si="78"/>
        <v>1.17E-2</v>
      </c>
      <c r="J228" s="34">
        <f t="shared" si="79"/>
        <v>44524</v>
      </c>
      <c r="K228" s="2">
        <f t="shared" si="80"/>
        <v>25</v>
      </c>
      <c r="L228" s="17">
        <f t="shared" si="81"/>
        <v>25</v>
      </c>
      <c r="M228" s="11">
        <f t="shared" si="71"/>
        <v>1.001154643</v>
      </c>
      <c r="N228" s="11">
        <f t="shared" ca="1" si="72"/>
        <v>1.0092784619999999</v>
      </c>
      <c r="O228" s="17">
        <f t="shared" si="82"/>
        <v>0</v>
      </c>
      <c r="P228" s="13">
        <f t="shared" ca="1" si="73"/>
        <v>9.2784619900000003</v>
      </c>
      <c r="Q228" s="20">
        <f t="shared" si="74"/>
        <v>0</v>
      </c>
      <c r="R228" s="13">
        <f t="shared" si="83"/>
        <v>0</v>
      </c>
      <c r="S228" s="4" t="str">
        <f t="shared" si="84"/>
        <v>J=</v>
      </c>
      <c r="T228" s="34">
        <f t="shared" si="85"/>
        <v>44705</v>
      </c>
      <c r="U228" s="3"/>
      <c r="V228" s="3"/>
      <c r="AE228" s="3"/>
      <c r="AF228" s="10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42">
        <f t="shared" si="75"/>
        <v>44560</v>
      </c>
      <c r="B229" s="72">
        <f t="shared" ca="1" si="86"/>
        <v>1009.675781</v>
      </c>
      <c r="C229" s="13">
        <f t="shared" si="76"/>
        <v>1000</v>
      </c>
      <c r="D229" s="12">
        <f ca="1">IF(A229&lt;$B$1,VLOOKUP(A229,[1]DI!$A$4:$B$15000,2,FALSE),0)</f>
        <v>9.1499999999999998E-2</v>
      </c>
      <c r="E229" s="13">
        <f t="shared" ca="1" si="69"/>
        <v>1.00034749</v>
      </c>
      <c r="F229" s="13">
        <f ca="1">(TRUNC(PRODUCT($E$12:$E228),16))</f>
        <v>1.03392960067235</v>
      </c>
      <c r="G229" s="13">
        <f t="shared" ca="1" si="77"/>
        <v>1.0252510971133</v>
      </c>
      <c r="H229" s="13">
        <f t="shared" ca="1" si="70"/>
        <v>1.0084647600000001</v>
      </c>
      <c r="I229" s="12">
        <f t="shared" si="78"/>
        <v>1.17E-2</v>
      </c>
      <c r="J229" s="34">
        <f t="shared" si="79"/>
        <v>44524</v>
      </c>
      <c r="K229" s="2">
        <f t="shared" si="80"/>
        <v>26</v>
      </c>
      <c r="L229" s="17">
        <f t="shared" si="81"/>
        <v>26</v>
      </c>
      <c r="M229" s="11">
        <f t="shared" si="71"/>
        <v>1.0012008560000001</v>
      </c>
      <c r="N229" s="11">
        <f t="shared" ca="1" si="72"/>
        <v>1.0096757810000001</v>
      </c>
      <c r="O229" s="17">
        <f t="shared" si="82"/>
        <v>0</v>
      </c>
      <c r="P229" s="13">
        <f t="shared" ca="1" si="73"/>
        <v>9.6757810000000006</v>
      </c>
      <c r="Q229" s="20">
        <f t="shared" si="74"/>
        <v>0</v>
      </c>
      <c r="R229" s="13">
        <f t="shared" si="83"/>
        <v>0</v>
      </c>
      <c r="S229" s="4" t="str">
        <f t="shared" si="84"/>
        <v>J=</v>
      </c>
      <c r="T229" s="34">
        <f t="shared" si="85"/>
        <v>44705</v>
      </c>
      <c r="U229" s="3"/>
      <c r="V229" s="3"/>
      <c r="AE229" s="3"/>
      <c r="AF229" s="10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42">
        <f t="shared" si="75"/>
        <v>44561</v>
      </c>
      <c r="B230" s="72">
        <f t="shared" ca="1" si="86"/>
        <v>1010.073255</v>
      </c>
      <c r="C230" s="13">
        <f t="shared" si="76"/>
        <v>1000</v>
      </c>
      <c r="D230" s="12">
        <f ca="1">IF(A230&lt;$B$1,VLOOKUP(A230,[1]DI!$A$4:$B$15000,2,FALSE),0)</f>
        <v>9.1499999999999998E-2</v>
      </c>
      <c r="E230" s="13">
        <f t="shared" ca="1" si="69"/>
        <v>1.00034749</v>
      </c>
      <c r="F230" s="13">
        <f ca="1">(TRUNC(PRODUCT($E$12:$E229),16))</f>
        <v>1.0342888808692801</v>
      </c>
      <c r="G230" s="13">
        <f t="shared" ca="1" si="77"/>
        <v>1.0252510971133</v>
      </c>
      <c r="H230" s="13">
        <f t="shared" ca="1" si="70"/>
        <v>1.00881519</v>
      </c>
      <c r="I230" s="12">
        <f t="shared" si="78"/>
        <v>1.17E-2</v>
      </c>
      <c r="J230" s="34">
        <f t="shared" si="79"/>
        <v>44524</v>
      </c>
      <c r="K230" s="2">
        <f t="shared" si="80"/>
        <v>27</v>
      </c>
      <c r="L230" s="17">
        <f t="shared" si="81"/>
        <v>27</v>
      </c>
      <c r="M230" s="11">
        <f t="shared" si="71"/>
        <v>1.001247072</v>
      </c>
      <c r="N230" s="11">
        <f t="shared" ca="1" si="72"/>
        <v>1.010073255</v>
      </c>
      <c r="O230" s="17">
        <f t="shared" si="82"/>
        <v>0</v>
      </c>
      <c r="P230" s="13">
        <f t="shared" ca="1" si="73"/>
        <v>10.073255</v>
      </c>
      <c r="Q230" s="20">
        <f t="shared" si="74"/>
        <v>0</v>
      </c>
      <c r="R230" s="13">
        <f t="shared" si="83"/>
        <v>0</v>
      </c>
      <c r="S230" s="4" t="str">
        <f t="shared" si="84"/>
        <v>J=</v>
      </c>
      <c r="T230" s="34">
        <f t="shared" si="85"/>
        <v>44705</v>
      </c>
      <c r="U230" s="3"/>
      <c r="V230" s="3"/>
      <c r="AE230" s="3"/>
      <c r="AF230" s="10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42">
        <f t="shared" si="75"/>
        <v>44562</v>
      </c>
      <c r="B231" s="72">
        <f t="shared" ca="1" si="86"/>
        <v>1010.470883</v>
      </c>
      <c r="C231" s="13">
        <f t="shared" si="76"/>
        <v>1000</v>
      </c>
      <c r="D231" s="12">
        <f ca="1">IF(A231&lt;$B$1,VLOOKUP(A231,[1]DI!$A$4:$B$15000,2,FALSE),0)</f>
        <v>0</v>
      </c>
      <c r="E231" s="13">
        <f t="shared" ca="1" si="69"/>
        <v>1</v>
      </c>
      <c r="F231" s="13">
        <f ca="1">(TRUNC(PRODUCT($E$12:$E230),16))</f>
        <v>1.0346482859124999</v>
      </c>
      <c r="G231" s="13">
        <f t="shared" ca="1" si="77"/>
        <v>1.0252510971133</v>
      </c>
      <c r="H231" s="13">
        <f t="shared" ca="1" si="70"/>
        <v>1.00916574</v>
      </c>
      <c r="I231" s="12">
        <f t="shared" si="78"/>
        <v>1.17E-2</v>
      </c>
      <c r="J231" s="34">
        <f t="shared" si="79"/>
        <v>44524</v>
      </c>
      <c r="K231" s="2">
        <f t="shared" si="80"/>
        <v>27</v>
      </c>
      <c r="L231" s="17">
        <f t="shared" si="81"/>
        <v>28</v>
      </c>
      <c r="M231" s="11">
        <f t="shared" si="71"/>
        <v>1.0012932889999999</v>
      </c>
      <c r="N231" s="11">
        <f t="shared" ca="1" si="72"/>
        <v>1.010470883</v>
      </c>
      <c r="O231" s="17">
        <f t="shared" si="82"/>
        <v>0</v>
      </c>
      <c r="P231" s="13">
        <f t="shared" ca="1" si="73"/>
        <v>10.470883000000001</v>
      </c>
      <c r="Q231" s="20">
        <f t="shared" si="74"/>
        <v>0</v>
      </c>
      <c r="R231" s="13">
        <f t="shared" si="83"/>
        <v>0</v>
      </c>
      <c r="S231" s="4" t="str">
        <f t="shared" si="84"/>
        <v>J=</v>
      </c>
      <c r="T231" s="34">
        <f t="shared" si="85"/>
        <v>44705</v>
      </c>
      <c r="U231" s="3"/>
      <c r="V231" s="3"/>
      <c r="AE231" s="3"/>
      <c r="AF231" s="10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42">
        <f t="shared" si="75"/>
        <v>44563</v>
      </c>
      <c r="B232" s="72">
        <f t="shared" ca="1" si="86"/>
        <v>1010.470883</v>
      </c>
      <c r="C232" s="13">
        <f t="shared" si="76"/>
        <v>1000</v>
      </c>
      <c r="D232" s="12">
        <f ca="1">IF(A232&lt;$B$1,VLOOKUP(A232,[1]DI!$A$4:$B$15000,2,FALSE),0)</f>
        <v>0</v>
      </c>
      <c r="E232" s="13">
        <f t="shared" ca="1" si="69"/>
        <v>1</v>
      </c>
      <c r="F232" s="13">
        <f ca="1">(TRUNC(PRODUCT($E$12:$E231),16))</f>
        <v>1.0346482859124999</v>
      </c>
      <c r="G232" s="13">
        <f t="shared" ca="1" si="77"/>
        <v>1.0252510971133</v>
      </c>
      <c r="H232" s="13">
        <f t="shared" ca="1" si="70"/>
        <v>1.00916574</v>
      </c>
      <c r="I232" s="12">
        <f t="shared" si="78"/>
        <v>1.17E-2</v>
      </c>
      <c r="J232" s="34">
        <f t="shared" si="79"/>
        <v>44524</v>
      </c>
      <c r="K232" s="2">
        <f t="shared" si="80"/>
        <v>27</v>
      </c>
      <c r="L232" s="17">
        <f t="shared" si="81"/>
        <v>28</v>
      </c>
      <c r="M232" s="11">
        <f t="shared" si="71"/>
        <v>1.0012932889999999</v>
      </c>
      <c r="N232" s="11">
        <f t="shared" ca="1" si="72"/>
        <v>1.010470883</v>
      </c>
      <c r="O232" s="17">
        <f t="shared" si="82"/>
        <v>0</v>
      </c>
      <c r="P232" s="13">
        <f t="shared" ca="1" si="73"/>
        <v>10.470883000000001</v>
      </c>
      <c r="Q232" s="20">
        <f t="shared" si="74"/>
        <v>0</v>
      </c>
      <c r="R232" s="13">
        <f t="shared" si="83"/>
        <v>0</v>
      </c>
      <c r="S232" s="4" t="str">
        <f t="shared" si="84"/>
        <v>J=</v>
      </c>
      <c r="T232" s="34">
        <f t="shared" si="85"/>
        <v>44705</v>
      </c>
      <c r="U232" s="3"/>
      <c r="V232" s="3"/>
      <c r="AE232" s="3"/>
      <c r="AF232" s="10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42">
        <f t="shared" si="75"/>
        <v>44564</v>
      </c>
      <c r="B233" s="72">
        <f t="shared" ca="1" si="86"/>
        <v>1010.470883</v>
      </c>
      <c r="C233" s="13">
        <f t="shared" si="76"/>
        <v>1000</v>
      </c>
      <c r="D233" s="12">
        <f ca="1">IF(A233&lt;$B$1,VLOOKUP(A233,[1]DI!$A$4:$B$15000,2,FALSE),0)</f>
        <v>9.1499999999999998E-2</v>
      </c>
      <c r="E233" s="13">
        <f t="shared" ca="1" si="69"/>
        <v>1.00034749</v>
      </c>
      <c r="F233" s="13">
        <f ca="1">(TRUNC(PRODUCT($E$12:$E232),16))</f>
        <v>1.0346482859124999</v>
      </c>
      <c r="G233" s="13">
        <f t="shared" ca="1" si="77"/>
        <v>1.0252510971133</v>
      </c>
      <c r="H233" s="13">
        <f t="shared" ca="1" si="70"/>
        <v>1.00916574</v>
      </c>
      <c r="I233" s="12">
        <f t="shared" si="78"/>
        <v>1.17E-2</v>
      </c>
      <c r="J233" s="34">
        <f t="shared" si="79"/>
        <v>44524</v>
      </c>
      <c r="K233" s="2">
        <f t="shared" si="80"/>
        <v>28</v>
      </c>
      <c r="L233" s="17">
        <f t="shared" si="81"/>
        <v>28</v>
      </c>
      <c r="M233" s="11">
        <f t="shared" si="71"/>
        <v>1.0012932889999999</v>
      </c>
      <c r="N233" s="11">
        <f t="shared" ca="1" si="72"/>
        <v>1.010470883</v>
      </c>
      <c r="O233" s="17">
        <f t="shared" si="82"/>
        <v>0</v>
      </c>
      <c r="P233" s="13">
        <f t="shared" ca="1" si="73"/>
        <v>10.470883000000001</v>
      </c>
      <c r="Q233" s="20">
        <f t="shared" si="74"/>
        <v>0</v>
      </c>
      <c r="R233" s="13">
        <f t="shared" si="83"/>
        <v>0</v>
      </c>
      <c r="S233" s="4" t="str">
        <f t="shared" si="84"/>
        <v>J=</v>
      </c>
      <c r="T233" s="34">
        <f t="shared" si="85"/>
        <v>44705</v>
      </c>
      <c r="U233" s="3"/>
      <c r="V233" s="3"/>
      <c r="AE233" s="3"/>
      <c r="AF233" s="10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42">
        <f t="shared" si="75"/>
        <v>44565</v>
      </c>
      <c r="B234" s="72">
        <f t="shared" ca="1" si="86"/>
        <v>1010.8686760000001</v>
      </c>
      <c r="C234" s="13">
        <f t="shared" si="76"/>
        <v>1000</v>
      </c>
      <c r="D234" s="12">
        <f ca="1">IF(A234&lt;$B$1,VLOOKUP(A234,[1]DI!$A$4:$B$15000,2,FALSE),0)</f>
        <v>9.1499999999999998E-2</v>
      </c>
      <c r="E234" s="13">
        <f t="shared" ca="1" si="69"/>
        <v>1.00034749</v>
      </c>
      <c r="F234" s="13">
        <f ca="1">(TRUNC(PRODUCT($E$12:$E233),16))</f>
        <v>1.0350078158453699</v>
      </c>
      <c r="G234" s="13">
        <f t="shared" ca="1" si="77"/>
        <v>1.0252510971133</v>
      </c>
      <c r="H234" s="13">
        <f t="shared" ca="1" si="70"/>
        <v>1.00951642</v>
      </c>
      <c r="I234" s="12">
        <f t="shared" si="78"/>
        <v>1.17E-2</v>
      </c>
      <c r="J234" s="34">
        <f t="shared" si="79"/>
        <v>44524</v>
      </c>
      <c r="K234" s="2">
        <f t="shared" si="80"/>
        <v>29</v>
      </c>
      <c r="L234" s="17">
        <f t="shared" si="81"/>
        <v>29</v>
      </c>
      <c r="M234" s="11">
        <f t="shared" si="71"/>
        <v>1.0013395089999999</v>
      </c>
      <c r="N234" s="11">
        <f t="shared" ca="1" si="72"/>
        <v>1.0108686760000001</v>
      </c>
      <c r="O234" s="17">
        <f t="shared" si="82"/>
        <v>0</v>
      </c>
      <c r="P234" s="13">
        <f t="shared" ca="1" si="73"/>
        <v>10.868676000000001</v>
      </c>
      <c r="Q234" s="20">
        <f t="shared" si="74"/>
        <v>0</v>
      </c>
      <c r="R234" s="13">
        <f t="shared" si="83"/>
        <v>0</v>
      </c>
      <c r="S234" s="4" t="str">
        <f t="shared" si="84"/>
        <v>J=</v>
      </c>
      <c r="T234" s="34">
        <f t="shared" si="85"/>
        <v>44705</v>
      </c>
      <c r="U234" s="3"/>
      <c r="V234" s="3"/>
      <c r="AE234" s="3"/>
      <c r="AF234" s="10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42">
        <f t="shared" si="75"/>
        <v>44566</v>
      </c>
      <c r="B235" s="72">
        <f t="shared" ca="1" si="86"/>
        <v>1011.26662399</v>
      </c>
      <c r="C235" s="13">
        <f t="shared" si="76"/>
        <v>1000</v>
      </c>
      <c r="D235" s="12">
        <f ca="1">IF(A235&lt;$B$1,VLOOKUP(A235,[1]DI!$A$4:$B$15000,2,FALSE),0)</f>
        <v>9.1499999999999998E-2</v>
      </c>
      <c r="E235" s="13">
        <f t="shared" ca="1" si="69"/>
        <v>1.00034749</v>
      </c>
      <c r="F235" s="13">
        <f ca="1">(TRUNC(PRODUCT($E$12:$E234),16))</f>
        <v>1.0353674707113001</v>
      </c>
      <c r="G235" s="13">
        <f t="shared" ca="1" si="77"/>
        <v>1.0252510971133</v>
      </c>
      <c r="H235" s="13">
        <f t="shared" ca="1" si="70"/>
        <v>1.0098672200000001</v>
      </c>
      <c r="I235" s="12">
        <f t="shared" si="78"/>
        <v>1.17E-2</v>
      </c>
      <c r="J235" s="34">
        <f t="shared" si="79"/>
        <v>44524</v>
      </c>
      <c r="K235" s="2">
        <f t="shared" si="80"/>
        <v>30</v>
      </c>
      <c r="L235" s="17">
        <f t="shared" si="81"/>
        <v>30</v>
      </c>
      <c r="M235" s="11">
        <f t="shared" si="71"/>
        <v>1.0013857310000001</v>
      </c>
      <c r="N235" s="11">
        <f t="shared" ca="1" si="72"/>
        <v>1.0112666239999999</v>
      </c>
      <c r="O235" s="17">
        <f t="shared" si="82"/>
        <v>0</v>
      </c>
      <c r="P235" s="13">
        <f t="shared" ca="1" si="73"/>
        <v>11.266623989999999</v>
      </c>
      <c r="Q235" s="20">
        <f t="shared" si="74"/>
        <v>0</v>
      </c>
      <c r="R235" s="13">
        <f t="shared" si="83"/>
        <v>0</v>
      </c>
      <c r="S235" s="4" t="str">
        <f t="shared" si="84"/>
        <v>J=</v>
      </c>
      <c r="T235" s="34">
        <f t="shared" si="85"/>
        <v>44705</v>
      </c>
      <c r="U235" s="3"/>
      <c r="V235" s="3"/>
      <c r="AE235" s="3"/>
      <c r="AF235" s="10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42">
        <f t="shared" si="75"/>
        <v>44567</v>
      </c>
      <c r="B236" s="72">
        <f t="shared" ca="1" si="86"/>
        <v>1011.66471699</v>
      </c>
      <c r="C236" s="13">
        <f t="shared" si="76"/>
        <v>1000</v>
      </c>
      <c r="D236" s="12">
        <f ca="1">IF(A236&lt;$B$1,VLOOKUP(A236,[1]DI!$A$4:$B$15000,2,FALSE),0)</f>
        <v>9.1499999999999998E-2</v>
      </c>
      <c r="E236" s="13">
        <f t="shared" ca="1" si="69"/>
        <v>1.00034749</v>
      </c>
      <c r="F236" s="13">
        <f ca="1">(TRUNC(PRODUCT($E$12:$E235),16))</f>
        <v>1.0357272505536901</v>
      </c>
      <c r="G236" s="13">
        <f t="shared" ca="1" si="77"/>
        <v>1.0252510971133</v>
      </c>
      <c r="H236" s="13">
        <f t="shared" ca="1" si="70"/>
        <v>1.0102181299999999</v>
      </c>
      <c r="I236" s="12">
        <f t="shared" si="78"/>
        <v>1.17E-2</v>
      </c>
      <c r="J236" s="34">
        <f t="shared" si="79"/>
        <v>44524</v>
      </c>
      <c r="K236" s="2">
        <f t="shared" si="80"/>
        <v>31</v>
      </c>
      <c r="L236" s="17">
        <f t="shared" si="81"/>
        <v>31</v>
      </c>
      <c r="M236" s="11">
        <f t="shared" si="71"/>
        <v>1.0014319549999999</v>
      </c>
      <c r="N236" s="11">
        <f t="shared" ca="1" si="72"/>
        <v>1.0116647169999999</v>
      </c>
      <c r="O236" s="17">
        <f t="shared" si="82"/>
        <v>0</v>
      </c>
      <c r="P236" s="13">
        <f t="shared" ca="1" si="73"/>
        <v>11.664716990000001</v>
      </c>
      <c r="Q236" s="20">
        <f t="shared" si="74"/>
        <v>0</v>
      </c>
      <c r="R236" s="13">
        <f t="shared" si="83"/>
        <v>0</v>
      </c>
      <c r="S236" s="4" t="str">
        <f t="shared" si="84"/>
        <v>J=</v>
      </c>
      <c r="T236" s="34">
        <f t="shared" si="85"/>
        <v>44705</v>
      </c>
      <c r="U236" s="3"/>
      <c r="V236" s="3"/>
      <c r="AE236" s="3"/>
      <c r="AF236" s="10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42">
        <f t="shared" si="75"/>
        <v>44568</v>
      </c>
      <c r="B237" s="72">
        <f t="shared" ca="1" si="86"/>
        <v>1012.06298399</v>
      </c>
      <c r="C237" s="13">
        <f t="shared" si="76"/>
        <v>1000</v>
      </c>
      <c r="D237" s="12">
        <f ca="1">IF(A237&lt;$B$1,VLOOKUP(A237,[1]DI!$A$4:$B$15000,2,FALSE),0)</f>
        <v>9.1499999999999998E-2</v>
      </c>
      <c r="E237" s="13">
        <f t="shared" ca="1" si="69"/>
        <v>1.00034749</v>
      </c>
      <c r="F237" s="13">
        <f ca="1">(TRUNC(PRODUCT($E$12:$E236),16))</f>
        <v>1.0360871554159901</v>
      </c>
      <c r="G237" s="13">
        <f t="shared" ca="1" si="77"/>
        <v>1.0252510971133</v>
      </c>
      <c r="H237" s="13">
        <f t="shared" ca="1" si="70"/>
        <v>1.0105691800000001</v>
      </c>
      <c r="I237" s="12">
        <f t="shared" si="78"/>
        <v>1.17E-2</v>
      </c>
      <c r="J237" s="34">
        <f t="shared" si="79"/>
        <v>44524</v>
      </c>
      <c r="K237" s="2">
        <f t="shared" si="80"/>
        <v>32</v>
      </c>
      <c r="L237" s="17">
        <f t="shared" si="81"/>
        <v>32</v>
      </c>
      <c r="M237" s="11">
        <f t="shared" si="71"/>
        <v>1.001478181</v>
      </c>
      <c r="N237" s="11">
        <f t="shared" ca="1" si="72"/>
        <v>1.0120629839999999</v>
      </c>
      <c r="O237" s="17">
        <f t="shared" si="82"/>
        <v>0</v>
      </c>
      <c r="P237" s="13">
        <f t="shared" ca="1" si="73"/>
        <v>12.062983989999999</v>
      </c>
      <c r="Q237" s="20">
        <f t="shared" si="74"/>
        <v>0</v>
      </c>
      <c r="R237" s="13">
        <f t="shared" si="83"/>
        <v>0</v>
      </c>
      <c r="S237" s="4" t="str">
        <f t="shared" si="84"/>
        <v>J=</v>
      </c>
      <c r="T237" s="34">
        <f t="shared" si="85"/>
        <v>44705</v>
      </c>
      <c r="U237" s="3"/>
      <c r="V237" s="3"/>
      <c r="AE237" s="3"/>
      <c r="AF237" s="10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42">
        <f t="shared" si="75"/>
        <v>44569</v>
      </c>
      <c r="B238" s="72">
        <f t="shared" ca="1" si="86"/>
        <v>1012.461397</v>
      </c>
      <c r="C238" s="13">
        <f t="shared" si="76"/>
        <v>1000</v>
      </c>
      <c r="D238" s="12">
        <f ca="1">IF(A238&lt;$B$1,VLOOKUP(A238,[1]DI!$A$4:$B$15000,2,FALSE),0)</f>
        <v>0</v>
      </c>
      <c r="E238" s="13">
        <f t="shared" ca="1" si="69"/>
        <v>1</v>
      </c>
      <c r="F238" s="13">
        <f ca="1">(TRUNC(PRODUCT($E$12:$E237),16))</f>
        <v>1.0364471853416299</v>
      </c>
      <c r="G238" s="13">
        <f t="shared" ca="1" si="77"/>
        <v>1.0252510971133</v>
      </c>
      <c r="H238" s="13">
        <f t="shared" ca="1" si="70"/>
        <v>1.01092034</v>
      </c>
      <c r="I238" s="12">
        <f t="shared" si="78"/>
        <v>1.17E-2</v>
      </c>
      <c r="J238" s="34">
        <f t="shared" si="79"/>
        <v>44524</v>
      </c>
      <c r="K238" s="2">
        <f t="shared" si="80"/>
        <v>32</v>
      </c>
      <c r="L238" s="17">
        <f t="shared" si="81"/>
        <v>33</v>
      </c>
      <c r="M238" s="11">
        <f t="shared" si="71"/>
        <v>1.00152441</v>
      </c>
      <c r="N238" s="11">
        <f t="shared" ca="1" si="72"/>
        <v>1.012461397</v>
      </c>
      <c r="O238" s="17">
        <f t="shared" si="82"/>
        <v>0</v>
      </c>
      <c r="P238" s="13">
        <f t="shared" ca="1" si="73"/>
        <v>12.461397</v>
      </c>
      <c r="Q238" s="20">
        <f t="shared" si="74"/>
        <v>0</v>
      </c>
      <c r="R238" s="13">
        <f t="shared" si="83"/>
        <v>0</v>
      </c>
      <c r="S238" s="4" t="str">
        <f t="shared" si="84"/>
        <v>J=</v>
      </c>
      <c r="T238" s="34">
        <f t="shared" si="85"/>
        <v>44705</v>
      </c>
      <c r="U238" s="3"/>
      <c r="V238" s="3"/>
      <c r="AE238" s="3"/>
      <c r="AF238" s="10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42">
        <f t="shared" si="75"/>
        <v>44570</v>
      </c>
      <c r="B239" s="72">
        <f t="shared" ca="1" si="86"/>
        <v>1012.461397</v>
      </c>
      <c r="C239" s="13">
        <f t="shared" si="76"/>
        <v>1000</v>
      </c>
      <c r="D239" s="12">
        <f ca="1">IF(A239&lt;$B$1,VLOOKUP(A239,[1]DI!$A$4:$B$15000,2,FALSE),0)</f>
        <v>0</v>
      </c>
      <c r="E239" s="13">
        <f t="shared" ca="1" si="69"/>
        <v>1</v>
      </c>
      <c r="F239" s="13">
        <f ca="1">(TRUNC(PRODUCT($E$12:$E238),16))</f>
        <v>1.0364471853416299</v>
      </c>
      <c r="G239" s="13">
        <f t="shared" ca="1" si="77"/>
        <v>1.0252510971133</v>
      </c>
      <c r="H239" s="13">
        <f t="shared" ca="1" si="70"/>
        <v>1.01092034</v>
      </c>
      <c r="I239" s="12">
        <f t="shared" si="78"/>
        <v>1.17E-2</v>
      </c>
      <c r="J239" s="34">
        <f t="shared" si="79"/>
        <v>44524</v>
      </c>
      <c r="K239" s="2">
        <f t="shared" si="80"/>
        <v>32</v>
      </c>
      <c r="L239" s="17">
        <f t="shared" si="81"/>
        <v>33</v>
      </c>
      <c r="M239" s="11">
        <f t="shared" si="71"/>
        <v>1.00152441</v>
      </c>
      <c r="N239" s="11">
        <f t="shared" ca="1" si="72"/>
        <v>1.012461397</v>
      </c>
      <c r="O239" s="17">
        <f t="shared" si="82"/>
        <v>0</v>
      </c>
      <c r="P239" s="13">
        <f t="shared" ca="1" si="73"/>
        <v>12.461397</v>
      </c>
      <c r="Q239" s="20">
        <f t="shared" si="74"/>
        <v>0</v>
      </c>
      <c r="R239" s="13">
        <f t="shared" si="83"/>
        <v>0</v>
      </c>
      <c r="S239" s="4" t="str">
        <f t="shared" si="84"/>
        <v>J=</v>
      </c>
      <c r="T239" s="34">
        <f t="shared" si="85"/>
        <v>44705</v>
      </c>
      <c r="U239" s="3"/>
      <c r="V239" s="3"/>
      <c r="AE239" s="3"/>
      <c r="AF239" s="10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42">
        <f t="shared" si="75"/>
        <v>44571</v>
      </c>
      <c r="B240" s="72">
        <f t="shared" ca="1" si="86"/>
        <v>1012.461397</v>
      </c>
      <c r="C240" s="13">
        <f t="shared" si="76"/>
        <v>1000</v>
      </c>
      <c r="D240" s="12">
        <f ca="1">IF(A240&lt;$B$1,VLOOKUP(A240,[1]DI!$A$4:$B$15000,2,FALSE),0)</f>
        <v>9.1499999999999998E-2</v>
      </c>
      <c r="E240" s="13">
        <f t="shared" ca="1" si="69"/>
        <v>1.00034749</v>
      </c>
      <c r="F240" s="13">
        <f ca="1">(TRUNC(PRODUCT($E$12:$E239),16))</f>
        <v>1.0364471853416299</v>
      </c>
      <c r="G240" s="13">
        <f t="shared" ca="1" si="77"/>
        <v>1.0252510971133</v>
      </c>
      <c r="H240" s="13">
        <f t="shared" ca="1" si="70"/>
        <v>1.01092034</v>
      </c>
      <c r="I240" s="12">
        <f t="shared" si="78"/>
        <v>1.17E-2</v>
      </c>
      <c r="J240" s="34">
        <f t="shared" si="79"/>
        <v>44524</v>
      </c>
      <c r="K240" s="2">
        <f t="shared" si="80"/>
        <v>33</v>
      </c>
      <c r="L240" s="17">
        <f t="shared" si="81"/>
        <v>33</v>
      </c>
      <c r="M240" s="11">
        <f t="shared" si="71"/>
        <v>1.00152441</v>
      </c>
      <c r="N240" s="11">
        <f t="shared" ca="1" si="72"/>
        <v>1.012461397</v>
      </c>
      <c r="O240" s="17">
        <f t="shared" si="82"/>
        <v>0</v>
      </c>
      <c r="P240" s="13">
        <f t="shared" ca="1" si="73"/>
        <v>12.461397</v>
      </c>
      <c r="Q240" s="20">
        <f t="shared" si="74"/>
        <v>0</v>
      </c>
      <c r="R240" s="13">
        <f t="shared" si="83"/>
        <v>0</v>
      </c>
      <c r="S240" s="4" t="str">
        <f t="shared" si="84"/>
        <v>J=</v>
      </c>
      <c r="T240" s="34">
        <f t="shared" si="85"/>
        <v>44705</v>
      </c>
      <c r="U240" s="3"/>
      <c r="V240" s="3"/>
      <c r="AE240" s="3"/>
      <c r="AF240" s="10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42">
        <f t="shared" si="75"/>
        <v>44572</v>
      </c>
      <c r="B241" s="72">
        <f t="shared" ca="1" si="86"/>
        <v>1012.859964</v>
      </c>
      <c r="C241" s="13">
        <f t="shared" si="76"/>
        <v>1000</v>
      </c>
      <c r="D241" s="12">
        <f ca="1">IF(A241&lt;$B$1,VLOOKUP(A241,[1]DI!$A$4:$B$15000,2,FALSE),0)</f>
        <v>9.1499999999999998E-2</v>
      </c>
      <c r="E241" s="13">
        <f t="shared" ca="1" si="69"/>
        <v>1.00034749</v>
      </c>
      <c r="F241" s="13">
        <f ca="1">(TRUNC(PRODUCT($E$12:$E240),16))</f>
        <v>1.0368073403740601</v>
      </c>
      <c r="G241" s="13">
        <f t="shared" ca="1" si="77"/>
        <v>1.0252510971133</v>
      </c>
      <c r="H241" s="13">
        <f t="shared" ca="1" si="70"/>
        <v>1.01127162</v>
      </c>
      <c r="I241" s="12">
        <f t="shared" si="78"/>
        <v>1.17E-2</v>
      </c>
      <c r="J241" s="34">
        <f t="shared" si="79"/>
        <v>44524</v>
      </c>
      <c r="K241" s="2">
        <f t="shared" si="80"/>
        <v>34</v>
      </c>
      <c r="L241" s="17">
        <f t="shared" si="81"/>
        <v>34</v>
      </c>
      <c r="M241" s="11">
        <f t="shared" si="71"/>
        <v>1.00157064</v>
      </c>
      <c r="N241" s="11">
        <f t="shared" ca="1" si="72"/>
        <v>1.012859964</v>
      </c>
      <c r="O241" s="17">
        <f t="shared" si="82"/>
        <v>0</v>
      </c>
      <c r="P241" s="13">
        <f t="shared" ca="1" si="73"/>
        <v>12.859964</v>
      </c>
      <c r="Q241" s="20">
        <f t="shared" si="74"/>
        <v>0</v>
      </c>
      <c r="R241" s="13">
        <f t="shared" si="83"/>
        <v>0</v>
      </c>
      <c r="S241" s="4" t="str">
        <f t="shared" si="84"/>
        <v>J=</v>
      </c>
      <c r="T241" s="34">
        <f t="shared" si="85"/>
        <v>44705</v>
      </c>
      <c r="U241" s="3"/>
      <c r="V241" s="3"/>
      <c r="AE241" s="3"/>
      <c r="AF241" s="10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42">
        <f t="shared" si="75"/>
        <v>44573</v>
      </c>
      <c r="B242" s="72">
        <f t="shared" ca="1" si="86"/>
        <v>1013.258696</v>
      </c>
      <c r="C242" s="13">
        <f t="shared" si="76"/>
        <v>1000</v>
      </c>
      <c r="D242" s="12">
        <f ca="1">IF(A242&lt;$B$1,VLOOKUP(A242,[1]DI!$A$4:$B$15000,2,FALSE),0)</f>
        <v>9.1499999999999998E-2</v>
      </c>
      <c r="E242" s="13">
        <f t="shared" ca="1" si="69"/>
        <v>1.00034749</v>
      </c>
      <c r="F242" s="13">
        <f ca="1">(TRUNC(PRODUCT($E$12:$E241),16))</f>
        <v>1.0371676205567699</v>
      </c>
      <c r="G242" s="13">
        <f t="shared" ca="1" si="77"/>
        <v>1.0252510971133</v>
      </c>
      <c r="H242" s="13">
        <f t="shared" ca="1" si="70"/>
        <v>1.01162303</v>
      </c>
      <c r="I242" s="12">
        <f t="shared" si="78"/>
        <v>1.17E-2</v>
      </c>
      <c r="J242" s="34">
        <f t="shared" si="79"/>
        <v>44524</v>
      </c>
      <c r="K242" s="2">
        <f t="shared" si="80"/>
        <v>35</v>
      </c>
      <c r="L242" s="17">
        <f t="shared" si="81"/>
        <v>35</v>
      </c>
      <c r="M242" s="11">
        <f t="shared" si="71"/>
        <v>1.0016168729999999</v>
      </c>
      <c r="N242" s="11">
        <f t="shared" ca="1" si="72"/>
        <v>1.0132586960000001</v>
      </c>
      <c r="O242" s="17">
        <f t="shared" si="82"/>
        <v>0</v>
      </c>
      <c r="P242" s="13">
        <f t="shared" ca="1" si="73"/>
        <v>13.258696</v>
      </c>
      <c r="Q242" s="20">
        <f t="shared" si="74"/>
        <v>0</v>
      </c>
      <c r="R242" s="13">
        <f t="shared" si="83"/>
        <v>0</v>
      </c>
      <c r="S242" s="4" t="str">
        <f t="shared" si="84"/>
        <v>J=</v>
      </c>
      <c r="T242" s="34">
        <f t="shared" si="85"/>
        <v>44705</v>
      </c>
      <c r="U242" s="3"/>
      <c r="V242" s="3"/>
      <c r="AE242" s="3"/>
      <c r="AF242" s="10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42">
        <f t="shared" si="75"/>
        <v>44574</v>
      </c>
      <c r="B243" s="72">
        <f t="shared" ca="1" si="86"/>
        <v>1013.657583</v>
      </c>
      <c r="C243" s="13">
        <f t="shared" si="76"/>
        <v>1000</v>
      </c>
      <c r="D243" s="12">
        <f ca="1">IF(A243&lt;$B$1,VLOOKUP(A243,[1]DI!$A$4:$B$15000,2,FALSE),0)</f>
        <v>9.1499999999999998E-2</v>
      </c>
      <c r="E243" s="13">
        <f t="shared" ca="1" si="69"/>
        <v>1.00034749</v>
      </c>
      <c r="F243" s="13">
        <f ca="1">(TRUNC(PRODUCT($E$12:$E242),16))</f>
        <v>1.03752802593323</v>
      </c>
      <c r="G243" s="13">
        <f t="shared" ca="1" si="77"/>
        <v>1.0252510971133</v>
      </c>
      <c r="H243" s="13">
        <f t="shared" ca="1" si="70"/>
        <v>1.0119745600000001</v>
      </c>
      <c r="I243" s="12">
        <f t="shared" si="78"/>
        <v>1.17E-2</v>
      </c>
      <c r="J243" s="34">
        <f t="shared" si="79"/>
        <v>44524</v>
      </c>
      <c r="K243" s="2">
        <f t="shared" si="80"/>
        <v>36</v>
      </c>
      <c r="L243" s="17">
        <f t="shared" si="81"/>
        <v>36</v>
      </c>
      <c r="M243" s="11">
        <f t="shared" si="71"/>
        <v>1.001663108</v>
      </c>
      <c r="N243" s="11">
        <f t="shared" ca="1" si="72"/>
        <v>1.0136575830000001</v>
      </c>
      <c r="O243" s="17">
        <f t="shared" si="82"/>
        <v>0</v>
      </c>
      <c r="P243" s="13">
        <f t="shared" ca="1" si="73"/>
        <v>13.657583000000001</v>
      </c>
      <c r="Q243" s="20">
        <f t="shared" si="74"/>
        <v>0</v>
      </c>
      <c r="R243" s="13">
        <f t="shared" si="83"/>
        <v>0</v>
      </c>
      <c r="S243" s="4" t="str">
        <f t="shared" si="84"/>
        <v>J=</v>
      </c>
      <c r="T243" s="34">
        <f t="shared" si="85"/>
        <v>44705</v>
      </c>
      <c r="U243" s="3"/>
      <c r="V243" s="3"/>
      <c r="AE243" s="3"/>
      <c r="AF243" s="10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42">
        <f t="shared" si="75"/>
        <v>44575</v>
      </c>
      <c r="B244" s="72">
        <f t="shared" ca="1" si="86"/>
        <v>1014.0566250000001</v>
      </c>
      <c r="C244" s="13">
        <f t="shared" si="76"/>
        <v>1000</v>
      </c>
      <c r="D244" s="12">
        <f ca="1">IF(A244&lt;$B$1,VLOOKUP(A244,[1]DI!$A$4:$B$15000,2,FALSE),0)</f>
        <v>9.1499999999999998E-2</v>
      </c>
      <c r="E244" s="13">
        <f t="shared" ca="1" si="69"/>
        <v>1.00034749</v>
      </c>
      <c r="F244" s="13">
        <f ca="1">(TRUNC(PRODUCT($E$12:$E243),16))</f>
        <v>1.03788855654696</v>
      </c>
      <c r="G244" s="13">
        <f t="shared" ca="1" si="77"/>
        <v>1.0252510971133</v>
      </c>
      <c r="H244" s="13">
        <f t="shared" ca="1" si="70"/>
        <v>1.0123262099999999</v>
      </c>
      <c r="I244" s="12">
        <f t="shared" si="78"/>
        <v>1.17E-2</v>
      </c>
      <c r="J244" s="34">
        <f t="shared" si="79"/>
        <v>44524</v>
      </c>
      <c r="K244" s="2">
        <f t="shared" si="80"/>
        <v>37</v>
      </c>
      <c r="L244" s="17">
        <f t="shared" si="81"/>
        <v>37</v>
      </c>
      <c r="M244" s="11">
        <f t="shared" si="71"/>
        <v>1.0017093450000001</v>
      </c>
      <c r="N244" s="11">
        <f t="shared" ca="1" si="72"/>
        <v>1.014056625</v>
      </c>
      <c r="O244" s="17">
        <f t="shared" si="82"/>
        <v>0</v>
      </c>
      <c r="P244" s="13">
        <f t="shared" ca="1" si="73"/>
        <v>14.056625</v>
      </c>
      <c r="Q244" s="20">
        <f t="shared" si="74"/>
        <v>0</v>
      </c>
      <c r="R244" s="13">
        <f t="shared" si="83"/>
        <v>0</v>
      </c>
      <c r="S244" s="4" t="str">
        <f t="shared" si="84"/>
        <v>J=</v>
      </c>
      <c r="T244" s="34">
        <f t="shared" si="85"/>
        <v>44705</v>
      </c>
      <c r="U244" s="3"/>
      <c r="V244" s="3"/>
      <c r="AE244" s="3"/>
      <c r="AF244" s="10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42">
        <f t="shared" si="75"/>
        <v>44576</v>
      </c>
      <c r="B245" s="72">
        <f t="shared" ca="1" si="86"/>
        <v>1014.455821</v>
      </c>
      <c r="C245" s="13">
        <f t="shared" si="76"/>
        <v>1000</v>
      </c>
      <c r="D245" s="12">
        <f ca="1">IF(A245&lt;$B$1,VLOOKUP(A245,[1]DI!$A$4:$B$15000,2,FALSE),0)</f>
        <v>0</v>
      </c>
      <c r="E245" s="13">
        <f t="shared" ca="1" si="69"/>
        <v>1</v>
      </c>
      <c r="F245" s="13">
        <f ca="1">(TRUNC(PRODUCT($E$12:$E244),16))</f>
        <v>1.0382492124414799</v>
      </c>
      <c r="G245" s="13">
        <f t="shared" ca="1" si="77"/>
        <v>1.0252510971133</v>
      </c>
      <c r="H245" s="13">
        <f t="shared" ca="1" si="70"/>
        <v>1.0126779800000001</v>
      </c>
      <c r="I245" s="12">
        <f t="shared" si="78"/>
        <v>1.17E-2</v>
      </c>
      <c r="J245" s="34">
        <f t="shared" si="79"/>
        <v>44524</v>
      </c>
      <c r="K245" s="2">
        <f t="shared" si="80"/>
        <v>37</v>
      </c>
      <c r="L245" s="17">
        <f t="shared" si="81"/>
        <v>38</v>
      </c>
      <c r="M245" s="11">
        <f t="shared" si="71"/>
        <v>1.0017555840000001</v>
      </c>
      <c r="N245" s="11">
        <f t="shared" ca="1" si="72"/>
        <v>1.0144558210000001</v>
      </c>
      <c r="O245" s="17">
        <f t="shared" si="82"/>
        <v>0</v>
      </c>
      <c r="P245" s="13">
        <f t="shared" ca="1" si="73"/>
        <v>14.455821</v>
      </c>
      <c r="Q245" s="20">
        <f t="shared" si="74"/>
        <v>0</v>
      </c>
      <c r="R245" s="13">
        <f t="shared" si="83"/>
        <v>0</v>
      </c>
      <c r="S245" s="4" t="str">
        <f t="shared" si="84"/>
        <v>J=</v>
      </c>
      <c r="T245" s="34">
        <f t="shared" si="85"/>
        <v>44705</v>
      </c>
      <c r="U245" s="3"/>
      <c r="V245" s="3"/>
      <c r="AE245" s="3"/>
      <c r="AF245" s="10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42">
        <f t="shared" si="75"/>
        <v>44577</v>
      </c>
      <c r="B246" s="72">
        <f t="shared" ca="1" si="86"/>
        <v>1014.455821</v>
      </c>
      <c r="C246" s="13">
        <f t="shared" si="76"/>
        <v>1000</v>
      </c>
      <c r="D246" s="12">
        <f ca="1">IF(A246&lt;$B$1,VLOOKUP(A246,[1]DI!$A$4:$B$15000,2,FALSE),0)</f>
        <v>0</v>
      </c>
      <c r="E246" s="13">
        <f t="shared" ca="1" si="69"/>
        <v>1</v>
      </c>
      <c r="F246" s="13">
        <f ca="1">(TRUNC(PRODUCT($E$12:$E245),16))</f>
        <v>1.0382492124414799</v>
      </c>
      <c r="G246" s="13">
        <f t="shared" ca="1" si="77"/>
        <v>1.0252510971133</v>
      </c>
      <c r="H246" s="13">
        <f t="shared" ca="1" si="70"/>
        <v>1.0126779800000001</v>
      </c>
      <c r="I246" s="12">
        <f t="shared" si="78"/>
        <v>1.17E-2</v>
      </c>
      <c r="J246" s="34">
        <f t="shared" si="79"/>
        <v>44524</v>
      </c>
      <c r="K246" s="2">
        <f t="shared" si="80"/>
        <v>37</v>
      </c>
      <c r="L246" s="17">
        <f t="shared" si="81"/>
        <v>38</v>
      </c>
      <c r="M246" s="11">
        <f t="shared" si="71"/>
        <v>1.0017555840000001</v>
      </c>
      <c r="N246" s="11">
        <f t="shared" ca="1" si="72"/>
        <v>1.0144558210000001</v>
      </c>
      <c r="O246" s="17">
        <f t="shared" si="82"/>
        <v>0</v>
      </c>
      <c r="P246" s="13">
        <f t="shared" ca="1" si="73"/>
        <v>14.455821</v>
      </c>
      <c r="Q246" s="20">
        <f t="shared" si="74"/>
        <v>0</v>
      </c>
      <c r="R246" s="13">
        <f t="shared" si="83"/>
        <v>0</v>
      </c>
      <c r="S246" s="4" t="str">
        <f t="shared" si="84"/>
        <v>J=</v>
      </c>
      <c r="T246" s="34">
        <f t="shared" si="85"/>
        <v>44705</v>
      </c>
      <c r="U246" s="3"/>
      <c r="V246" s="3"/>
      <c r="AE246" s="3"/>
      <c r="AF246" s="10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42">
        <f t="shared" si="75"/>
        <v>44578</v>
      </c>
      <c r="B247" s="72">
        <f t="shared" ca="1" si="86"/>
        <v>1014.455821</v>
      </c>
      <c r="C247" s="13">
        <f t="shared" si="76"/>
        <v>1000</v>
      </c>
      <c r="D247" s="12">
        <f ca="1">IF(A247&lt;$B$1,VLOOKUP(A247,[1]DI!$A$4:$B$15000,2,FALSE),0)</f>
        <v>9.1499999999999998E-2</v>
      </c>
      <c r="E247" s="13">
        <f t="shared" ca="1" si="69"/>
        <v>1.00034749</v>
      </c>
      <c r="F247" s="13">
        <f ca="1">(TRUNC(PRODUCT($E$12:$E246),16))</f>
        <v>1.0382492124414799</v>
      </c>
      <c r="G247" s="13">
        <f t="shared" ca="1" si="77"/>
        <v>1.0252510971133</v>
      </c>
      <c r="H247" s="13">
        <f t="shared" ca="1" si="70"/>
        <v>1.0126779800000001</v>
      </c>
      <c r="I247" s="12">
        <f t="shared" si="78"/>
        <v>1.17E-2</v>
      </c>
      <c r="J247" s="34">
        <f t="shared" si="79"/>
        <v>44524</v>
      </c>
      <c r="K247" s="2">
        <f t="shared" si="80"/>
        <v>38</v>
      </c>
      <c r="L247" s="17">
        <f t="shared" si="81"/>
        <v>38</v>
      </c>
      <c r="M247" s="11">
        <f t="shared" si="71"/>
        <v>1.0017555840000001</v>
      </c>
      <c r="N247" s="11">
        <f t="shared" ca="1" si="72"/>
        <v>1.0144558210000001</v>
      </c>
      <c r="O247" s="17">
        <f t="shared" si="82"/>
        <v>0</v>
      </c>
      <c r="P247" s="13">
        <f t="shared" ca="1" si="73"/>
        <v>14.455821</v>
      </c>
      <c r="Q247" s="20">
        <f t="shared" si="74"/>
        <v>0</v>
      </c>
      <c r="R247" s="13">
        <f t="shared" si="83"/>
        <v>0</v>
      </c>
      <c r="S247" s="4" t="str">
        <f t="shared" si="84"/>
        <v>J=</v>
      </c>
      <c r="T247" s="34">
        <f t="shared" si="85"/>
        <v>44705</v>
      </c>
      <c r="U247" s="3"/>
      <c r="V247" s="3"/>
      <c r="AE247" s="3"/>
      <c r="AF247" s="10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42">
        <f t="shared" si="75"/>
        <v>44579</v>
      </c>
      <c r="B248" s="72">
        <f t="shared" ca="1" si="86"/>
        <v>1014.855183</v>
      </c>
      <c r="C248" s="13">
        <f t="shared" si="76"/>
        <v>1000</v>
      </c>
      <c r="D248" s="12">
        <f ca="1">IF(A248&lt;$B$1,VLOOKUP(A248,[1]DI!$A$4:$B$15000,2,FALSE),0)</f>
        <v>9.1499999999999998E-2</v>
      </c>
      <c r="E248" s="13">
        <f t="shared" ca="1" si="69"/>
        <v>1.00034749</v>
      </c>
      <c r="F248" s="13">
        <f ca="1">(TRUNC(PRODUCT($E$12:$E247),16))</f>
        <v>1.0386099936603099</v>
      </c>
      <c r="G248" s="13">
        <f t="shared" ca="1" si="77"/>
        <v>1.0252510971133</v>
      </c>
      <c r="H248" s="13">
        <f t="shared" ca="1" si="70"/>
        <v>1.0130298799999999</v>
      </c>
      <c r="I248" s="12">
        <f t="shared" si="78"/>
        <v>1.17E-2</v>
      </c>
      <c r="J248" s="34">
        <f t="shared" si="79"/>
        <v>44524</v>
      </c>
      <c r="K248" s="2">
        <f t="shared" si="80"/>
        <v>39</v>
      </c>
      <c r="L248" s="17">
        <f t="shared" si="81"/>
        <v>39</v>
      </c>
      <c r="M248" s="11">
        <f t="shared" si="71"/>
        <v>1.001801825</v>
      </c>
      <c r="N248" s="11">
        <f t="shared" ca="1" si="72"/>
        <v>1.0148551830000001</v>
      </c>
      <c r="O248" s="17">
        <f t="shared" si="82"/>
        <v>0</v>
      </c>
      <c r="P248" s="13">
        <f t="shared" ca="1" si="73"/>
        <v>14.855183</v>
      </c>
      <c r="Q248" s="20">
        <f t="shared" si="74"/>
        <v>0</v>
      </c>
      <c r="R248" s="13">
        <f t="shared" si="83"/>
        <v>0</v>
      </c>
      <c r="S248" s="4" t="str">
        <f t="shared" si="84"/>
        <v>J=</v>
      </c>
      <c r="T248" s="34">
        <f t="shared" si="85"/>
        <v>44705</v>
      </c>
      <c r="U248" s="3"/>
      <c r="V248" s="3"/>
      <c r="AE248" s="3"/>
      <c r="AF248" s="10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42">
        <f t="shared" si="75"/>
        <v>44580</v>
      </c>
      <c r="B249" s="72">
        <f t="shared" ca="1" si="86"/>
        <v>1015.254699</v>
      </c>
      <c r="C249" s="13">
        <f t="shared" si="76"/>
        <v>1000</v>
      </c>
      <c r="D249" s="12">
        <f ca="1">IF(A249&lt;$B$1,VLOOKUP(A249,[1]DI!$A$4:$B$15000,2,FALSE),0)</f>
        <v>9.1499999999999998E-2</v>
      </c>
      <c r="E249" s="13">
        <f t="shared" ca="1" si="69"/>
        <v>1.00034749</v>
      </c>
      <c r="F249" s="13">
        <f ca="1">(TRUNC(PRODUCT($E$12:$E248),16))</f>
        <v>1.03897090024701</v>
      </c>
      <c r="G249" s="13">
        <f t="shared" ca="1" si="77"/>
        <v>1.0252510971133</v>
      </c>
      <c r="H249" s="13">
        <f t="shared" ca="1" si="70"/>
        <v>1.0133818999999999</v>
      </c>
      <c r="I249" s="12">
        <f t="shared" si="78"/>
        <v>1.17E-2</v>
      </c>
      <c r="J249" s="34">
        <f t="shared" si="79"/>
        <v>44524</v>
      </c>
      <c r="K249" s="2">
        <f t="shared" si="80"/>
        <v>40</v>
      </c>
      <c r="L249" s="17">
        <f t="shared" si="81"/>
        <v>40</v>
      </c>
      <c r="M249" s="11">
        <f t="shared" si="71"/>
        <v>1.0018480679999999</v>
      </c>
      <c r="N249" s="11">
        <f t="shared" ca="1" si="72"/>
        <v>1.015254699</v>
      </c>
      <c r="O249" s="17">
        <f t="shared" si="82"/>
        <v>0</v>
      </c>
      <c r="P249" s="13">
        <f t="shared" ca="1" si="73"/>
        <v>15.254699</v>
      </c>
      <c r="Q249" s="20">
        <f t="shared" si="74"/>
        <v>0</v>
      </c>
      <c r="R249" s="13">
        <f t="shared" si="83"/>
        <v>0</v>
      </c>
      <c r="S249" s="4" t="str">
        <f t="shared" si="84"/>
        <v>J=</v>
      </c>
      <c r="T249" s="34">
        <f t="shared" si="85"/>
        <v>44705</v>
      </c>
      <c r="U249" s="3"/>
      <c r="V249" s="3"/>
      <c r="AE249" s="3"/>
      <c r="AF249" s="10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42">
        <f t="shared" si="75"/>
        <v>44581</v>
      </c>
      <c r="B250" s="72">
        <f t="shared" ca="1" si="86"/>
        <v>1015.65437099</v>
      </c>
      <c r="C250" s="13">
        <f t="shared" si="76"/>
        <v>1000</v>
      </c>
      <c r="D250" s="12">
        <f ca="1">IF(A250&lt;$B$1,VLOOKUP(A250,[1]DI!$A$4:$B$15000,2,FALSE),0)</f>
        <v>9.1499999999999998E-2</v>
      </c>
      <c r="E250" s="13">
        <f t="shared" ca="1" si="69"/>
        <v>1.00034749</v>
      </c>
      <c r="F250" s="13">
        <f ca="1">(TRUNC(PRODUCT($E$12:$E249),16))</f>
        <v>1.03933193224513</v>
      </c>
      <c r="G250" s="13">
        <f t="shared" ca="1" si="77"/>
        <v>1.0252510971133</v>
      </c>
      <c r="H250" s="13">
        <f t="shared" ca="1" si="70"/>
        <v>1.0137340399999999</v>
      </c>
      <c r="I250" s="12">
        <f t="shared" si="78"/>
        <v>1.17E-2</v>
      </c>
      <c r="J250" s="34">
        <f t="shared" si="79"/>
        <v>44524</v>
      </c>
      <c r="K250" s="2">
        <f t="shared" si="80"/>
        <v>41</v>
      </c>
      <c r="L250" s="17">
        <f t="shared" si="81"/>
        <v>41</v>
      </c>
      <c r="M250" s="11">
        <f t="shared" si="71"/>
        <v>1.0018943140000001</v>
      </c>
      <c r="N250" s="11">
        <f t="shared" ca="1" si="72"/>
        <v>1.0156543709999999</v>
      </c>
      <c r="O250" s="17">
        <f t="shared" si="82"/>
        <v>0</v>
      </c>
      <c r="P250" s="13">
        <f t="shared" ca="1" si="73"/>
        <v>15.65437099</v>
      </c>
      <c r="Q250" s="20">
        <f t="shared" si="74"/>
        <v>0</v>
      </c>
      <c r="R250" s="13">
        <f t="shared" si="83"/>
        <v>0</v>
      </c>
      <c r="S250" s="4" t="str">
        <f t="shared" si="84"/>
        <v>J=</v>
      </c>
      <c r="T250" s="34">
        <f t="shared" si="85"/>
        <v>44705</v>
      </c>
      <c r="U250" s="3"/>
      <c r="V250" s="3"/>
      <c r="AE250" s="3"/>
      <c r="AF250" s="10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42">
        <f t="shared" si="75"/>
        <v>44582</v>
      </c>
      <c r="B251" s="72">
        <f t="shared" ca="1" si="86"/>
        <v>1016.054196</v>
      </c>
      <c r="C251" s="13">
        <f t="shared" si="76"/>
        <v>1000</v>
      </c>
      <c r="D251" s="12">
        <f ca="1">IF(A251&lt;$B$1,VLOOKUP(A251,[1]DI!$A$4:$B$15000,2,FALSE),0)</f>
        <v>9.1499999999999998E-2</v>
      </c>
      <c r="E251" s="13">
        <f t="shared" ca="1" si="69"/>
        <v>1.00034749</v>
      </c>
      <c r="F251" s="13">
        <f ca="1">(TRUNC(PRODUCT($E$12:$E250),16))</f>
        <v>1.0396930896982699</v>
      </c>
      <c r="G251" s="13">
        <f t="shared" ca="1" si="77"/>
        <v>1.0252510971133</v>
      </c>
      <c r="H251" s="13">
        <f t="shared" ca="1" si="70"/>
        <v>1.0140863</v>
      </c>
      <c r="I251" s="12">
        <f t="shared" si="78"/>
        <v>1.17E-2</v>
      </c>
      <c r="J251" s="34">
        <f t="shared" si="79"/>
        <v>44524</v>
      </c>
      <c r="K251" s="2">
        <f t="shared" si="80"/>
        <v>42</v>
      </c>
      <c r="L251" s="17">
        <f t="shared" si="81"/>
        <v>42</v>
      </c>
      <c r="M251" s="11">
        <f t="shared" si="71"/>
        <v>1.0019405610000001</v>
      </c>
      <c r="N251" s="11">
        <f t="shared" ca="1" si="72"/>
        <v>1.016054196</v>
      </c>
      <c r="O251" s="17">
        <f t="shared" si="82"/>
        <v>0</v>
      </c>
      <c r="P251" s="13">
        <f t="shared" ca="1" si="73"/>
        <v>16.054196000000001</v>
      </c>
      <c r="Q251" s="20">
        <f t="shared" si="74"/>
        <v>0</v>
      </c>
      <c r="R251" s="13">
        <f t="shared" si="83"/>
        <v>0</v>
      </c>
      <c r="S251" s="4" t="str">
        <f t="shared" si="84"/>
        <v>J=</v>
      </c>
      <c r="T251" s="34">
        <f t="shared" si="85"/>
        <v>44705</v>
      </c>
      <c r="U251" s="3"/>
      <c r="V251" s="3"/>
      <c r="AE251" s="3"/>
      <c r="AF251" s="10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42">
        <f t="shared" si="75"/>
        <v>44583</v>
      </c>
      <c r="B252" s="72">
        <f t="shared" ca="1" si="86"/>
        <v>1016.454178</v>
      </c>
      <c r="C252" s="13">
        <f t="shared" si="76"/>
        <v>1000</v>
      </c>
      <c r="D252" s="12">
        <f ca="1">IF(A252&lt;$B$1,VLOOKUP(A252,[1]DI!$A$4:$B$15000,2,FALSE),0)</f>
        <v>0</v>
      </c>
      <c r="E252" s="13">
        <f t="shared" ca="1" si="69"/>
        <v>1</v>
      </c>
      <c r="F252" s="13">
        <f ca="1">(TRUNC(PRODUCT($E$12:$E251),16))</f>
        <v>1.04005437265001</v>
      </c>
      <c r="G252" s="13">
        <f t="shared" ca="1" si="77"/>
        <v>1.0252510971133</v>
      </c>
      <c r="H252" s="13">
        <f t="shared" ca="1" si="70"/>
        <v>1.01443868</v>
      </c>
      <c r="I252" s="12">
        <f t="shared" si="78"/>
        <v>1.17E-2</v>
      </c>
      <c r="J252" s="34">
        <f t="shared" si="79"/>
        <v>44524</v>
      </c>
      <c r="K252" s="2">
        <f t="shared" si="80"/>
        <v>42</v>
      </c>
      <c r="L252" s="17">
        <f t="shared" si="81"/>
        <v>43</v>
      </c>
      <c r="M252" s="11">
        <f t="shared" si="71"/>
        <v>1.0019868110000001</v>
      </c>
      <c r="N252" s="11">
        <f t="shared" ca="1" si="72"/>
        <v>1.016454178</v>
      </c>
      <c r="O252" s="17">
        <f t="shared" si="82"/>
        <v>0</v>
      </c>
      <c r="P252" s="13">
        <f t="shared" ca="1" si="73"/>
        <v>16.454177999999999</v>
      </c>
      <c r="Q252" s="20">
        <f t="shared" si="74"/>
        <v>0</v>
      </c>
      <c r="R252" s="13">
        <f t="shared" si="83"/>
        <v>0</v>
      </c>
      <c r="S252" s="4" t="str">
        <f t="shared" si="84"/>
        <v>J=</v>
      </c>
      <c r="T252" s="34">
        <f t="shared" si="85"/>
        <v>44705</v>
      </c>
      <c r="U252" s="3"/>
      <c r="V252" s="3"/>
      <c r="AE252" s="3"/>
      <c r="AF252" s="10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42">
        <f t="shared" si="75"/>
        <v>44584</v>
      </c>
      <c r="B253" s="72">
        <f t="shared" ca="1" si="86"/>
        <v>1016.454178</v>
      </c>
      <c r="C253" s="13">
        <f t="shared" si="76"/>
        <v>1000</v>
      </c>
      <c r="D253" s="12">
        <f ca="1">IF(A253&lt;$B$1,VLOOKUP(A253,[1]DI!$A$4:$B$15000,2,FALSE),0)</f>
        <v>0</v>
      </c>
      <c r="E253" s="13">
        <f t="shared" ca="1" si="69"/>
        <v>1</v>
      </c>
      <c r="F253" s="13">
        <f ca="1">(TRUNC(PRODUCT($E$12:$E252),16))</f>
        <v>1.04005437265001</v>
      </c>
      <c r="G253" s="13">
        <f t="shared" ca="1" si="77"/>
        <v>1.0252510971133</v>
      </c>
      <c r="H253" s="13">
        <f t="shared" ca="1" si="70"/>
        <v>1.01443868</v>
      </c>
      <c r="I253" s="12">
        <f t="shared" si="78"/>
        <v>1.17E-2</v>
      </c>
      <c r="J253" s="34">
        <f t="shared" si="79"/>
        <v>44524</v>
      </c>
      <c r="K253" s="2">
        <f t="shared" si="80"/>
        <v>42</v>
      </c>
      <c r="L253" s="17">
        <f t="shared" si="81"/>
        <v>43</v>
      </c>
      <c r="M253" s="11">
        <f t="shared" si="71"/>
        <v>1.0019868110000001</v>
      </c>
      <c r="N253" s="11">
        <f t="shared" ca="1" si="72"/>
        <v>1.016454178</v>
      </c>
      <c r="O253" s="17">
        <f t="shared" si="82"/>
        <v>0</v>
      </c>
      <c r="P253" s="13">
        <f t="shared" ca="1" si="73"/>
        <v>16.454177999999999</v>
      </c>
      <c r="Q253" s="20">
        <f t="shared" si="74"/>
        <v>0</v>
      </c>
      <c r="R253" s="13">
        <f t="shared" si="83"/>
        <v>0</v>
      </c>
      <c r="S253" s="4" t="str">
        <f t="shared" si="84"/>
        <v>J=</v>
      </c>
      <c r="T253" s="34">
        <f t="shared" si="85"/>
        <v>44705</v>
      </c>
      <c r="U253" s="3"/>
      <c r="V253" s="3"/>
      <c r="AE253" s="3"/>
      <c r="AF253" s="10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42">
        <f t="shared" si="75"/>
        <v>44585</v>
      </c>
      <c r="B254" s="72">
        <f t="shared" ca="1" si="86"/>
        <v>1016.454178</v>
      </c>
      <c r="C254" s="13">
        <f t="shared" si="76"/>
        <v>1000</v>
      </c>
      <c r="D254" s="12">
        <f ca="1">IF(A254&lt;$B$1,VLOOKUP(A254,[1]DI!$A$4:$B$15000,2,FALSE),0)</f>
        <v>9.1499999999999998E-2</v>
      </c>
      <c r="E254" s="13">
        <f t="shared" ca="1" si="69"/>
        <v>1.00034749</v>
      </c>
      <c r="F254" s="13">
        <f ca="1">(TRUNC(PRODUCT($E$12:$E253),16))</f>
        <v>1.04005437265001</v>
      </c>
      <c r="G254" s="13">
        <f t="shared" ca="1" si="77"/>
        <v>1.0252510971133</v>
      </c>
      <c r="H254" s="13">
        <f t="shared" ca="1" si="70"/>
        <v>1.01443868</v>
      </c>
      <c r="I254" s="12">
        <f t="shared" si="78"/>
        <v>1.17E-2</v>
      </c>
      <c r="J254" s="34">
        <f t="shared" si="79"/>
        <v>44524</v>
      </c>
      <c r="K254" s="2">
        <f t="shared" si="80"/>
        <v>43</v>
      </c>
      <c r="L254" s="17">
        <f t="shared" si="81"/>
        <v>43</v>
      </c>
      <c r="M254" s="11">
        <f t="shared" si="71"/>
        <v>1.0019868110000001</v>
      </c>
      <c r="N254" s="11">
        <f t="shared" ca="1" si="72"/>
        <v>1.016454178</v>
      </c>
      <c r="O254" s="17">
        <f t="shared" si="82"/>
        <v>0</v>
      </c>
      <c r="P254" s="13">
        <f t="shared" ca="1" si="73"/>
        <v>16.454177999999999</v>
      </c>
      <c r="Q254" s="20">
        <f t="shared" si="74"/>
        <v>0</v>
      </c>
      <c r="R254" s="13">
        <f t="shared" si="83"/>
        <v>0</v>
      </c>
      <c r="S254" s="4" t="str">
        <f t="shared" si="84"/>
        <v>J=</v>
      </c>
      <c r="T254" s="34">
        <f t="shared" si="85"/>
        <v>44705</v>
      </c>
      <c r="U254" s="3"/>
      <c r="V254" s="3"/>
      <c r="AE254" s="3"/>
      <c r="AF254" s="10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42">
        <f t="shared" si="75"/>
        <v>44586</v>
      </c>
      <c r="B255" s="72">
        <f t="shared" ca="1" si="86"/>
        <v>1016.854324</v>
      </c>
      <c r="C255" s="13">
        <f t="shared" si="76"/>
        <v>1000</v>
      </c>
      <c r="D255" s="12">
        <f ca="1">IF(A255&lt;$B$1,VLOOKUP(A255,[1]DI!$A$4:$B$15000,2,FALSE),0)</f>
        <v>9.1499999999999998E-2</v>
      </c>
      <c r="E255" s="13">
        <f t="shared" ca="1" si="69"/>
        <v>1.00034749</v>
      </c>
      <c r="F255" s="13">
        <f ca="1">(TRUNC(PRODUCT($E$12:$E254),16))</f>
        <v>1.0404157811439601</v>
      </c>
      <c r="G255" s="13">
        <f t="shared" ca="1" si="77"/>
        <v>1.0252510971133</v>
      </c>
      <c r="H255" s="13">
        <f t="shared" ca="1" si="70"/>
        <v>1.01479119</v>
      </c>
      <c r="I255" s="12">
        <f t="shared" si="78"/>
        <v>1.17E-2</v>
      </c>
      <c r="J255" s="34">
        <f t="shared" si="79"/>
        <v>44524</v>
      </c>
      <c r="K255" s="2">
        <f t="shared" si="80"/>
        <v>44</v>
      </c>
      <c r="L255" s="17">
        <f t="shared" si="81"/>
        <v>44</v>
      </c>
      <c r="M255" s="11">
        <f t="shared" si="71"/>
        <v>1.0020330630000001</v>
      </c>
      <c r="N255" s="11">
        <f t="shared" ca="1" si="72"/>
        <v>1.0168543240000001</v>
      </c>
      <c r="O255" s="17">
        <f t="shared" si="82"/>
        <v>0</v>
      </c>
      <c r="P255" s="13">
        <f t="shared" ca="1" si="73"/>
        <v>16.854323999999998</v>
      </c>
      <c r="Q255" s="20">
        <f t="shared" si="74"/>
        <v>0</v>
      </c>
      <c r="R255" s="13">
        <f t="shared" si="83"/>
        <v>0</v>
      </c>
      <c r="S255" s="4" t="str">
        <f t="shared" si="84"/>
        <v>J=</v>
      </c>
      <c r="T255" s="34">
        <f t="shared" si="85"/>
        <v>44705</v>
      </c>
      <c r="U255" s="3"/>
      <c r="V255" s="3"/>
      <c r="AE255" s="3"/>
      <c r="AF255" s="10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42">
        <f t="shared" si="75"/>
        <v>44587</v>
      </c>
      <c r="B256" s="72">
        <f t="shared" ca="1" si="86"/>
        <v>1017.25462599</v>
      </c>
      <c r="C256" s="13">
        <f t="shared" si="76"/>
        <v>1000</v>
      </c>
      <c r="D256" s="12">
        <f ca="1">IF(A256&lt;$B$1,VLOOKUP(A256,[1]DI!$A$4:$B$15000,2,FALSE),0)</f>
        <v>9.1499999999999998E-2</v>
      </c>
      <c r="E256" s="13">
        <f t="shared" ca="1" si="69"/>
        <v>1.00034749</v>
      </c>
      <c r="F256" s="13">
        <f ca="1">(TRUNC(PRODUCT($E$12:$E255),16))</f>
        <v>1.0407773152237501</v>
      </c>
      <c r="G256" s="13">
        <f t="shared" ca="1" si="77"/>
        <v>1.0252510971133</v>
      </c>
      <c r="H256" s="13">
        <f t="shared" ca="1" si="70"/>
        <v>1.01514382</v>
      </c>
      <c r="I256" s="12">
        <f t="shared" si="78"/>
        <v>1.17E-2</v>
      </c>
      <c r="J256" s="34">
        <f t="shared" si="79"/>
        <v>44524</v>
      </c>
      <c r="K256" s="2">
        <f t="shared" si="80"/>
        <v>45</v>
      </c>
      <c r="L256" s="17">
        <f t="shared" si="81"/>
        <v>45</v>
      </c>
      <c r="M256" s="11">
        <f t="shared" si="71"/>
        <v>1.002079317</v>
      </c>
      <c r="N256" s="11">
        <f t="shared" ca="1" si="72"/>
        <v>1.0172546259999999</v>
      </c>
      <c r="O256" s="17">
        <f t="shared" si="82"/>
        <v>0</v>
      </c>
      <c r="P256" s="13">
        <f t="shared" ca="1" si="73"/>
        <v>17.254625990000001</v>
      </c>
      <c r="Q256" s="20">
        <f t="shared" si="74"/>
        <v>0</v>
      </c>
      <c r="R256" s="13">
        <f t="shared" si="83"/>
        <v>0</v>
      </c>
      <c r="S256" s="4" t="str">
        <f t="shared" si="84"/>
        <v>J=</v>
      </c>
      <c r="T256" s="34">
        <f t="shared" si="85"/>
        <v>44705</v>
      </c>
      <c r="U256" s="3"/>
      <c r="V256" s="3"/>
      <c r="AE256" s="3"/>
      <c r="AF256" s="10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42">
        <f t="shared" si="75"/>
        <v>44588</v>
      </c>
      <c r="B257" s="72">
        <f t="shared" ca="1" si="86"/>
        <v>1017.655082</v>
      </c>
      <c r="C257" s="13">
        <f t="shared" si="76"/>
        <v>1000</v>
      </c>
      <c r="D257" s="12">
        <f ca="1">IF(A257&lt;$B$1,VLOOKUP(A257,[1]DI!$A$4:$B$15000,2,FALSE),0)</f>
        <v>9.1499999999999998E-2</v>
      </c>
      <c r="E257" s="13">
        <f t="shared" ca="1" si="69"/>
        <v>1.00034749</v>
      </c>
      <c r="F257" s="13">
        <f ca="1">(TRUNC(PRODUCT($E$12:$E256),16))</f>
        <v>1.04113897493302</v>
      </c>
      <c r="G257" s="13">
        <f t="shared" ca="1" si="77"/>
        <v>1.0252510971133</v>
      </c>
      <c r="H257" s="13">
        <f t="shared" ca="1" si="70"/>
        <v>1.01549657</v>
      </c>
      <c r="I257" s="12">
        <f t="shared" si="78"/>
        <v>1.17E-2</v>
      </c>
      <c r="J257" s="34">
        <f t="shared" si="79"/>
        <v>44524</v>
      </c>
      <c r="K257" s="2">
        <f t="shared" si="80"/>
        <v>46</v>
      </c>
      <c r="L257" s="17">
        <f t="shared" si="81"/>
        <v>46</v>
      </c>
      <c r="M257" s="11">
        <f t="shared" si="71"/>
        <v>1.002125573</v>
      </c>
      <c r="N257" s="11">
        <f t="shared" ca="1" si="72"/>
        <v>1.0176550820000001</v>
      </c>
      <c r="O257" s="17">
        <f t="shared" si="82"/>
        <v>0</v>
      </c>
      <c r="P257" s="13">
        <f t="shared" ca="1" si="73"/>
        <v>17.655082</v>
      </c>
      <c r="Q257" s="20">
        <f t="shared" si="74"/>
        <v>0</v>
      </c>
      <c r="R257" s="13">
        <f t="shared" si="83"/>
        <v>0</v>
      </c>
      <c r="S257" s="4" t="str">
        <f t="shared" si="84"/>
        <v>J=</v>
      </c>
      <c r="T257" s="34">
        <f t="shared" si="85"/>
        <v>44705</v>
      </c>
      <c r="U257" s="3"/>
      <c r="V257" s="3"/>
      <c r="AE257" s="3"/>
      <c r="AF257" s="10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42">
        <f t="shared" si="75"/>
        <v>44589</v>
      </c>
      <c r="B258" s="72">
        <f t="shared" ca="1" si="86"/>
        <v>1018.05570299</v>
      </c>
      <c r="C258" s="13">
        <f t="shared" si="76"/>
        <v>1000</v>
      </c>
      <c r="D258" s="12">
        <f ca="1">IF(A258&lt;$B$1,VLOOKUP(A258,[1]DI!$A$4:$B$15000,2,FALSE),0)</f>
        <v>9.1499999999999998E-2</v>
      </c>
      <c r="E258" s="13">
        <f t="shared" ca="1" si="69"/>
        <v>1.00034749</v>
      </c>
      <c r="F258" s="13">
        <f ca="1">(TRUNC(PRODUCT($E$12:$E257),16))</f>
        <v>1.04150076031542</v>
      </c>
      <c r="G258" s="13">
        <f t="shared" ca="1" si="77"/>
        <v>1.0252510971133</v>
      </c>
      <c r="H258" s="13">
        <f t="shared" ca="1" si="70"/>
        <v>1.0158494499999999</v>
      </c>
      <c r="I258" s="12">
        <f t="shared" si="78"/>
        <v>1.17E-2</v>
      </c>
      <c r="J258" s="34">
        <f t="shared" si="79"/>
        <v>44524</v>
      </c>
      <c r="K258" s="2">
        <f t="shared" si="80"/>
        <v>47</v>
      </c>
      <c r="L258" s="17">
        <f t="shared" si="81"/>
        <v>47</v>
      </c>
      <c r="M258" s="11">
        <f t="shared" si="71"/>
        <v>1.0021718310000001</v>
      </c>
      <c r="N258" s="11">
        <f t="shared" ca="1" si="72"/>
        <v>1.0180557029999999</v>
      </c>
      <c r="O258" s="17">
        <f t="shared" si="82"/>
        <v>0</v>
      </c>
      <c r="P258" s="13">
        <f t="shared" ca="1" si="73"/>
        <v>18.05570299</v>
      </c>
      <c r="Q258" s="20">
        <f t="shared" si="74"/>
        <v>0</v>
      </c>
      <c r="R258" s="13">
        <f t="shared" si="83"/>
        <v>0</v>
      </c>
      <c r="S258" s="4" t="str">
        <f t="shared" si="84"/>
        <v>J=</v>
      </c>
      <c r="T258" s="34">
        <f t="shared" si="85"/>
        <v>44705</v>
      </c>
      <c r="U258" s="3"/>
      <c r="V258" s="3"/>
      <c r="AE258" s="3"/>
      <c r="AF258" s="10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42">
        <f t="shared" si="75"/>
        <v>44590</v>
      </c>
      <c r="B259" s="72">
        <f t="shared" ca="1" si="86"/>
        <v>1018.456469</v>
      </c>
      <c r="C259" s="13">
        <f t="shared" si="76"/>
        <v>1000</v>
      </c>
      <c r="D259" s="12">
        <f ca="1">IF(A259&lt;$B$1,VLOOKUP(A259,[1]DI!$A$4:$B$15000,2,FALSE),0)</f>
        <v>0</v>
      </c>
      <c r="E259" s="13">
        <f t="shared" ca="1" si="69"/>
        <v>1</v>
      </c>
      <c r="F259" s="13">
        <f ca="1">(TRUNC(PRODUCT($E$12:$E258),16))</f>
        <v>1.04186267141462</v>
      </c>
      <c r="G259" s="13">
        <f t="shared" ca="1" si="77"/>
        <v>1.0252510971133</v>
      </c>
      <c r="H259" s="13">
        <f t="shared" ca="1" si="70"/>
        <v>1.01620244</v>
      </c>
      <c r="I259" s="12">
        <f t="shared" si="78"/>
        <v>1.17E-2</v>
      </c>
      <c r="J259" s="34">
        <f t="shared" si="79"/>
        <v>44524</v>
      </c>
      <c r="K259" s="2">
        <f t="shared" si="80"/>
        <v>47</v>
      </c>
      <c r="L259" s="17">
        <f t="shared" si="81"/>
        <v>48</v>
      </c>
      <c r="M259" s="11">
        <f t="shared" si="71"/>
        <v>1.002218091</v>
      </c>
      <c r="N259" s="11">
        <f t="shared" ca="1" si="72"/>
        <v>1.018456469</v>
      </c>
      <c r="O259" s="17">
        <f t="shared" si="82"/>
        <v>0</v>
      </c>
      <c r="P259" s="13">
        <f t="shared" ca="1" si="73"/>
        <v>18.456468999999998</v>
      </c>
      <c r="Q259" s="20">
        <f t="shared" si="74"/>
        <v>0</v>
      </c>
      <c r="R259" s="13">
        <f t="shared" si="83"/>
        <v>0</v>
      </c>
      <c r="S259" s="4" t="str">
        <f t="shared" si="84"/>
        <v>J=</v>
      </c>
      <c r="T259" s="34">
        <f t="shared" si="85"/>
        <v>44705</v>
      </c>
      <c r="U259" s="3"/>
      <c r="V259" s="3"/>
      <c r="AE259" s="3"/>
      <c r="AF259" s="10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42">
        <f t="shared" si="75"/>
        <v>44591</v>
      </c>
      <c r="B260" s="72">
        <f t="shared" ca="1" si="86"/>
        <v>1018.456469</v>
      </c>
      <c r="C260" s="13">
        <f t="shared" si="76"/>
        <v>1000</v>
      </c>
      <c r="D260" s="12">
        <f ca="1">IF(A260&lt;$B$1,VLOOKUP(A260,[1]DI!$A$4:$B$15000,2,FALSE),0)</f>
        <v>0</v>
      </c>
      <c r="E260" s="13">
        <f t="shared" ca="1" si="69"/>
        <v>1</v>
      </c>
      <c r="F260" s="13">
        <f ca="1">(TRUNC(PRODUCT($E$12:$E259),16))</f>
        <v>1.04186267141462</v>
      </c>
      <c r="G260" s="13">
        <f t="shared" ca="1" si="77"/>
        <v>1.0252510971133</v>
      </c>
      <c r="H260" s="13">
        <f t="shared" ca="1" si="70"/>
        <v>1.01620244</v>
      </c>
      <c r="I260" s="12">
        <f t="shared" si="78"/>
        <v>1.17E-2</v>
      </c>
      <c r="J260" s="34">
        <f t="shared" si="79"/>
        <v>44524</v>
      </c>
      <c r="K260" s="2">
        <f t="shared" si="80"/>
        <v>47</v>
      </c>
      <c r="L260" s="17">
        <f t="shared" si="81"/>
        <v>48</v>
      </c>
      <c r="M260" s="11">
        <f t="shared" si="71"/>
        <v>1.002218091</v>
      </c>
      <c r="N260" s="11">
        <f t="shared" ca="1" si="72"/>
        <v>1.018456469</v>
      </c>
      <c r="O260" s="17">
        <f t="shared" si="82"/>
        <v>0</v>
      </c>
      <c r="P260" s="13">
        <f t="shared" ca="1" si="73"/>
        <v>18.456468999999998</v>
      </c>
      <c r="Q260" s="20">
        <f t="shared" si="74"/>
        <v>0</v>
      </c>
      <c r="R260" s="13">
        <f t="shared" si="83"/>
        <v>0</v>
      </c>
      <c r="S260" s="4" t="str">
        <f t="shared" si="84"/>
        <v>J=</v>
      </c>
      <c r="T260" s="34">
        <f t="shared" si="85"/>
        <v>44705</v>
      </c>
      <c r="U260" s="3"/>
      <c r="V260" s="3"/>
      <c r="AE260" s="3"/>
      <c r="AF260" s="10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42">
        <f t="shared" si="75"/>
        <v>44592</v>
      </c>
      <c r="B261" s="72">
        <f t="shared" ca="1" si="86"/>
        <v>1018.456469</v>
      </c>
      <c r="C261" s="13">
        <f t="shared" si="76"/>
        <v>1000</v>
      </c>
      <c r="D261" s="12">
        <f ca="1">IF(A261&lt;$B$1,VLOOKUP(A261,[1]DI!$A$4:$B$15000,2,FALSE),0)</f>
        <v>9.1499999999999998E-2</v>
      </c>
      <c r="E261" s="13">
        <f t="shared" ca="1" si="69"/>
        <v>1.00034749</v>
      </c>
      <c r="F261" s="13">
        <f ca="1">(TRUNC(PRODUCT($E$12:$E260),16))</f>
        <v>1.04186267141462</v>
      </c>
      <c r="G261" s="13">
        <f t="shared" ca="1" si="77"/>
        <v>1.0252510971133</v>
      </c>
      <c r="H261" s="13">
        <f t="shared" ca="1" si="70"/>
        <v>1.01620244</v>
      </c>
      <c r="I261" s="12">
        <f t="shared" si="78"/>
        <v>1.17E-2</v>
      </c>
      <c r="J261" s="34">
        <f t="shared" si="79"/>
        <v>44524</v>
      </c>
      <c r="K261" s="2">
        <f t="shared" si="80"/>
        <v>48</v>
      </c>
      <c r="L261" s="17">
        <f t="shared" si="81"/>
        <v>48</v>
      </c>
      <c r="M261" s="11">
        <f t="shared" si="71"/>
        <v>1.002218091</v>
      </c>
      <c r="N261" s="11">
        <f t="shared" ca="1" si="72"/>
        <v>1.018456469</v>
      </c>
      <c r="O261" s="17">
        <f t="shared" si="82"/>
        <v>0</v>
      </c>
      <c r="P261" s="13">
        <f t="shared" ca="1" si="73"/>
        <v>18.456468999999998</v>
      </c>
      <c r="Q261" s="20">
        <f t="shared" si="74"/>
        <v>0</v>
      </c>
      <c r="R261" s="13">
        <f t="shared" si="83"/>
        <v>0</v>
      </c>
      <c r="S261" s="4" t="str">
        <f t="shared" si="84"/>
        <v>J=</v>
      </c>
      <c r="T261" s="34">
        <f t="shared" si="85"/>
        <v>44705</v>
      </c>
      <c r="U261" s="3"/>
      <c r="V261" s="3"/>
      <c r="AE261" s="3"/>
      <c r="AF261" s="10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42">
        <f t="shared" si="75"/>
        <v>44593</v>
      </c>
      <c r="B262" s="72">
        <f t="shared" ca="1" si="86"/>
        <v>1018.857402</v>
      </c>
      <c r="C262" s="13">
        <f t="shared" si="76"/>
        <v>1000</v>
      </c>
      <c r="D262" s="12">
        <f ca="1">IF(A262&lt;$B$1,VLOOKUP(A262,[1]DI!$A$4:$B$15000,2,FALSE),0)</f>
        <v>9.1499999999999998E-2</v>
      </c>
      <c r="E262" s="13">
        <f t="shared" ca="1" si="69"/>
        <v>1.00034749</v>
      </c>
      <c r="F262" s="13">
        <f ca="1">(TRUNC(PRODUCT($E$12:$E261),16))</f>
        <v>1.0422247082743099</v>
      </c>
      <c r="G262" s="13">
        <f t="shared" ca="1" si="77"/>
        <v>1.0252510971133</v>
      </c>
      <c r="H262" s="13">
        <f t="shared" ca="1" si="70"/>
        <v>1.01655556</v>
      </c>
      <c r="I262" s="12">
        <f t="shared" si="78"/>
        <v>1.17E-2</v>
      </c>
      <c r="J262" s="34">
        <f t="shared" si="79"/>
        <v>44524</v>
      </c>
      <c r="K262" s="2">
        <f t="shared" si="80"/>
        <v>49</v>
      </c>
      <c r="L262" s="17">
        <f t="shared" si="81"/>
        <v>49</v>
      </c>
      <c r="M262" s="11">
        <f t="shared" si="71"/>
        <v>1.002264354</v>
      </c>
      <c r="N262" s="11">
        <f t="shared" ca="1" si="72"/>
        <v>1.0188574020000001</v>
      </c>
      <c r="O262" s="17">
        <f t="shared" si="82"/>
        <v>0</v>
      </c>
      <c r="P262" s="13">
        <f t="shared" ca="1" si="73"/>
        <v>18.857402</v>
      </c>
      <c r="Q262" s="20">
        <f t="shared" si="74"/>
        <v>0</v>
      </c>
      <c r="R262" s="13">
        <f t="shared" si="83"/>
        <v>0</v>
      </c>
      <c r="S262" s="4" t="str">
        <f t="shared" si="84"/>
        <v>J=</v>
      </c>
      <c r="T262" s="34">
        <f t="shared" si="85"/>
        <v>44705</v>
      </c>
      <c r="U262" s="3"/>
      <c r="V262" s="3"/>
      <c r="AE262" s="3"/>
      <c r="AF262" s="10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42">
        <f t="shared" si="75"/>
        <v>44594</v>
      </c>
      <c r="B263" s="72">
        <f t="shared" ca="1" si="86"/>
        <v>1019.258499</v>
      </c>
      <c r="C263" s="13">
        <f t="shared" si="76"/>
        <v>1000</v>
      </c>
      <c r="D263" s="12">
        <f ca="1">IF(A263&lt;$B$1,VLOOKUP(A263,[1]DI!$A$4:$B$15000,2,FALSE),0)</f>
        <v>9.1499999999999998E-2</v>
      </c>
      <c r="E263" s="13">
        <f t="shared" ca="1" si="69"/>
        <v>1.00034749</v>
      </c>
      <c r="F263" s="13">
        <f ca="1">(TRUNC(PRODUCT($E$12:$E262),16))</f>
        <v>1.04258687093819</v>
      </c>
      <c r="G263" s="13">
        <f t="shared" ca="1" si="77"/>
        <v>1.0252510971133</v>
      </c>
      <c r="H263" s="13">
        <f t="shared" ca="1" si="70"/>
        <v>1.0169088100000001</v>
      </c>
      <c r="I263" s="12">
        <f t="shared" si="78"/>
        <v>1.17E-2</v>
      </c>
      <c r="J263" s="34">
        <f t="shared" si="79"/>
        <v>44524</v>
      </c>
      <c r="K263" s="2">
        <f t="shared" si="80"/>
        <v>50</v>
      </c>
      <c r="L263" s="17">
        <f t="shared" si="81"/>
        <v>50</v>
      </c>
      <c r="M263" s="11">
        <f t="shared" si="71"/>
        <v>1.002310619</v>
      </c>
      <c r="N263" s="11">
        <f t="shared" ca="1" si="72"/>
        <v>1.019258499</v>
      </c>
      <c r="O263" s="17">
        <f t="shared" si="82"/>
        <v>0</v>
      </c>
      <c r="P263" s="13">
        <f t="shared" ca="1" si="73"/>
        <v>19.258499</v>
      </c>
      <c r="Q263" s="20">
        <f t="shared" si="74"/>
        <v>0</v>
      </c>
      <c r="R263" s="13">
        <f t="shared" si="83"/>
        <v>0</v>
      </c>
      <c r="S263" s="4" t="str">
        <f t="shared" si="84"/>
        <v>J=</v>
      </c>
      <c r="T263" s="34">
        <f t="shared" si="85"/>
        <v>44705</v>
      </c>
      <c r="U263" s="3"/>
      <c r="V263" s="3"/>
      <c r="AE263" s="3"/>
      <c r="AF263" s="10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42">
        <f t="shared" si="75"/>
        <v>44595</v>
      </c>
      <c r="B264" s="72">
        <f t="shared" ca="1" si="86"/>
        <v>1019.6597400000001</v>
      </c>
      <c r="C264" s="13">
        <f t="shared" si="76"/>
        <v>1000</v>
      </c>
      <c r="D264" s="12">
        <f ca="1">IF(A264&lt;$B$1,VLOOKUP(A264,[1]DI!$A$4:$B$15000,2,FALSE),0)</f>
        <v>0.1065</v>
      </c>
      <c r="E264" s="13">
        <f t="shared" ca="1" si="69"/>
        <v>1.00040168</v>
      </c>
      <c r="F264" s="13">
        <f ca="1">(TRUNC(PRODUCT($E$12:$E263),16))</f>
        <v>1.04294915944997</v>
      </c>
      <c r="G264" s="13">
        <f t="shared" ca="1" si="77"/>
        <v>1.0252510971133</v>
      </c>
      <c r="H264" s="13">
        <f t="shared" ca="1" si="70"/>
        <v>1.01726217</v>
      </c>
      <c r="I264" s="12">
        <f t="shared" si="78"/>
        <v>1.17E-2</v>
      </c>
      <c r="J264" s="34">
        <f t="shared" si="79"/>
        <v>44524</v>
      </c>
      <c r="K264" s="2">
        <f t="shared" si="80"/>
        <v>51</v>
      </c>
      <c r="L264" s="17">
        <f t="shared" si="81"/>
        <v>51</v>
      </c>
      <c r="M264" s="11">
        <f t="shared" si="71"/>
        <v>1.002356885</v>
      </c>
      <c r="N264" s="11">
        <f t="shared" ca="1" si="72"/>
        <v>1.01965974</v>
      </c>
      <c r="O264" s="17">
        <f t="shared" si="82"/>
        <v>0</v>
      </c>
      <c r="P264" s="13">
        <f t="shared" ca="1" si="73"/>
        <v>19.659739999999999</v>
      </c>
      <c r="Q264" s="20">
        <f t="shared" si="74"/>
        <v>0</v>
      </c>
      <c r="R264" s="13">
        <f t="shared" si="83"/>
        <v>0</v>
      </c>
      <c r="S264" s="4" t="str">
        <f t="shared" si="84"/>
        <v>J=</v>
      </c>
      <c r="T264" s="34">
        <f t="shared" si="85"/>
        <v>44705</v>
      </c>
      <c r="U264" s="3"/>
      <c r="V264" s="3"/>
      <c r="AE264" s="3"/>
      <c r="AF264" s="10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42">
        <f t="shared" si="75"/>
        <v>44596</v>
      </c>
      <c r="B265" s="72">
        <f t="shared" ca="1" si="86"/>
        <v>1020.11641</v>
      </c>
      <c r="C265" s="13">
        <f t="shared" si="76"/>
        <v>1000</v>
      </c>
      <c r="D265" s="12">
        <f ca="1">IF(A265&lt;$B$1,VLOOKUP(A265,[1]DI!$A$4:$B$15000,2,FALSE),0)</f>
        <v>0.1065</v>
      </c>
      <c r="E265" s="13">
        <f t="shared" ca="1" si="69"/>
        <v>1.00040168</v>
      </c>
      <c r="F265" s="13">
        <f ca="1">(TRUNC(PRODUCT($E$12:$E264),16))</f>
        <v>1.0433680912683401</v>
      </c>
      <c r="G265" s="13">
        <f t="shared" ca="1" si="77"/>
        <v>1.0252510971133</v>
      </c>
      <c r="H265" s="13">
        <f t="shared" ca="1" si="70"/>
        <v>1.0176707899999999</v>
      </c>
      <c r="I265" s="12">
        <f t="shared" si="78"/>
        <v>1.17E-2</v>
      </c>
      <c r="J265" s="34">
        <f t="shared" si="79"/>
        <v>44524</v>
      </c>
      <c r="K265" s="2">
        <f t="shared" si="80"/>
        <v>52</v>
      </c>
      <c r="L265" s="17">
        <f t="shared" si="81"/>
        <v>52</v>
      </c>
      <c r="M265" s="11">
        <f t="shared" si="71"/>
        <v>1.002403154</v>
      </c>
      <c r="N265" s="11">
        <f t="shared" ca="1" si="72"/>
        <v>1.02011641</v>
      </c>
      <c r="O265" s="17">
        <f t="shared" si="82"/>
        <v>0</v>
      </c>
      <c r="P265" s="13">
        <f t="shared" ca="1" si="73"/>
        <v>20.116409999999998</v>
      </c>
      <c r="Q265" s="20">
        <f t="shared" si="74"/>
        <v>0</v>
      </c>
      <c r="R265" s="13">
        <f t="shared" si="83"/>
        <v>0</v>
      </c>
      <c r="S265" s="4" t="str">
        <f t="shared" si="84"/>
        <v>J=</v>
      </c>
      <c r="T265" s="34">
        <f t="shared" si="85"/>
        <v>44705</v>
      </c>
      <c r="U265" s="3"/>
      <c r="V265" s="3"/>
      <c r="AE265" s="3"/>
      <c r="AF265" s="10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42">
        <f t="shared" si="75"/>
        <v>44597</v>
      </c>
      <c r="B266" s="72">
        <f t="shared" ca="1" si="86"/>
        <v>1020.57328</v>
      </c>
      <c r="C266" s="13">
        <f t="shared" si="76"/>
        <v>1000</v>
      </c>
      <c r="D266" s="12">
        <f ca="1">IF(A266&lt;$B$1,VLOOKUP(A266,[1]DI!$A$4:$B$15000,2,FALSE),0)</f>
        <v>0</v>
      </c>
      <c r="E266" s="13">
        <f t="shared" ca="1" si="69"/>
        <v>1</v>
      </c>
      <c r="F266" s="13">
        <f ca="1">(TRUNC(PRODUCT($E$12:$E265),16))</f>
        <v>1.0437871913632399</v>
      </c>
      <c r="G266" s="13">
        <f t="shared" ca="1" si="77"/>
        <v>1.0252510971133</v>
      </c>
      <c r="H266" s="13">
        <f t="shared" ca="1" si="70"/>
        <v>1.01807957</v>
      </c>
      <c r="I266" s="12">
        <f t="shared" si="78"/>
        <v>1.17E-2</v>
      </c>
      <c r="J266" s="34">
        <f t="shared" si="79"/>
        <v>44524</v>
      </c>
      <c r="K266" s="2">
        <f t="shared" si="80"/>
        <v>52</v>
      </c>
      <c r="L266" s="17">
        <f t="shared" si="81"/>
        <v>53</v>
      </c>
      <c r="M266" s="11">
        <f t="shared" si="71"/>
        <v>1.002449425</v>
      </c>
      <c r="N266" s="11">
        <f t="shared" ca="1" si="72"/>
        <v>1.02057328</v>
      </c>
      <c r="O266" s="17">
        <f t="shared" si="82"/>
        <v>0</v>
      </c>
      <c r="P266" s="13">
        <f t="shared" ca="1" si="73"/>
        <v>20.57328</v>
      </c>
      <c r="Q266" s="20">
        <f t="shared" si="74"/>
        <v>0</v>
      </c>
      <c r="R266" s="13">
        <f t="shared" si="83"/>
        <v>0</v>
      </c>
      <c r="S266" s="4" t="str">
        <f t="shared" si="84"/>
        <v>J=</v>
      </c>
      <c r="T266" s="34">
        <f t="shared" si="85"/>
        <v>44705</v>
      </c>
      <c r="U266" s="3"/>
      <c r="V266" s="3"/>
      <c r="AE266" s="3"/>
      <c r="AF266" s="10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42">
        <f t="shared" si="75"/>
        <v>44598</v>
      </c>
      <c r="B267" s="72">
        <f t="shared" ca="1" si="86"/>
        <v>1020.57328</v>
      </c>
      <c r="C267" s="13">
        <f t="shared" si="76"/>
        <v>1000</v>
      </c>
      <c r="D267" s="12">
        <f ca="1">IF(A267&lt;$B$1,VLOOKUP(A267,[1]DI!$A$4:$B$15000,2,FALSE),0)</f>
        <v>0</v>
      </c>
      <c r="E267" s="13">
        <f t="shared" ca="1" si="69"/>
        <v>1</v>
      </c>
      <c r="F267" s="13">
        <f ca="1">(TRUNC(PRODUCT($E$12:$E266),16))</f>
        <v>1.0437871913632399</v>
      </c>
      <c r="G267" s="13">
        <f t="shared" ca="1" si="77"/>
        <v>1.0252510971133</v>
      </c>
      <c r="H267" s="13">
        <f t="shared" ca="1" si="70"/>
        <v>1.01807957</v>
      </c>
      <c r="I267" s="12">
        <f t="shared" si="78"/>
        <v>1.17E-2</v>
      </c>
      <c r="J267" s="34">
        <f t="shared" si="79"/>
        <v>44524</v>
      </c>
      <c r="K267" s="2">
        <f t="shared" si="80"/>
        <v>52</v>
      </c>
      <c r="L267" s="17">
        <f t="shared" si="81"/>
        <v>53</v>
      </c>
      <c r="M267" s="11">
        <f t="shared" si="71"/>
        <v>1.002449425</v>
      </c>
      <c r="N267" s="11">
        <f t="shared" ca="1" si="72"/>
        <v>1.02057328</v>
      </c>
      <c r="O267" s="17">
        <f t="shared" si="82"/>
        <v>0</v>
      </c>
      <c r="P267" s="13">
        <f t="shared" ca="1" si="73"/>
        <v>20.57328</v>
      </c>
      <c r="Q267" s="20">
        <f t="shared" si="74"/>
        <v>0</v>
      </c>
      <c r="R267" s="13">
        <f t="shared" si="83"/>
        <v>0</v>
      </c>
      <c r="S267" s="4" t="str">
        <f t="shared" si="84"/>
        <v>J=</v>
      </c>
      <c r="T267" s="34">
        <f t="shared" si="85"/>
        <v>44705</v>
      </c>
      <c r="U267" s="3"/>
      <c r="V267" s="3"/>
      <c r="AE267" s="3"/>
      <c r="AF267" s="10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42">
        <f t="shared" si="75"/>
        <v>44599</v>
      </c>
      <c r="B268" s="72">
        <f t="shared" ca="1" si="86"/>
        <v>1020.57328</v>
      </c>
      <c r="C268" s="13">
        <f t="shared" si="76"/>
        <v>1000</v>
      </c>
      <c r="D268" s="12">
        <f ca="1">IF(A268&lt;$B$1,VLOOKUP(A268,[1]DI!$A$4:$B$15000,2,FALSE),0)</f>
        <v>0.1065</v>
      </c>
      <c r="E268" s="13">
        <f t="shared" ref="E268:E331" ca="1" si="87">ROUND(((1+D268)^(1/252)),8)</f>
        <v>1.00040168</v>
      </c>
      <c r="F268" s="13">
        <f ca="1">(TRUNC(PRODUCT($E$12:$E267),16))</f>
        <v>1.0437871913632399</v>
      </c>
      <c r="G268" s="13">
        <f t="shared" ca="1" si="77"/>
        <v>1.0252510971133</v>
      </c>
      <c r="H268" s="13">
        <f t="shared" ref="H268:H331" ca="1" si="88">ROUND(F268/G268,8)</f>
        <v>1.01807957</v>
      </c>
      <c r="I268" s="12">
        <f t="shared" si="78"/>
        <v>1.17E-2</v>
      </c>
      <c r="J268" s="34">
        <f t="shared" si="79"/>
        <v>44524</v>
      </c>
      <c r="K268" s="2">
        <f t="shared" si="80"/>
        <v>53</v>
      </c>
      <c r="L268" s="17">
        <f t="shared" si="81"/>
        <v>53</v>
      </c>
      <c r="M268" s="11">
        <f t="shared" ref="M268:M331" si="89">ROUND((I268+1)^(L268/252),9)</f>
        <v>1.002449425</v>
      </c>
      <c r="N268" s="11">
        <f t="shared" ref="N268:N331" ca="1" si="90">ROUND(H268*M268,9)</f>
        <v>1.02057328</v>
      </c>
      <c r="O268" s="17">
        <f t="shared" si="82"/>
        <v>0</v>
      </c>
      <c r="P268" s="13">
        <f t="shared" ref="P268:P331" ca="1" si="91">TRUNC(((N268-1)*C268),8)</f>
        <v>20.57328</v>
      </c>
      <c r="Q268" s="20">
        <f t="shared" ref="Q268:Q331" si="92">IF($O268&gt;0,VLOOKUP($O268,$W$12:$AC$29,7),0)</f>
        <v>0</v>
      </c>
      <c r="R268" s="13">
        <f t="shared" si="83"/>
        <v>0</v>
      </c>
      <c r="S268" s="4" t="str">
        <f t="shared" si="84"/>
        <v>J=</v>
      </c>
      <c r="T268" s="34">
        <f t="shared" si="85"/>
        <v>44705</v>
      </c>
      <c r="U268" s="3"/>
      <c r="V268" s="3"/>
      <c r="AE268" s="3"/>
      <c r="AF268" s="10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42">
        <f t="shared" ref="A269:A332" si="93">(A268+1)</f>
        <v>44600</v>
      </c>
      <c r="B269" s="72">
        <f t="shared" ca="1" si="86"/>
        <v>1021.030351</v>
      </c>
      <c r="C269" s="13">
        <f t="shared" ref="C269:C332" si="94">(C268-R268)</f>
        <v>1000</v>
      </c>
      <c r="D269" s="12">
        <f ca="1">IF(A269&lt;$B$1,VLOOKUP(A269,[1]DI!$A$4:$B$15000,2,FALSE),0)</f>
        <v>0.1065</v>
      </c>
      <c r="E269" s="13">
        <f t="shared" ca="1" si="87"/>
        <v>1.00040168</v>
      </c>
      <c r="F269" s="13">
        <f ca="1">(TRUNC(PRODUCT($E$12:$E268),16))</f>
        <v>1.04420645980227</v>
      </c>
      <c r="G269" s="13">
        <f t="shared" ref="G269:G332" ca="1" si="95">IF(O268&gt;0,F268,G268)</f>
        <v>1.0252510971133</v>
      </c>
      <c r="H269" s="13">
        <f t="shared" ca="1" si="88"/>
        <v>1.0184885100000001</v>
      </c>
      <c r="I269" s="12">
        <f t="shared" ref="I269:I332" si="96">I268</f>
        <v>1.17E-2</v>
      </c>
      <c r="J269" s="34">
        <f t="shared" ref="J269:J332" si="97">IF(O268&gt;0,VLOOKUP(O268,W$12:AG$150,2),J268)</f>
        <v>44524</v>
      </c>
      <c r="K269" s="2">
        <f t="shared" ref="K269:K332" si="98">IF(A269&gt;J269,IF(NETWORKDAYS(J269,A269,$W$31:$W$544)-1=0,1,NETWORKDAYS(J269,A269,$W$31:$W$544)-1),0)</f>
        <v>54</v>
      </c>
      <c r="L269" s="17">
        <f t="shared" ref="L269:L332" si="99">IF(AND(K269=1,K268=1),1,IF(K269&gt;0,IF(K269=K268,K269+1,K269),0))</f>
        <v>54</v>
      </c>
      <c r="M269" s="11">
        <f t="shared" si="89"/>
        <v>1.002495699</v>
      </c>
      <c r="N269" s="11">
        <f t="shared" ca="1" si="90"/>
        <v>1.0210303510000001</v>
      </c>
      <c r="O269" s="17">
        <f t="shared" ref="O269:O332" si="100">IF(VLOOKUP(A269,X$12:AE$150,8)=VLOOKUP(A268,X$12:AE$150,8),0,VLOOKUP(A269,X$12:AE$150,8))</f>
        <v>0</v>
      </c>
      <c r="P269" s="13">
        <f t="shared" ca="1" si="91"/>
        <v>21.030351</v>
      </c>
      <c r="Q269" s="20">
        <f t="shared" si="92"/>
        <v>0</v>
      </c>
      <c r="R269" s="13">
        <f t="shared" ref="R269:R332" si="101">IF(Q269&gt;0,TRUNC(Q269*C269,8),0)</f>
        <v>0</v>
      </c>
      <c r="S269" s="4" t="str">
        <f t="shared" ref="S269:S332" si="102">IF(O268&gt;0,VLOOKUP(O268,W$12:AG$150,10),S268)</f>
        <v>J=</v>
      </c>
      <c r="T269" s="34">
        <f t="shared" ref="T269:T332" si="103">IF(O268&gt;0,VLOOKUP(O268,W$12:AG$150,11),T268)</f>
        <v>44705</v>
      </c>
      <c r="U269" s="3"/>
      <c r="V269" s="3"/>
      <c r="AE269" s="3"/>
      <c r="AF269" s="10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42">
        <f t="shared" si="93"/>
        <v>44601</v>
      </c>
      <c r="B270" s="72">
        <f t="shared" ref="B270:B333" ca="1" si="104">IF(A270&lt;=TODAY(),C270+P270,IF(AND(A270&gt;TODAY(),A270&lt;=$B$1),IF(VLOOKUP(TODAY(),$A$10:$D$5000,4,FALSE)=0,"n.d",C270+P270),"n.d"))</f>
        <v>1021.48762099</v>
      </c>
      <c r="C270" s="13">
        <f t="shared" si="94"/>
        <v>1000</v>
      </c>
      <c r="D270" s="12">
        <f ca="1">IF(A270&lt;$B$1,VLOOKUP(A270,[1]DI!$A$4:$B$15000,2,FALSE),0)</f>
        <v>0.1065</v>
      </c>
      <c r="E270" s="13">
        <f t="shared" ca="1" si="87"/>
        <v>1.00040168</v>
      </c>
      <c r="F270" s="13">
        <f ca="1">(TRUNC(PRODUCT($E$12:$E269),16))</f>
        <v>1.04462589665304</v>
      </c>
      <c r="G270" s="13">
        <f t="shared" ca="1" si="95"/>
        <v>1.0252510971133</v>
      </c>
      <c r="H270" s="13">
        <f t="shared" ca="1" si="88"/>
        <v>1.01889761</v>
      </c>
      <c r="I270" s="12">
        <f t="shared" si="96"/>
        <v>1.17E-2</v>
      </c>
      <c r="J270" s="34">
        <f t="shared" si="97"/>
        <v>44524</v>
      </c>
      <c r="K270" s="2">
        <f t="shared" si="98"/>
        <v>55</v>
      </c>
      <c r="L270" s="17">
        <f t="shared" si="99"/>
        <v>55</v>
      </c>
      <c r="M270" s="11">
        <f t="shared" si="89"/>
        <v>1.0025419739999999</v>
      </c>
      <c r="N270" s="11">
        <f t="shared" ca="1" si="90"/>
        <v>1.0214876209999999</v>
      </c>
      <c r="O270" s="17">
        <f t="shared" si="100"/>
        <v>0</v>
      </c>
      <c r="P270" s="13">
        <f t="shared" ca="1" si="91"/>
        <v>21.48762099</v>
      </c>
      <c r="Q270" s="20">
        <f t="shared" si="92"/>
        <v>0</v>
      </c>
      <c r="R270" s="13">
        <f t="shared" si="101"/>
        <v>0</v>
      </c>
      <c r="S270" s="4" t="str">
        <f t="shared" si="102"/>
        <v>J=</v>
      </c>
      <c r="T270" s="34">
        <f t="shared" si="103"/>
        <v>44705</v>
      </c>
      <c r="U270" s="3"/>
      <c r="V270" s="3"/>
      <c r="AE270" s="3"/>
      <c r="AF270" s="10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42">
        <f t="shared" si="93"/>
        <v>44602</v>
      </c>
      <c r="B271" s="72">
        <f t="shared" ca="1" si="104"/>
        <v>1021.945102</v>
      </c>
      <c r="C271" s="13">
        <f t="shared" si="94"/>
        <v>1000</v>
      </c>
      <c r="D271" s="12">
        <f ca="1">IF(A271&lt;$B$1,VLOOKUP(A271,[1]DI!$A$4:$B$15000,2,FALSE),0)</f>
        <v>0.1065</v>
      </c>
      <c r="E271" s="13">
        <f t="shared" ca="1" si="87"/>
        <v>1.00040168</v>
      </c>
      <c r="F271" s="13">
        <f ca="1">(TRUNC(PRODUCT($E$12:$E270),16))</f>
        <v>1.0450455019832099</v>
      </c>
      <c r="G271" s="13">
        <f t="shared" ca="1" si="95"/>
        <v>1.0252510971133</v>
      </c>
      <c r="H271" s="13">
        <f t="shared" ca="1" si="88"/>
        <v>1.01930688</v>
      </c>
      <c r="I271" s="12">
        <f t="shared" si="96"/>
        <v>1.17E-2</v>
      </c>
      <c r="J271" s="34">
        <f t="shared" si="97"/>
        <v>44524</v>
      </c>
      <c r="K271" s="2">
        <f t="shared" si="98"/>
        <v>56</v>
      </c>
      <c r="L271" s="17">
        <f t="shared" si="99"/>
        <v>56</v>
      </c>
      <c r="M271" s="11">
        <f t="shared" si="89"/>
        <v>1.0025882509999999</v>
      </c>
      <c r="N271" s="11">
        <f t="shared" ca="1" si="90"/>
        <v>1.0219451020000001</v>
      </c>
      <c r="O271" s="17">
        <f t="shared" si="100"/>
        <v>0</v>
      </c>
      <c r="P271" s="13">
        <f t="shared" ca="1" si="91"/>
        <v>21.945101999999999</v>
      </c>
      <c r="Q271" s="20">
        <f t="shared" si="92"/>
        <v>0</v>
      </c>
      <c r="R271" s="13">
        <f t="shared" si="101"/>
        <v>0</v>
      </c>
      <c r="S271" s="4" t="str">
        <f t="shared" si="102"/>
        <v>J=</v>
      </c>
      <c r="T271" s="34">
        <f t="shared" si="103"/>
        <v>44705</v>
      </c>
      <c r="U271" s="3"/>
      <c r="V271" s="3"/>
      <c r="AE271" s="3"/>
      <c r="AF271" s="10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42">
        <f t="shared" si="93"/>
        <v>44603</v>
      </c>
      <c r="B272" s="72">
        <f t="shared" ca="1" si="104"/>
        <v>1022.402794</v>
      </c>
      <c r="C272" s="13">
        <f t="shared" si="94"/>
        <v>1000</v>
      </c>
      <c r="D272" s="12">
        <f ca="1">IF(A272&lt;$B$1,VLOOKUP(A272,[1]DI!$A$4:$B$15000,2,FALSE),0)</f>
        <v>0.1065</v>
      </c>
      <c r="E272" s="13">
        <f t="shared" ca="1" si="87"/>
        <v>1.00040168</v>
      </c>
      <c r="F272" s="13">
        <f ca="1">(TRUNC(PRODUCT($E$12:$E271),16))</f>
        <v>1.0454652758604399</v>
      </c>
      <c r="G272" s="13">
        <f t="shared" ca="1" si="95"/>
        <v>1.0252510971133</v>
      </c>
      <c r="H272" s="13">
        <f t="shared" ca="1" si="88"/>
        <v>1.0197163199999999</v>
      </c>
      <c r="I272" s="12">
        <f t="shared" si="96"/>
        <v>1.17E-2</v>
      </c>
      <c r="J272" s="34">
        <f t="shared" si="97"/>
        <v>44524</v>
      </c>
      <c r="K272" s="2">
        <f t="shared" si="98"/>
        <v>57</v>
      </c>
      <c r="L272" s="17">
        <f t="shared" si="99"/>
        <v>57</v>
      </c>
      <c r="M272" s="11">
        <f t="shared" si="89"/>
        <v>1.002634531</v>
      </c>
      <c r="N272" s="11">
        <f t="shared" ca="1" si="90"/>
        <v>1.022402794</v>
      </c>
      <c r="O272" s="17">
        <f t="shared" si="100"/>
        <v>0</v>
      </c>
      <c r="P272" s="13">
        <f t="shared" ca="1" si="91"/>
        <v>22.402794</v>
      </c>
      <c r="Q272" s="20">
        <f t="shared" si="92"/>
        <v>0</v>
      </c>
      <c r="R272" s="13">
        <f t="shared" si="101"/>
        <v>0</v>
      </c>
      <c r="S272" s="4" t="str">
        <f t="shared" si="102"/>
        <v>J=</v>
      </c>
      <c r="T272" s="34">
        <f t="shared" si="103"/>
        <v>44705</v>
      </c>
      <c r="U272" s="3"/>
      <c r="V272" s="3"/>
      <c r="AE272" s="3"/>
      <c r="AF272" s="10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42">
        <f t="shared" si="93"/>
        <v>44604</v>
      </c>
      <c r="B273" s="72">
        <f t="shared" ca="1" si="104"/>
        <v>1022.860687</v>
      </c>
      <c r="C273" s="13">
        <f t="shared" si="94"/>
        <v>1000</v>
      </c>
      <c r="D273" s="12">
        <f ca="1">IF(A273&lt;$B$1,VLOOKUP(A273,[1]DI!$A$4:$B$15000,2,FALSE),0)</f>
        <v>0</v>
      </c>
      <c r="E273" s="13">
        <f t="shared" ca="1" si="87"/>
        <v>1</v>
      </c>
      <c r="F273" s="13">
        <f ca="1">(TRUNC(PRODUCT($E$12:$E272),16))</f>
        <v>1.0458852183524501</v>
      </c>
      <c r="G273" s="13">
        <f t="shared" ca="1" si="95"/>
        <v>1.0252510971133</v>
      </c>
      <c r="H273" s="13">
        <f t="shared" ca="1" si="88"/>
        <v>1.0201259199999999</v>
      </c>
      <c r="I273" s="12">
        <f t="shared" si="96"/>
        <v>1.17E-2</v>
      </c>
      <c r="J273" s="34">
        <f t="shared" si="97"/>
        <v>44524</v>
      </c>
      <c r="K273" s="2">
        <f t="shared" si="98"/>
        <v>57</v>
      </c>
      <c r="L273" s="17">
        <f t="shared" si="99"/>
        <v>58</v>
      </c>
      <c r="M273" s="11">
        <f t="shared" si="89"/>
        <v>1.002680813</v>
      </c>
      <c r="N273" s="11">
        <f t="shared" ca="1" si="90"/>
        <v>1.0228606870000001</v>
      </c>
      <c r="O273" s="17">
        <f t="shared" si="100"/>
        <v>0</v>
      </c>
      <c r="P273" s="13">
        <f t="shared" ca="1" si="91"/>
        <v>22.860686999999999</v>
      </c>
      <c r="Q273" s="20">
        <f t="shared" si="92"/>
        <v>0</v>
      </c>
      <c r="R273" s="13">
        <f t="shared" si="101"/>
        <v>0</v>
      </c>
      <c r="S273" s="4" t="str">
        <f t="shared" si="102"/>
        <v>J=</v>
      </c>
      <c r="T273" s="34">
        <f t="shared" si="103"/>
        <v>44705</v>
      </c>
      <c r="U273" s="3"/>
      <c r="V273" s="3"/>
      <c r="AE273" s="3"/>
      <c r="AF273" s="10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42">
        <f t="shared" si="93"/>
        <v>44605</v>
      </c>
      <c r="B274" s="72">
        <f t="shared" ca="1" si="104"/>
        <v>1022.860687</v>
      </c>
      <c r="C274" s="13">
        <f t="shared" si="94"/>
        <v>1000</v>
      </c>
      <c r="D274" s="12">
        <f ca="1">IF(A274&lt;$B$1,VLOOKUP(A274,[1]DI!$A$4:$B$15000,2,FALSE),0)</f>
        <v>0</v>
      </c>
      <c r="E274" s="13">
        <f t="shared" ca="1" si="87"/>
        <v>1</v>
      </c>
      <c r="F274" s="13">
        <f ca="1">(TRUNC(PRODUCT($E$12:$E273),16))</f>
        <v>1.0458852183524501</v>
      </c>
      <c r="G274" s="13">
        <f t="shared" ca="1" si="95"/>
        <v>1.0252510971133</v>
      </c>
      <c r="H274" s="13">
        <f t="shared" ca="1" si="88"/>
        <v>1.0201259199999999</v>
      </c>
      <c r="I274" s="12">
        <f t="shared" si="96"/>
        <v>1.17E-2</v>
      </c>
      <c r="J274" s="34">
        <f t="shared" si="97"/>
        <v>44524</v>
      </c>
      <c r="K274" s="2">
        <f t="shared" si="98"/>
        <v>57</v>
      </c>
      <c r="L274" s="17">
        <f t="shared" si="99"/>
        <v>58</v>
      </c>
      <c r="M274" s="11">
        <f t="shared" si="89"/>
        <v>1.002680813</v>
      </c>
      <c r="N274" s="11">
        <f t="shared" ca="1" si="90"/>
        <v>1.0228606870000001</v>
      </c>
      <c r="O274" s="17">
        <f t="shared" si="100"/>
        <v>0</v>
      </c>
      <c r="P274" s="13">
        <f t="shared" ca="1" si="91"/>
        <v>22.860686999999999</v>
      </c>
      <c r="Q274" s="20">
        <f t="shared" si="92"/>
        <v>0</v>
      </c>
      <c r="R274" s="13">
        <f t="shared" si="101"/>
        <v>0</v>
      </c>
      <c r="S274" s="4" t="str">
        <f t="shared" si="102"/>
        <v>J=</v>
      </c>
      <c r="T274" s="34">
        <f t="shared" si="103"/>
        <v>44705</v>
      </c>
      <c r="U274" s="3"/>
      <c r="V274" s="3"/>
      <c r="AE274" s="3"/>
      <c r="AF274" s="10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42">
        <f t="shared" si="93"/>
        <v>44606</v>
      </c>
      <c r="B275" s="72">
        <f t="shared" ca="1" si="104"/>
        <v>1022.860687</v>
      </c>
      <c r="C275" s="13">
        <f t="shared" si="94"/>
        <v>1000</v>
      </c>
      <c r="D275" s="12">
        <f ca="1">IF(A275&lt;$B$1,VLOOKUP(A275,[1]DI!$A$4:$B$15000,2,FALSE),0)</f>
        <v>0.1065</v>
      </c>
      <c r="E275" s="13">
        <f t="shared" ca="1" si="87"/>
        <v>1.00040168</v>
      </c>
      <c r="F275" s="13">
        <f ca="1">(TRUNC(PRODUCT($E$12:$E274),16))</f>
        <v>1.0458852183524501</v>
      </c>
      <c r="G275" s="13">
        <f t="shared" ca="1" si="95"/>
        <v>1.0252510971133</v>
      </c>
      <c r="H275" s="13">
        <f t="shared" ca="1" si="88"/>
        <v>1.0201259199999999</v>
      </c>
      <c r="I275" s="12">
        <f t="shared" si="96"/>
        <v>1.17E-2</v>
      </c>
      <c r="J275" s="34">
        <f t="shared" si="97"/>
        <v>44524</v>
      </c>
      <c r="K275" s="2">
        <f t="shared" si="98"/>
        <v>58</v>
      </c>
      <c r="L275" s="17">
        <f t="shared" si="99"/>
        <v>58</v>
      </c>
      <c r="M275" s="11">
        <f t="shared" si="89"/>
        <v>1.002680813</v>
      </c>
      <c r="N275" s="11">
        <f t="shared" ca="1" si="90"/>
        <v>1.0228606870000001</v>
      </c>
      <c r="O275" s="17">
        <f t="shared" si="100"/>
        <v>0</v>
      </c>
      <c r="P275" s="13">
        <f t="shared" ca="1" si="91"/>
        <v>22.860686999999999</v>
      </c>
      <c r="Q275" s="20">
        <f t="shared" si="92"/>
        <v>0</v>
      </c>
      <c r="R275" s="13">
        <f t="shared" si="101"/>
        <v>0</v>
      </c>
      <c r="S275" s="4" t="str">
        <f t="shared" si="102"/>
        <v>J=</v>
      </c>
      <c r="T275" s="34">
        <f t="shared" si="103"/>
        <v>44705</v>
      </c>
      <c r="U275" s="3"/>
      <c r="V275" s="3"/>
      <c r="AE275" s="3"/>
      <c r="AF275" s="10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42">
        <f t="shared" si="93"/>
        <v>44607</v>
      </c>
      <c r="B276" s="72">
        <f t="shared" ca="1" si="104"/>
        <v>1023.3187799999999</v>
      </c>
      <c r="C276" s="13">
        <f t="shared" si="94"/>
        <v>1000</v>
      </c>
      <c r="D276" s="12">
        <f ca="1">IF(A276&lt;$B$1,VLOOKUP(A276,[1]DI!$A$4:$B$15000,2,FALSE),0)</f>
        <v>0.1065</v>
      </c>
      <c r="E276" s="13">
        <f t="shared" ca="1" si="87"/>
        <v>1.00040168</v>
      </c>
      <c r="F276" s="13">
        <f ca="1">(TRUNC(PRODUCT($E$12:$E275),16))</f>
        <v>1.04630532952696</v>
      </c>
      <c r="G276" s="13">
        <f t="shared" ca="1" si="95"/>
        <v>1.0252510971133</v>
      </c>
      <c r="H276" s="13">
        <f t="shared" ca="1" si="88"/>
        <v>1.0205356800000001</v>
      </c>
      <c r="I276" s="12">
        <f t="shared" si="96"/>
        <v>1.17E-2</v>
      </c>
      <c r="J276" s="34">
        <f t="shared" si="97"/>
        <v>44524</v>
      </c>
      <c r="K276" s="2">
        <f t="shared" si="98"/>
        <v>59</v>
      </c>
      <c r="L276" s="17">
        <f t="shared" si="99"/>
        <v>59</v>
      </c>
      <c r="M276" s="11">
        <f t="shared" si="89"/>
        <v>1.002727097</v>
      </c>
      <c r="N276" s="11">
        <f t="shared" ca="1" si="90"/>
        <v>1.0233187800000001</v>
      </c>
      <c r="O276" s="17">
        <f t="shared" si="100"/>
        <v>0</v>
      </c>
      <c r="P276" s="13">
        <f t="shared" ca="1" si="91"/>
        <v>23.31878</v>
      </c>
      <c r="Q276" s="20">
        <f t="shared" si="92"/>
        <v>0</v>
      </c>
      <c r="R276" s="13">
        <f t="shared" si="101"/>
        <v>0</v>
      </c>
      <c r="S276" s="4" t="str">
        <f t="shared" si="102"/>
        <v>J=</v>
      </c>
      <c r="T276" s="34">
        <f t="shared" si="103"/>
        <v>44705</v>
      </c>
      <c r="U276" s="3"/>
      <c r="V276" s="3"/>
      <c r="AE276" s="3"/>
      <c r="AF276" s="10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42">
        <f t="shared" si="93"/>
        <v>44608</v>
      </c>
      <c r="B277" s="72">
        <f t="shared" ca="1" si="104"/>
        <v>1023.7770829900001</v>
      </c>
      <c r="C277" s="13">
        <f t="shared" si="94"/>
        <v>1000</v>
      </c>
      <c r="D277" s="12">
        <f ca="1">IF(A277&lt;$B$1,VLOOKUP(A277,[1]DI!$A$4:$B$15000,2,FALSE),0)</f>
        <v>0.1065</v>
      </c>
      <c r="E277" s="13">
        <f t="shared" ca="1" si="87"/>
        <v>1.00040168</v>
      </c>
      <c r="F277" s="13">
        <f ca="1">(TRUNC(PRODUCT($E$12:$E276),16))</f>
        <v>1.0467256094517201</v>
      </c>
      <c r="G277" s="13">
        <f t="shared" ca="1" si="95"/>
        <v>1.0252510971133</v>
      </c>
      <c r="H277" s="13">
        <f t="shared" ca="1" si="88"/>
        <v>1.0209456100000001</v>
      </c>
      <c r="I277" s="12">
        <f t="shared" si="96"/>
        <v>1.17E-2</v>
      </c>
      <c r="J277" s="34">
        <f t="shared" si="97"/>
        <v>44524</v>
      </c>
      <c r="K277" s="2">
        <f t="shared" si="98"/>
        <v>60</v>
      </c>
      <c r="L277" s="17">
        <f t="shared" si="99"/>
        <v>60</v>
      </c>
      <c r="M277" s="11">
        <f t="shared" si="89"/>
        <v>1.0027733830000001</v>
      </c>
      <c r="N277" s="11">
        <f t="shared" ca="1" si="90"/>
        <v>1.0237770829999999</v>
      </c>
      <c r="O277" s="17">
        <f t="shared" si="100"/>
        <v>0</v>
      </c>
      <c r="P277" s="13">
        <f t="shared" ca="1" si="91"/>
        <v>23.77708299</v>
      </c>
      <c r="Q277" s="20">
        <f t="shared" si="92"/>
        <v>0</v>
      </c>
      <c r="R277" s="13">
        <f t="shared" si="101"/>
        <v>0</v>
      </c>
      <c r="S277" s="4" t="str">
        <f t="shared" si="102"/>
        <v>J=</v>
      </c>
      <c r="T277" s="34">
        <f t="shared" si="103"/>
        <v>44705</v>
      </c>
      <c r="U277" s="3"/>
      <c r="V277" s="3"/>
      <c r="AE277" s="3"/>
      <c r="AF277" s="10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42">
        <f t="shared" si="93"/>
        <v>44609</v>
      </c>
      <c r="B278" s="72">
        <f t="shared" ca="1" si="104"/>
        <v>1024.2355970000001</v>
      </c>
      <c r="C278" s="13">
        <f t="shared" si="94"/>
        <v>1000</v>
      </c>
      <c r="D278" s="12">
        <f ca="1">IF(A278&lt;$B$1,VLOOKUP(A278,[1]DI!$A$4:$B$15000,2,FALSE),0)</f>
        <v>0.1065</v>
      </c>
      <c r="E278" s="13">
        <f t="shared" ca="1" si="87"/>
        <v>1.00040168</v>
      </c>
      <c r="F278" s="13">
        <f ca="1">(TRUNC(PRODUCT($E$12:$E277),16))</f>
        <v>1.04714605819453</v>
      </c>
      <c r="G278" s="13">
        <f t="shared" ca="1" si="95"/>
        <v>1.0252510971133</v>
      </c>
      <c r="H278" s="13">
        <f t="shared" ca="1" si="88"/>
        <v>1.0213557099999999</v>
      </c>
      <c r="I278" s="12">
        <f t="shared" si="96"/>
        <v>1.17E-2</v>
      </c>
      <c r="J278" s="34">
        <f t="shared" si="97"/>
        <v>44524</v>
      </c>
      <c r="K278" s="2">
        <f t="shared" si="98"/>
        <v>61</v>
      </c>
      <c r="L278" s="17">
        <f t="shared" si="99"/>
        <v>61</v>
      </c>
      <c r="M278" s="11">
        <f t="shared" si="89"/>
        <v>1.0028196709999999</v>
      </c>
      <c r="N278" s="11">
        <f t="shared" ca="1" si="90"/>
        <v>1.0242355970000001</v>
      </c>
      <c r="O278" s="17">
        <f t="shared" si="100"/>
        <v>0</v>
      </c>
      <c r="P278" s="13">
        <f t="shared" ca="1" si="91"/>
        <v>24.235596999999999</v>
      </c>
      <c r="Q278" s="20">
        <f t="shared" si="92"/>
        <v>0</v>
      </c>
      <c r="R278" s="13">
        <f t="shared" si="101"/>
        <v>0</v>
      </c>
      <c r="S278" s="4" t="str">
        <f t="shared" si="102"/>
        <v>J=</v>
      </c>
      <c r="T278" s="34">
        <f t="shared" si="103"/>
        <v>44705</v>
      </c>
      <c r="U278" s="3"/>
      <c r="V278" s="3"/>
      <c r="AE278" s="3"/>
      <c r="AF278" s="10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42">
        <f t="shared" si="93"/>
        <v>44610</v>
      </c>
      <c r="B279" s="72">
        <f t="shared" ca="1" si="104"/>
        <v>1024.694301</v>
      </c>
      <c r="C279" s="13">
        <f t="shared" si="94"/>
        <v>1000</v>
      </c>
      <c r="D279" s="12">
        <f ca="1">IF(A279&lt;$B$1,VLOOKUP(A279,[1]DI!$A$4:$B$15000,2,FALSE),0)</f>
        <v>0.1065</v>
      </c>
      <c r="E279" s="13">
        <f t="shared" ca="1" si="87"/>
        <v>1.00040168</v>
      </c>
      <c r="F279" s="13">
        <f ca="1">(TRUNC(PRODUCT($E$12:$E278),16))</f>
        <v>1.0475666758231801</v>
      </c>
      <c r="G279" s="13">
        <f t="shared" ca="1" si="95"/>
        <v>1.0252510971133</v>
      </c>
      <c r="H279" s="13">
        <f t="shared" ca="1" si="88"/>
        <v>1.02176596</v>
      </c>
      <c r="I279" s="12">
        <f t="shared" si="96"/>
        <v>1.17E-2</v>
      </c>
      <c r="J279" s="34">
        <f t="shared" si="97"/>
        <v>44524</v>
      </c>
      <c r="K279" s="2">
        <f t="shared" si="98"/>
        <v>62</v>
      </c>
      <c r="L279" s="17">
        <f t="shared" si="99"/>
        <v>62</v>
      </c>
      <c r="M279" s="11">
        <f t="shared" si="89"/>
        <v>1.0028659609999999</v>
      </c>
      <c r="N279" s="11">
        <f t="shared" ca="1" si="90"/>
        <v>1.024694301</v>
      </c>
      <c r="O279" s="17">
        <f t="shared" si="100"/>
        <v>0</v>
      </c>
      <c r="P279" s="13">
        <f t="shared" ca="1" si="91"/>
        <v>24.694300999999999</v>
      </c>
      <c r="Q279" s="20">
        <f t="shared" si="92"/>
        <v>0</v>
      </c>
      <c r="R279" s="13">
        <f t="shared" si="101"/>
        <v>0</v>
      </c>
      <c r="S279" s="4" t="str">
        <f t="shared" si="102"/>
        <v>J=</v>
      </c>
      <c r="T279" s="34">
        <f t="shared" si="103"/>
        <v>44705</v>
      </c>
      <c r="U279" s="3"/>
      <c r="V279" s="3"/>
      <c r="AE279" s="3"/>
      <c r="AF279" s="10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42">
        <f t="shared" si="93"/>
        <v>44611</v>
      </c>
      <c r="B280" s="72">
        <f t="shared" ca="1" si="104"/>
        <v>1025.1532259999999</v>
      </c>
      <c r="C280" s="13">
        <f t="shared" si="94"/>
        <v>1000</v>
      </c>
      <c r="D280" s="12">
        <f ca="1">IF(A280&lt;$B$1,VLOOKUP(A280,[1]DI!$A$4:$B$15000,2,FALSE),0)</f>
        <v>0</v>
      </c>
      <c r="E280" s="13">
        <f t="shared" ca="1" si="87"/>
        <v>1</v>
      </c>
      <c r="F280" s="13">
        <f ca="1">(TRUNC(PRODUCT($E$12:$E279),16))</f>
        <v>1.0479874624055301</v>
      </c>
      <c r="G280" s="13">
        <f t="shared" ca="1" si="95"/>
        <v>1.0252510971133</v>
      </c>
      <c r="H280" s="13">
        <f t="shared" ca="1" si="88"/>
        <v>1.02217639</v>
      </c>
      <c r="I280" s="12">
        <f t="shared" si="96"/>
        <v>1.17E-2</v>
      </c>
      <c r="J280" s="34">
        <f t="shared" si="97"/>
        <v>44524</v>
      </c>
      <c r="K280" s="2">
        <f t="shared" si="98"/>
        <v>62</v>
      </c>
      <c r="L280" s="17">
        <f t="shared" si="99"/>
        <v>63</v>
      </c>
      <c r="M280" s="11">
        <f t="shared" si="89"/>
        <v>1.0029122530000001</v>
      </c>
      <c r="N280" s="11">
        <f t="shared" ca="1" si="90"/>
        <v>1.025153226</v>
      </c>
      <c r="O280" s="17">
        <f t="shared" si="100"/>
        <v>0</v>
      </c>
      <c r="P280" s="13">
        <f t="shared" ca="1" si="91"/>
        <v>25.153226</v>
      </c>
      <c r="Q280" s="20">
        <f t="shared" si="92"/>
        <v>0</v>
      </c>
      <c r="R280" s="13">
        <f t="shared" si="101"/>
        <v>0</v>
      </c>
      <c r="S280" s="4" t="str">
        <f t="shared" si="102"/>
        <v>J=</v>
      </c>
      <c r="T280" s="34">
        <f t="shared" si="103"/>
        <v>44705</v>
      </c>
      <c r="U280" s="3"/>
      <c r="V280" s="3"/>
      <c r="AE280" s="3"/>
      <c r="AF280" s="10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42">
        <f t="shared" si="93"/>
        <v>44612</v>
      </c>
      <c r="B281" s="72">
        <f t="shared" ca="1" si="104"/>
        <v>1025.1532259999999</v>
      </c>
      <c r="C281" s="13">
        <f t="shared" si="94"/>
        <v>1000</v>
      </c>
      <c r="D281" s="12">
        <f ca="1">IF(A281&lt;$B$1,VLOOKUP(A281,[1]DI!$A$4:$B$15000,2,FALSE),0)</f>
        <v>0</v>
      </c>
      <c r="E281" s="13">
        <f t="shared" ca="1" si="87"/>
        <v>1</v>
      </c>
      <c r="F281" s="13">
        <f ca="1">(TRUNC(PRODUCT($E$12:$E280),16))</f>
        <v>1.0479874624055301</v>
      </c>
      <c r="G281" s="13">
        <f t="shared" ca="1" si="95"/>
        <v>1.0252510971133</v>
      </c>
      <c r="H281" s="13">
        <f t="shared" ca="1" si="88"/>
        <v>1.02217639</v>
      </c>
      <c r="I281" s="12">
        <f t="shared" si="96"/>
        <v>1.17E-2</v>
      </c>
      <c r="J281" s="34">
        <f t="shared" si="97"/>
        <v>44524</v>
      </c>
      <c r="K281" s="2">
        <f t="shared" si="98"/>
        <v>62</v>
      </c>
      <c r="L281" s="17">
        <f t="shared" si="99"/>
        <v>63</v>
      </c>
      <c r="M281" s="11">
        <f t="shared" si="89"/>
        <v>1.0029122530000001</v>
      </c>
      <c r="N281" s="11">
        <f t="shared" ca="1" si="90"/>
        <v>1.025153226</v>
      </c>
      <c r="O281" s="17">
        <f t="shared" si="100"/>
        <v>0</v>
      </c>
      <c r="P281" s="13">
        <f t="shared" ca="1" si="91"/>
        <v>25.153226</v>
      </c>
      <c r="Q281" s="20">
        <f t="shared" si="92"/>
        <v>0</v>
      </c>
      <c r="R281" s="13">
        <f t="shared" si="101"/>
        <v>0</v>
      </c>
      <c r="S281" s="4" t="str">
        <f t="shared" si="102"/>
        <v>J=</v>
      </c>
      <c r="T281" s="34">
        <f t="shared" si="103"/>
        <v>44705</v>
      </c>
      <c r="U281" s="3"/>
      <c r="V281" s="3"/>
      <c r="AE281" s="3"/>
      <c r="AF281" s="10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42">
        <f t="shared" si="93"/>
        <v>44613</v>
      </c>
      <c r="B282" s="72">
        <f t="shared" ca="1" si="104"/>
        <v>1025.1532259999999</v>
      </c>
      <c r="C282" s="13">
        <f t="shared" si="94"/>
        <v>1000</v>
      </c>
      <c r="D282" s="12">
        <f ca="1">IF(A282&lt;$B$1,VLOOKUP(A282,[1]DI!$A$4:$B$15000,2,FALSE),0)</f>
        <v>0.1065</v>
      </c>
      <c r="E282" s="13">
        <f t="shared" ca="1" si="87"/>
        <v>1.00040168</v>
      </c>
      <c r="F282" s="13">
        <f ca="1">(TRUNC(PRODUCT($E$12:$E281),16))</f>
        <v>1.0479874624055301</v>
      </c>
      <c r="G282" s="13">
        <f t="shared" ca="1" si="95"/>
        <v>1.0252510971133</v>
      </c>
      <c r="H282" s="13">
        <f t="shared" ca="1" si="88"/>
        <v>1.02217639</v>
      </c>
      <c r="I282" s="12">
        <f t="shared" si="96"/>
        <v>1.17E-2</v>
      </c>
      <c r="J282" s="34">
        <f t="shared" si="97"/>
        <v>44524</v>
      </c>
      <c r="K282" s="2">
        <f t="shared" si="98"/>
        <v>63</v>
      </c>
      <c r="L282" s="17">
        <f t="shared" si="99"/>
        <v>63</v>
      </c>
      <c r="M282" s="11">
        <f t="shared" si="89"/>
        <v>1.0029122530000001</v>
      </c>
      <c r="N282" s="11">
        <f t="shared" ca="1" si="90"/>
        <v>1.025153226</v>
      </c>
      <c r="O282" s="17">
        <f t="shared" si="100"/>
        <v>0</v>
      </c>
      <c r="P282" s="13">
        <f t="shared" ca="1" si="91"/>
        <v>25.153226</v>
      </c>
      <c r="Q282" s="20">
        <f t="shared" si="92"/>
        <v>0</v>
      </c>
      <c r="R282" s="13">
        <f t="shared" si="101"/>
        <v>0</v>
      </c>
      <c r="S282" s="4" t="str">
        <f t="shared" si="102"/>
        <v>J=</v>
      </c>
      <c r="T282" s="34">
        <f t="shared" si="103"/>
        <v>44705</v>
      </c>
      <c r="U282" s="3"/>
      <c r="V282" s="3"/>
      <c r="AE282" s="3"/>
      <c r="AF282" s="10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42">
        <f t="shared" si="93"/>
        <v>44614</v>
      </c>
      <c r="B283" s="72">
        <f t="shared" ca="1" si="104"/>
        <v>1025.6123429899999</v>
      </c>
      <c r="C283" s="13">
        <f t="shared" si="94"/>
        <v>1000</v>
      </c>
      <c r="D283" s="12">
        <f ca="1">IF(A283&lt;$B$1,VLOOKUP(A283,[1]DI!$A$4:$B$15000,2,FALSE),0)</f>
        <v>0.1065</v>
      </c>
      <c r="E283" s="13">
        <f t="shared" ca="1" si="87"/>
        <v>1.00040168</v>
      </c>
      <c r="F283" s="13">
        <f ca="1">(TRUNC(PRODUCT($E$12:$E282),16))</f>
        <v>1.04840841800943</v>
      </c>
      <c r="G283" s="13">
        <f t="shared" ca="1" si="95"/>
        <v>1.0252510971133</v>
      </c>
      <c r="H283" s="13">
        <f t="shared" ca="1" si="88"/>
        <v>1.0225869700000001</v>
      </c>
      <c r="I283" s="12">
        <f t="shared" si="96"/>
        <v>1.17E-2</v>
      </c>
      <c r="J283" s="34">
        <f t="shared" si="97"/>
        <v>44524</v>
      </c>
      <c r="K283" s="2">
        <f t="shared" si="98"/>
        <v>64</v>
      </c>
      <c r="L283" s="17">
        <f t="shared" si="99"/>
        <v>64</v>
      </c>
      <c r="M283" s="11">
        <f t="shared" si="89"/>
        <v>1.0029585480000001</v>
      </c>
      <c r="N283" s="11">
        <f t="shared" ca="1" si="90"/>
        <v>1.0256123429999999</v>
      </c>
      <c r="O283" s="17">
        <f t="shared" si="100"/>
        <v>0</v>
      </c>
      <c r="P283" s="13">
        <f t="shared" ca="1" si="91"/>
        <v>25.612342989999998</v>
      </c>
      <c r="Q283" s="20">
        <f t="shared" si="92"/>
        <v>0</v>
      </c>
      <c r="R283" s="13">
        <f t="shared" si="101"/>
        <v>0</v>
      </c>
      <c r="S283" s="4" t="str">
        <f t="shared" si="102"/>
        <v>J=</v>
      </c>
      <c r="T283" s="34">
        <f t="shared" si="103"/>
        <v>44705</v>
      </c>
      <c r="U283" s="3"/>
      <c r="V283" s="3"/>
      <c r="AE283" s="3"/>
      <c r="AF283" s="10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42">
        <f t="shared" si="93"/>
        <v>44615</v>
      </c>
      <c r="B284" s="72">
        <f t="shared" ca="1" si="104"/>
        <v>1026.07168</v>
      </c>
      <c r="C284" s="13">
        <f t="shared" si="94"/>
        <v>1000</v>
      </c>
      <c r="D284" s="12">
        <f ca="1">IF(A284&lt;$B$1,VLOOKUP(A284,[1]DI!$A$4:$B$15000,2,FALSE),0)</f>
        <v>0.1065</v>
      </c>
      <c r="E284" s="13">
        <f t="shared" ca="1" si="87"/>
        <v>1.00040168</v>
      </c>
      <c r="F284" s="13">
        <f ca="1">(TRUNC(PRODUCT($E$12:$E283),16))</f>
        <v>1.0488295427027701</v>
      </c>
      <c r="G284" s="13">
        <f t="shared" ca="1" si="95"/>
        <v>1.0252510971133</v>
      </c>
      <c r="H284" s="13">
        <f t="shared" ca="1" si="88"/>
        <v>1.0229977299999999</v>
      </c>
      <c r="I284" s="12">
        <f t="shared" si="96"/>
        <v>1.17E-2</v>
      </c>
      <c r="J284" s="34">
        <f t="shared" si="97"/>
        <v>44524</v>
      </c>
      <c r="K284" s="2">
        <f t="shared" si="98"/>
        <v>65</v>
      </c>
      <c r="L284" s="17">
        <f t="shared" si="99"/>
        <v>65</v>
      </c>
      <c r="M284" s="11">
        <f t="shared" si="89"/>
        <v>1.003004845</v>
      </c>
      <c r="N284" s="11">
        <f t="shared" ca="1" si="90"/>
        <v>1.02607168</v>
      </c>
      <c r="O284" s="17">
        <f t="shared" si="100"/>
        <v>0</v>
      </c>
      <c r="P284" s="13">
        <f t="shared" ca="1" si="91"/>
        <v>26.071680000000001</v>
      </c>
      <c r="Q284" s="20">
        <f t="shared" si="92"/>
        <v>0</v>
      </c>
      <c r="R284" s="13">
        <f t="shared" si="101"/>
        <v>0</v>
      </c>
      <c r="S284" s="4" t="str">
        <f t="shared" si="102"/>
        <v>J=</v>
      </c>
      <c r="T284" s="34">
        <f t="shared" si="103"/>
        <v>44705</v>
      </c>
      <c r="U284" s="3"/>
      <c r="V284" s="3"/>
      <c r="AE284" s="3"/>
      <c r="AF284" s="10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42">
        <f t="shared" si="93"/>
        <v>44616</v>
      </c>
      <c r="B285" s="72">
        <f t="shared" ca="1" si="104"/>
        <v>1026.531217</v>
      </c>
      <c r="C285" s="13">
        <f t="shared" si="94"/>
        <v>1000</v>
      </c>
      <c r="D285" s="12">
        <f ca="1">IF(A285&lt;$B$1,VLOOKUP(A285,[1]DI!$A$4:$B$15000,2,FALSE),0)</f>
        <v>0.1065</v>
      </c>
      <c r="E285" s="13">
        <f t="shared" ca="1" si="87"/>
        <v>1.00040168</v>
      </c>
      <c r="F285" s="13">
        <f ca="1">(TRUNC(PRODUCT($E$12:$E284),16))</f>
        <v>1.0492508365534801</v>
      </c>
      <c r="G285" s="13">
        <f t="shared" ca="1" si="95"/>
        <v>1.0252510971133</v>
      </c>
      <c r="H285" s="13">
        <f t="shared" ca="1" si="88"/>
        <v>1.0234086499999999</v>
      </c>
      <c r="I285" s="12">
        <f t="shared" si="96"/>
        <v>1.17E-2</v>
      </c>
      <c r="J285" s="34">
        <f t="shared" si="97"/>
        <v>44524</v>
      </c>
      <c r="K285" s="2">
        <f t="shared" si="98"/>
        <v>66</v>
      </c>
      <c r="L285" s="17">
        <f t="shared" si="99"/>
        <v>66</v>
      </c>
      <c r="M285" s="11">
        <f t="shared" si="89"/>
        <v>1.0030511440000001</v>
      </c>
      <c r="N285" s="11">
        <f t="shared" ca="1" si="90"/>
        <v>1.0265312170000001</v>
      </c>
      <c r="O285" s="17">
        <f t="shared" si="100"/>
        <v>0</v>
      </c>
      <c r="P285" s="13">
        <f t="shared" ca="1" si="91"/>
        <v>26.531217000000002</v>
      </c>
      <c r="Q285" s="20">
        <f t="shared" si="92"/>
        <v>0</v>
      </c>
      <c r="R285" s="13">
        <f t="shared" si="101"/>
        <v>0</v>
      </c>
      <c r="S285" s="4" t="str">
        <f t="shared" si="102"/>
        <v>J=</v>
      </c>
      <c r="T285" s="34">
        <f t="shared" si="103"/>
        <v>44705</v>
      </c>
      <c r="U285" s="3"/>
      <c r="V285" s="3"/>
      <c r="AE285" s="3"/>
      <c r="AF285" s="10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42">
        <f t="shared" si="93"/>
        <v>44617</v>
      </c>
      <c r="B286" s="72">
        <f t="shared" ca="1" si="104"/>
        <v>1026.990955</v>
      </c>
      <c r="C286" s="13">
        <f t="shared" si="94"/>
        <v>1000</v>
      </c>
      <c r="D286" s="12">
        <f ca="1">IF(A286&lt;$B$1,VLOOKUP(A286,[1]DI!$A$4:$B$15000,2,FALSE),0)</f>
        <v>0.1065</v>
      </c>
      <c r="E286" s="13">
        <f t="shared" ca="1" si="87"/>
        <v>1.00040168</v>
      </c>
      <c r="F286" s="13">
        <f ca="1">(TRUNC(PRODUCT($E$12:$E285),16))</f>
        <v>1.04967229962951</v>
      </c>
      <c r="G286" s="13">
        <f t="shared" ca="1" si="95"/>
        <v>1.0252510971133</v>
      </c>
      <c r="H286" s="13">
        <f t="shared" ca="1" si="88"/>
        <v>1.02381973</v>
      </c>
      <c r="I286" s="12">
        <f t="shared" si="96"/>
        <v>1.17E-2</v>
      </c>
      <c r="J286" s="34">
        <f t="shared" si="97"/>
        <v>44524</v>
      </c>
      <c r="K286" s="2">
        <f t="shared" si="98"/>
        <v>67</v>
      </c>
      <c r="L286" s="17">
        <f t="shared" si="99"/>
        <v>67</v>
      </c>
      <c r="M286" s="11">
        <f t="shared" si="89"/>
        <v>1.0030974450000001</v>
      </c>
      <c r="N286" s="11">
        <f t="shared" ca="1" si="90"/>
        <v>1.026990955</v>
      </c>
      <c r="O286" s="17">
        <f t="shared" si="100"/>
        <v>0</v>
      </c>
      <c r="P286" s="13">
        <f t="shared" ca="1" si="91"/>
        <v>26.990955</v>
      </c>
      <c r="Q286" s="20">
        <f t="shared" si="92"/>
        <v>0</v>
      </c>
      <c r="R286" s="13">
        <f t="shared" si="101"/>
        <v>0</v>
      </c>
      <c r="S286" s="4" t="str">
        <f t="shared" si="102"/>
        <v>J=</v>
      </c>
      <c r="T286" s="34">
        <f t="shared" si="103"/>
        <v>44705</v>
      </c>
      <c r="U286" s="3"/>
      <c r="V286" s="3"/>
      <c r="AE286" s="3"/>
      <c r="AF286" s="10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42">
        <f t="shared" si="93"/>
        <v>44618</v>
      </c>
      <c r="B287" s="72">
        <f t="shared" ca="1" si="104"/>
        <v>1027.4509039899999</v>
      </c>
      <c r="C287" s="13">
        <f t="shared" si="94"/>
        <v>1000</v>
      </c>
      <c r="D287" s="12">
        <f ca="1">IF(A287&lt;$B$1,VLOOKUP(A287,[1]DI!$A$4:$B$15000,2,FALSE),0)</f>
        <v>0</v>
      </c>
      <c r="E287" s="13">
        <f t="shared" ca="1" si="87"/>
        <v>1</v>
      </c>
      <c r="F287" s="13">
        <f ca="1">(TRUNC(PRODUCT($E$12:$E286),16))</f>
        <v>1.0500939319988301</v>
      </c>
      <c r="G287" s="13">
        <f t="shared" ca="1" si="95"/>
        <v>1.0252510971133</v>
      </c>
      <c r="H287" s="13">
        <f t="shared" ca="1" si="88"/>
        <v>1.02423098</v>
      </c>
      <c r="I287" s="12">
        <f t="shared" si="96"/>
        <v>1.17E-2</v>
      </c>
      <c r="J287" s="34">
        <f t="shared" si="97"/>
        <v>44524</v>
      </c>
      <c r="K287" s="2">
        <f t="shared" si="98"/>
        <v>67</v>
      </c>
      <c r="L287" s="17">
        <f t="shared" si="99"/>
        <v>68</v>
      </c>
      <c r="M287" s="11">
        <f t="shared" si="89"/>
        <v>1.0031437480000001</v>
      </c>
      <c r="N287" s="11">
        <f t="shared" ca="1" si="90"/>
        <v>1.0274509039999999</v>
      </c>
      <c r="O287" s="17">
        <f t="shared" si="100"/>
        <v>0</v>
      </c>
      <c r="P287" s="13">
        <f t="shared" ca="1" si="91"/>
        <v>27.45090399</v>
      </c>
      <c r="Q287" s="20">
        <f t="shared" si="92"/>
        <v>0</v>
      </c>
      <c r="R287" s="13">
        <f t="shared" si="101"/>
        <v>0</v>
      </c>
      <c r="S287" s="4" t="str">
        <f t="shared" si="102"/>
        <v>J=</v>
      </c>
      <c r="T287" s="34">
        <f t="shared" si="103"/>
        <v>44705</v>
      </c>
      <c r="U287" s="3"/>
      <c r="V287" s="3"/>
      <c r="AE287" s="3"/>
      <c r="AF287" s="10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42">
        <f t="shared" si="93"/>
        <v>44619</v>
      </c>
      <c r="B288" s="72">
        <f t="shared" ca="1" si="104"/>
        <v>1027.4509039899999</v>
      </c>
      <c r="C288" s="13">
        <f t="shared" si="94"/>
        <v>1000</v>
      </c>
      <c r="D288" s="12">
        <f ca="1">IF(A288&lt;$B$1,VLOOKUP(A288,[1]DI!$A$4:$B$15000,2,FALSE),0)</f>
        <v>0</v>
      </c>
      <c r="E288" s="13">
        <f t="shared" ca="1" si="87"/>
        <v>1</v>
      </c>
      <c r="F288" s="13">
        <f ca="1">(TRUNC(PRODUCT($E$12:$E287),16))</f>
        <v>1.0500939319988301</v>
      </c>
      <c r="G288" s="13">
        <f t="shared" ca="1" si="95"/>
        <v>1.0252510971133</v>
      </c>
      <c r="H288" s="13">
        <f t="shared" ca="1" si="88"/>
        <v>1.02423098</v>
      </c>
      <c r="I288" s="12">
        <f t="shared" si="96"/>
        <v>1.17E-2</v>
      </c>
      <c r="J288" s="34">
        <f t="shared" si="97"/>
        <v>44524</v>
      </c>
      <c r="K288" s="2">
        <f t="shared" si="98"/>
        <v>67</v>
      </c>
      <c r="L288" s="17">
        <f t="shared" si="99"/>
        <v>68</v>
      </c>
      <c r="M288" s="11">
        <f t="shared" si="89"/>
        <v>1.0031437480000001</v>
      </c>
      <c r="N288" s="11">
        <f t="shared" ca="1" si="90"/>
        <v>1.0274509039999999</v>
      </c>
      <c r="O288" s="17">
        <f t="shared" si="100"/>
        <v>0</v>
      </c>
      <c r="P288" s="13">
        <f t="shared" ca="1" si="91"/>
        <v>27.45090399</v>
      </c>
      <c r="Q288" s="20">
        <f t="shared" si="92"/>
        <v>0</v>
      </c>
      <c r="R288" s="13">
        <f t="shared" si="101"/>
        <v>0</v>
      </c>
      <c r="S288" s="4" t="str">
        <f t="shared" si="102"/>
        <v>J=</v>
      </c>
      <c r="T288" s="34">
        <f t="shared" si="103"/>
        <v>44705</v>
      </c>
      <c r="U288" s="3"/>
      <c r="V288" s="3"/>
      <c r="AE288" s="3"/>
      <c r="AF288" s="10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42">
        <f t="shared" si="93"/>
        <v>44620</v>
      </c>
      <c r="B289" s="72">
        <f t="shared" ca="1" si="104"/>
        <v>1027.4509039899999</v>
      </c>
      <c r="C289" s="13">
        <f t="shared" si="94"/>
        <v>1000</v>
      </c>
      <c r="D289" s="12">
        <f ca="1">IF(A289&lt;$B$1,VLOOKUP(A289,[1]DI!$A$4:$B$15000,2,FALSE),0)</f>
        <v>0</v>
      </c>
      <c r="E289" s="13">
        <f t="shared" ca="1" si="87"/>
        <v>1</v>
      </c>
      <c r="F289" s="13">
        <f ca="1">(TRUNC(PRODUCT($E$12:$E288),16))</f>
        <v>1.0500939319988301</v>
      </c>
      <c r="G289" s="13">
        <f t="shared" ca="1" si="95"/>
        <v>1.0252510971133</v>
      </c>
      <c r="H289" s="13">
        <f t="shared" ca="1" si="88"/>
        <v>1.02423098</v>
      </c>
      <c r="I289" s="12">
        <f t="shared" si="96"/>
        <v>1.17E-2</v>
      </c>
      <c r="J289" s="34">
        <f t="shared" si="97"/>
        <v>44524</v>
      </c>
      <c r="K289" s="2">
        <f t="shared" si="98"/>
        <v>67</v>
      </c>
      <c r="L289" s="17">
        <f t="shared" si="99"/>
        <v>68</v>
      </c>
      <c r="M289" s="11">
        <f t="shared" si="89"/>
        <v>1.0031437480000001</v>
      </c>
      <c r="N289" s="11">
        <f t="shared" ca="1" si="90"/>
        <v>1.0274509039999999</v>
      </c>
      <c r="O289" s="17">
        <f t="shared" si="100"/>
        <v>0</v>
      </c>
      <c r="P289" s="13">
        <f t="shared" ca="1" si="91"/>
        <v>27.45090399</v>
      </c>
      <c r="Q289" s="20">
        <f t="shared" si="92"/>
        <v>0</v>
      </c>
      <c r="R289" s="13">
        <f t="shared" si="101"/>
        <v>0</v>
      </c>
      <c r="S289" s="4" t="str">
        <f t="shared" si="102"/>
        <v>J=</v>
      </c>
      <c r="T289" s="34">
        <f t="shared" si="103"/>
        <v>44705</v>
      </c>
      <c r="U289" s="3"/>
      <c r="V289" s="3"/>
      <c r="AE289" s="3"/>
      <c r="AF289" s="10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42">
        <f t="shared" si="93"/>
        <v>44621</v>
      </c>
      <c r="B290" s="72">
        <f t="shared" ca="1" si="104"/>
        <v>1027.4509039899999</v>
      </c>
      <c r="C290" s="13">
        <f t="shared" si="94"/>
        <v>1000</v>
      </c>
      <c r="D290" s="12">
        <f ca="1">IF(A290&lt;$B$1,VLOOKUP(A290,[1]DI!$A$4:$B$15000,2,FALSE),0)</f>
        <v>0</v>
      </c>
      <c r="E290" s="13">
        <f t="shared" ca="1" si="87"/>
        <v>1</v>
      </c>
      <c r="F290" s="13">
        <f ca="1">(TRUNC(PRODUCT($E$12:$E289),16))</f>
        <v>1.0500939319988301</v>
      </c>
      <c r="G290" s="13">
        <f t="shared" ca="1" si="95"/>
        <v>1.0252510971133</v>
      </c>
      <c r="H290" s="13">
        <f t="shared" ca="1" si="88"/>
        <v>1.02423098</v>
      </c>
      <c r="I290" s="12">
        <f t="shared" si="96"/>
        <v>1.17E-2</v>
      </c>
      <c r="J290" s="34">
        <f t="shared" si="97"/>
        <v>44524</v>
      </c>
      <c r="K290" s="2">
        <f t="shared" si="98"/>
        <v>67</v>
      </c>
      <c r="L290" s="17">
        <f t="shared" si="99"/>
        <v>68</v>
      </c>
      <c r="M290" s="11">
        <f t="shared" si="89"/>
        <v>1.0031437480000001</v>
      </c>
      <c r="N290" s="11">
        <f t="shared" ca="1" si="90"/>
        <v>1.0274509039999999</v>
      </c>
      <c r="O290" s="17">
        <f t="shared" si="100"/>
        <v>0</v>
      </c>
      <c r="P290" s="13">
        <f t="shared" ca="1" si="91"/>
        <v>27.45090399</v>
      </c>
      <c r="Q290" s="20">
        <f t="shared" si="92"/>
        <v>0</v>
      </c>
      <c r="R290" s="13">
        <f t="shared" si="101"/>
        <v>0</v>
      </c>
      <c r="S290" s="4" t="str">
        <f t="shared" si="102"/>
        <v>J=</v>
      </c>
      <c r="T290" s="34">
        <f t="shared" si="103"/>
        <v>44705</v>
      </c>
      <c r="U290" s="3"/>
      <c r="V290" s="3"/>
      <c r="AE290" s="3"/>
      <c r="AF290" s="10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42">
        <f t="shared" si="93"/>
        <v>44622</v>
      </c>
      <c r="B291" s="72">
        <f t="shared" ca="1" si="104"/>
        <v>1027.4509039899999</v>
      </c>
      <c r="C291" s="13">
        <f t="shared" si="94"/>
        <v>1000</v>
      </c>
      <c r="D291" s="12">
        <f ca="1">IF(A291&lt;$B$1,VLOOKUP(A291,[1]DI!$A$4:$B$15000,2,FALSE),0)</f>
        <v>0.1065</v>
      </c>
      <c r="E291" s="13">
        <f t="shared" ca="1" si="87"/>
        <v>1.00040168</v>
      </c>
      <c r="F291" s="13">
        <f ca="1">(TRUNC(PRODUCT($E$12:$E290),16))</f>
        <v>1.0500939319988301</v>
      </c>
      <c r="G291" s="13">
        <f t="shared" ca="1" si="95"/>
        <v>1.0252510971133</v>
      </c>
      <c r="H291" s="13">
        <f t="shared" ca="1" si="88"/>
        <v>1.02423098</v>
      </c>
      <c r="I291" s="12">
        <f t="shared" si="96"/>
        <v>1.17E-2</v>
      </c>
      <c r="J291" s="34">
        <f t="shared" si="97"/>
        <v>44524</v>
      </c>
      <c r="K291" s="2">
        <f t="shared" si="98"/>
        <v>68</v>
      </c>
      <c r="L291" s="17">
        <f t="shared" si="99"/>
        <v>68</v>
      </c>
      <c r="M291" s="11">
        <f t="shared" si="89"/>
        <v>1.0031437480000001</v>
      </c>
      <c r="N291" s="11">
        <f t="shared" ca="1" si="90"/>
        <v>1.0274509039999999</v>
      </c>
      <c r="O291" s="17">
        <f t="shared" si="100"/>
        <v>0</v>
      </c>
      <c r="P291" s="13">
        <f t="shared" ca="1" si="91"/>
        <v>27.45090399</v>
      </c>
      <c r="Q291" s="20">
        <f t="shared" si="92"/>
        <v>0</v>
      </c>
      <c r="R291" s="13">
        <f t="shared" si="101"/>
        <v>0</v>
      </c>
      <c r="S291" s="4" t="str">
        <f t="shared" si="102"/>
        <v>J=</v>
      </c>
      <c r="T291" s="34">
        <f t="shared" si="103"/>
        <v>44705</v>
      </c>
      <c r="U291" s="3"/>
      <c r="V291" s="3"/>
      <c r="AE291" s="3"/>
      <c r="AF291" s="10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42">
        <f t="shared" si="93"/>
        <v>44623</v>
      </c>
      <c r="B292" s="72">
        <f t="shared" ca="1" si="104"/>
        <v>1027.9110539999999</v>
      </c>
      <c r="C292" s="13">
        <f t="shared" si="94"/>
        <v>1000</v>
      </c>
      <c r="D292" s="12">
        <f ca="1">IF(A292&lt;$B$1,VLOOKUP(A292,[1]DI!$A$4:$B$15000,2,FALSE),0)</f>
        <v>0.1065</v>
      </c>
      <c r="E292" s="13">
        <f t="shared" ca="1" si="87"/>
        <v>1.00040168</v>
      </c>
      <c r="F292" s="13">
        <f ca="1">(TRUNC(PRODUCT($E$12:$E291),16))</f>
        <v>1.05051573372943</v>
      </c>
      <c r="G292" s="13">
        <f t="shared" ca="1" si="95"/>
        <v>1.0252510971133</v>
      </c>
      <c r="H292" s="13">
        <f t="shared" ca="1" si="88"/>
        <v>1.0246423899999999</v>
      </c>
      <c r="I292" s="12">
        <f t="shared" si="96"/>
        <v>1.17E-2</v>
      </c>
      <c r="J292" s="34">
        <f t="shared" si="97"/>
        <v>44524</v>
      </c>
      <c r="K292" s="2">
        <f t="shared" si="98"/>
        <v>69</v>
      </c>
      <c r="L292" s="17">
        <f t="shared" si="99"/>
        <v>69</v>
      </c>
      <c r="M292" s="11">
        <f t="shared" si="89"/>
        <v>1.003190053</v>
      </c>
      <c r="N292" s="11">
        <f t="shared" ca="1" si="90"/>
        <v>1.027911054</v>
      </c>
      <c r="O292" s="17">
        <f t="shared" si="100"/>
        <v>0</v>
      </c>
      <c r="P292" s="13">
        <f t="shared" ca="1" si="91"/>
        <v>27.911054</v>
      </c>
      <c r="Q292" s="20">
        <f t="shared" si="92"/>
        <v>0</v>
      </c>
      <c r="R292" s="13">
        <f t="shared" si="101"/>
        <v>0</v>
      </c>
      <c r="S292" s="4" t="str">
        <f t="shared" si="102"/>
        <v>J=</v>
      </c>
      <c r="T292" s="34">
        <f t="shared" si="103"/>
        <v>44705</v>
      </c>
      <c r="U292" s="3"/>
      <c r="V292" s="3"/>
      <c r="AE292" s="3"/>
      <c r="AF292" s="10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42">
        <f t="shared" si="93"/>
        <v>44624</v>
      </c>
      <c r="B293" s="72">
        <f t="shared" ca="1" si="104"/>
        <v>1028.371414</v>
      </c>
      <c r="C293" s="13">
        <f t="shared" si="94"/>
        <v>1000</v>
      </c>
      <c r="D293" s="12">
        <f ca="1">IF(A293&lt;$B$1,VLOOKUP(A293,[1]DI!$A$4:$B$15000,2,FALSE),0)</f>
        <v>0.1065</v>
      </c>
      <c r="E293" s="13">
        <f t="shared" ca="1" si="87"/>
        <v>1.00040168</v>
      </c>
      <c r="F293" s="13">
        <f ca="1">(TRUNC(PRODUCT($E$12:$E292),16))</f>
        <v>1.05093770488936</v>
      </c>
      <c r="G293" s="13">
        <f t="shared" ca="1" si="95"/>
        <v>1.0252510971133</v>
      </c>
      <c r="H293" s="13">
        <f t="shared" ca="1" si="88"/>
        <v>1.0250539700000001</v>
      </c>
      <c r="I293" s="12">
        <f t="shared" si="96"/>
        <v>1.17E-2</v>
      </c>
      <c r="J293" s="34">
        <f t="shared" si="97"/>
        <v>44524</v>
      </c>
      <c r="K293" s="2">
        <f t="shared" si="98"/>
        <v>70</v>
      </c>
      <c r="L293" s="17">
        <f t="shared" si="99"/>
        <v>70</v>
      </c>
      <c r="M293" s="11">
        <f t="shared" si="89"/>
        <v>1.00323636</v>
      </c>
      <c r="N293" s="11">
        <f t="shared" ca="1" si="90"/>
        <v>1.028371414</v>
      </c>
      <c r="O293" s="17">
        <f t="shared" si="100"/>
        <v>0</v>
      </c>
      <c r="P293" s="13">
        <f t="shared" ca="1" si="91"/>
        <v>28.371414000000001</v>
      </c>
      <c r="Q293" s="20">
        <f t="shared" si="92"/>
        <v>0</v>
      </c>
      <c r="R293" s="13">
        <f t="shared" si="101"/>
        <v>0</v>
      </c>
      <c r="S293" s="4" t="str">
        <f t="shared" si="102"/>
        <v>J=</v>
      </c>
      <c r="T293" s="34">
        <f t="shared" si="103"/>
        <v>44705</v>
      </c>
      <c r="U293" s="3"/>
      <c r="V293" s="3"/>
      <c r="AE293" s="3"/>
      <c r="AF293" s="10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42">
        <f t="shared" si="93"/>
        <v>44625</v>
      </c>
      <c r="B294" s="72">
        <f t="shared" ca="1" si="104"/>
        <v>1028.8319759999999</v>
      </c>
      <c r="C294" s="13">
        <f t="shared" si="94"/>
        <v>1000</v>
      </c>
      <c r="D294" s="12">
        <f ca="1">IF(A294&lt;$B$1,VLOOKUP(A294,[1]DI!$A$4:$B$15000,2,FALSE),0)</f>
        <v>0</v>
      </c>
      <c r="E294" s="13">
        <f t="shared" ca="1" si="87"/>
        <v>1</v>
      </c>
      <c r="F294" s="13">
        <f ca="1">(TRUNC(PRODUCT($E$12:$E293),16))</f>
        <v>1.05135984554666</v>
      </c>
      <c r="G294" s="13">
        <f t="shared" ca="1" si="95"/>
        <v>1.0252510971133</v>
      </c>
      <c r="H294" s="13">
        <f t="shared" ca="1" si="88"/>
        <v>1.02546571</v>
      </c>
      <c r="I294" s="12">
        <f t="shared" si="96"/>
        <v>1.17E-2</v>
      </c>
      <c r="J294" s="34">
        <f t="shared" si="97"/>
        <v>44524</v>
      </c>
      <c r="K294" s="2">
        <f t="shared" si="98"/>
        <v>70</v>
      </c>
      <c r="L294" s="17">
        <f t="shared" si="99"/>
        <v>71</v>
      </c>
      <c r="M294" s="11">
        <f t="shared" si="89"/>
        <v>1.0032826699999999</v>
      </c>
      <c r="N294" s="11">
        <f t="shared" ca="1" si="90"/>
        <v>1.028831976</v>
      </c>
      <c r="O294" s="17">
        <f t="shared" si="100"/>
        <v>0</v>
      </c>
      <c r="P294" s="13">
        <f t="shared" ca="1" si="91"/>
        <v>28.831976000000001</v>
      </c>
      <c r="Q294" s="20">
        <f t="shared" si="92"/>
        <v>0</v>
      </c>
      <c r="R294" s="13">
        <f t="shared" si="101"/>
        <v>0</v>
      </c>
      <c r="S294" s="4" t="str">
        <f t="shared" si="102"/>
        <v>J=</v>
      </c>
      <c r="T294" s="34">
        <f t="shared" si="103"/>
        <v>44705</v>
      </c>
      <c r="U294" s="3"/>
      <c r="V294" s="3"/>
      <c r="AE294" s="3"/>
      <c r="AF294" s="10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42">
        <f t="shared" si="93"/>
        <v>44626</v>
      </c>
      <c r="B295" s="72">
        <f t="shared" ca="1" si="104"/>
        <v>1028.8319759999999</v>
      </c>
      <c r="C295" s="13">
        <f t="shared" si="94"/>
        <v>1000</v>
      </c>
      <c r="D295" s="12">
        <f ca="1">IF(A295&lt;$B$1,VLOOKUP(A295,[1]DI!$A$4:$B$15000,2,FALSE),0)</f>
        <v>0</v>
      </c>
      <c r="E295" s="13">
        <f t="shared" ca="1" si="87"/>
        <v>1</v>
      </c>
      <c r="F295" s="13">
        <f ca="1">(TRUNC(PRODUCT($E$12:$E294),16))</f>
        <v>1.05135984554666</v>
      </c>
      <c r="G295" s="13">
        <f t="shared" ca="1" si="95"/>
        <v>1.0252510971133</v>
      </c>
      <c r="H295" s="13">
        <f t="shared" ca="1" si="88"/>
        <v>1.02546571</v>
      </c>
      <c r="I295" s="12">
        <f t="shared" si="96"/>
        <v>1.17E-2</v>
      </c>
      <c r="J295" s="34">
        <f t="shared" si="97"/>
        <v>44524</v>
      </c>
      <c r="K295" s="2">
        <f t="shared" si="98"/>
        <v>70</v>
      </c>
      <c r="L295" s="17">
        <f t="shared" si="99"/>
        <v>71</v>
      </c>
      <c r="M295" s="11">
        <f t="shared" si="89"/>
        <v>1.0032826699999999</v>
      </c>
      <c r="N295" s="11">
        <f t="shared" ca="1" si="90"/>
        <v>1.028831976</v>
      </c>
      <c r="O295" s="17">
        <f t="shared" si="100"/>
        <v>0</v>
      </c>
      <c r="P295" s="13">
        <f t="shared" ca="1" si="91"/>
        <v>28.831976000000001</v>
      </c>
      <c r="Q295" s="20">
        <f t="shared" si="92"/>
        <v>0</v>
      </c>
      <c r="R295" s="13">
        <f t="shared" si="101"/>
        <v>0</v>
      </c>
      <c r="S295" s="4" t="str">
        <f t="shared" si="102"/>
        <v>J=</v>
      </c>
      <c r="T295" s="34">
        <f t="shared" si="103"/>
        <v>44705</v>
      </c>
      <c r="U295" s="3"/>
      <c r="V295" s="3"/>
      <c r="AE295" s="3"/>
      <c r="AF295" s="10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42">
        <f t="shared" si="93"/>
        <v>44627</v>
      </c>
      <c r="B296" s="72">
        <f t="shared" ca="1" si="104"/>
        <v>1028.8319759999999</v>
      </c>
      <c r="C296" s="13">
        <f t="shared" si="94"/>
        <v>1000</v>
      </c>
      <c r="D296" s="12">
        <f ca="1">IF(A296&lt;$B$1,VLOOKUP(A296,[1]DI!$A$4:$B$15000,2,FALSE),0)</f>
        <v>0.1065</v>
      </c>
      <c r="E296" s="13">
        <f t="shared" ca="1" si="87"/>
        <v>1.00040168</v>
      </c>
      <c r="F296" s="13">
        <f ca="1">(TRUNC(PRODUCT($E$12:$E295),16))</f>
        <v>1.05135984554666</v>
      </c>
      <c r="G296" s="13">
        <f t="shared" ca="1" si="95"/>
        <v>1.0252510971133</v>
      </c>
      <c r="H296" s="13">
        <f t="shared" ca="1" si="88"/>
        <v>1.02546571</v>
      </c>
      <c r="I296" s="12">
        <f t="shared" si="96"/>
        <v>1.17E-2</v>
      </c>
      <c r="J296" s="34">
        <f t="shared" si="97"/>
        <v>44524</v>
      </c>
      <c r="K296" s="2">
        <f t="shared" si="98"/>
        <v>71</v>
      </c>
      <c r="L296" s="17">
        <f t="shared" si="99"/>
        <v>71</v>
      </c>
      <c r="M296" s="11">
        <f t="shared" si="89"/>
        <v>1.0032826699999999</v>
      </c>
      <c r="N296" s="11">
        <f t="shared" ca="1" si="90"/>
        <v>1.028831976</v>
      </c>
      <c r="O296" s="17">
        <f t="shared" si="100"/>
        <v>0</v>
      </c>
      <c r="P296" s="13">
        <f t="shared" ca="1" si="91"/>
        <v>28.831976000000001</v>
      </c>
      <c r="Q296" s="20">
        <f t="shared" si="92"/>
        <v>0</v>
      </c>
      <c r="R296" s="13">
        <f t="shared" si="101"/>
        <v>0</v>
      </c>
      <c r="S296" s="4" t="str">
        <f t="shared" si="102"/>
        <v>J=</v>
      </c>
      <c r="T296" s="34">
        <f t="shared" si="103"/>
        <v>44705</v>
      </c>
      <c r="U296" s="3"/>
      <c r="V296" s="3"/>
      <c r="AE296" s="3"/>
      <c r="AF296" s="10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42">
        <f t="shared" si="93"/>
        <v>44628</v>
      </c>
      <c r="B297" s="72">
        <f t="shared" ca="1" si="104"/>
        <v>1029.292747</v>
      </c>
      <c r="C297" s="13">
        <f t="shared" si="94"/>
        <v>1000</v>
      </c>
      <c r="D297" s="12">
        <f ca="1">IF(A297&lt;$B$1,VLOOKUP(A297,[1]DI!$A$4:$B$15000,2,FALSE),0)</f>
        <v>0.1065</v>
      </c>
      <c r="E297" s="13">
        <f t="shared" ca="1" si="87"/>
        <v>1.00040168</v>
      </c>
      <c r="F297" s="13">
        <f ca="1">(TRUNC(PRODUCT($E$12:$E296),16))</f>
        <v>1.05178215576942</v>
      </c>
      <c r="G297" s="13">
        <f t="shared" ca="1" si="95"/>
        <v>1.0252510971133</v>
      </c>
      <c r="H297" s="13">
        <f t="shared" ca="1" si="88"/>
        <v>1.0258776199999999</v>
      </c>
      <c r="I297" s="12">
        <f t="shared" si="96"/>
        <v>1.17E-2</v>
      </c>
      <c r="J297" s="34">
        <f t="shared" si="97"/>
        <v>44524</v>
      </c>
      <c r="K297" s="2">
        <f t="shared" si="98"/>
        <v>72</v>
      </c>
      <c r="L297" s="17">
        <f t="shared" si="99"/>
        <v>72</v>
      </c>
      <c r="M297" s="11">
        <f t="shared" si="89"/>
        <v>1.0033289809999999</v>
      </c>
      <c r="N297" s="11">
        <f t="shared" ca="1" si="90"/>
        <v>1.029292747</v>
      </c>
      <c r="O297" s="17">
        <f t="shared" si="100"/>
        <v>0</v>
      </c>
      <c r="P297" s="13">
        <f t="shared" ca="1" si="91"/>
        <v>29.292746999999999</v>
      </c>
      <c r="Q297" s="20">
        <f t="shared" si="92"/>
        <v>0</v>
      </c>
      <c r="R297" s="13">
        <f t="shared" si="101"/>
        <v>0</v>
      </c>
      <c r="S297" s="4" t="str">
        <f t="shared" si="102"/>
        <v>J=</v>
      </c>
      <c r="T297" s="34">
        <f t="shared" si="103"/>
        <v>44705</v>
      </c>
      <c r="U297" s="3"/>
      <c r="V297" s="3"/>
      <c r="AE297" s="3"/>
      <c r="AF297" s="10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42">
        <f t="shared" si="93"/>
        <v>44629</v>
      </c>
      <c r="B298" s="72">
        <f t="shared" ca="1" si="104"/>
        <v>1029.7537199999999</v>
      </c>
      <c r="C298" s="13">
        <f t="shared" si="94"/>
        <v>1000</v>
      </c>
      <c r="D298" s="12">
        <f ca="1">IF(A298&lt;$B$1,VLOOKUP(A298,[1]DI!$A$4:$B$15000,2,FALSE),0)</f>
        <v>0.1065</v>
      </c>
      <c r="E298" s="13">
        <f t="shared" ca="1" si="87"/>
        <v>1.00040168</v>
      </c>
      <c r="F298" s="13">
        <f ca="1">(TRUNC(PRODUCT($E$12:$E297),16))</f>
        <v>1.05220463562575</v>
      </c>
      <c r="G298" s="13">
        <f t="shared" ca="1" si="95"/>
        <v>1.0252510971133</v>
      </c>
      <c r="H298" s="13">
        <f t="shared" ca="1" si="88"/>
        <v>1.02628969</v>
      </c>
      <c r="I298" s="12">
        <f t="shared" si="96"/>
        <v>1.17E-2</v>
      </c>
      <c r="J298" s="34">
        <f t="shared" si="97"/>
        <v>44524</v>
      </c>
      <c r="K298" s="2">
        <f t="shared" si="98"/>
        <v>73</v>
      </c>
      <c r="L298" s="17">
        <f t="shared" si="99"/>
        <v>73</v>
      </c>
      <c r="M298" s="11">
        <f t="shared" si="89"/>
        <v>1.0033752949999999</v>
      </c>
      <c r="N298" s="11">
        <f t="shared" ca="1" si="90"/>
        <v>1.02975372</v>
      </c>
      <c r="O298" s="17">
        <f t="shared" si="100"/>
        <v>0</v>
      </c>
      <c r="P298" s="13">
        <f t="shared" ca="1" si="91"/>
        <v>29.753720000000001</v>
      </c>
      <c r="Q298" s="20">
        <f t="shared" si="92"/>
        <v>0</v>
      </c>
      <c r="R298" s="13">
        <f t="shared" si="101"/>
        <v>0</v>
      </c>
      <c r="S298" s="4" t="str">
        <f t="shared" si="102"/>
        <v>J=</v>
      </c>
      <c r="T298" s="34">
        <f t="shared" si="103"/>
        <v>44705</v>
      </c>
      <c r="U298" s="3"/>
      <c r="V298" s="3"/>
      <c r="AE298" s="3"/>
      <c r="AF298" s="10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42">
        <f t="shared" si="93"/>
        <v>44630</v>
      </c>
      <c r="B299" s="72">
        <f t="shared" ca="1" si="104"/>
        <v>1030.214905</v>
      </c>
      <c r="C299" s="13">
        <f t="shared" si="94"/>
        <v>1000</v>
      </c>
      <c r="D299" s="12">
        <f ca="1">IF(A299&lt;$B$1,VLOOKUP(A299,[1]DI!$A$4:$B$15000,2,FALSE),0)</f>
        <v>0.1065</v>
      </c>
      <c r="E299" s="13">
        <f t="shared" ca="1" si="87"/>
        <v>1.00040168</v>
      </c>
      <c r="F299" s="13">
        <f ca="1">(TRUNC(PRODUCT($E$12:$E298),16))</f>
        <v>1.0526272851837799</v>
      </c>
      <c r="G299" s="13">
        <f t="shared" ca="1" si="95"/>
        <v>1.0252510971133</v>
      </c>
      <c r="H299" s="13">
        <f t="shared" ca="1" si="88"/>
        <v>1.02670193</v>
      </c>
      <c r="I299" s="12">
        <f t="shared" si="96"/>
        <v>1.17E-2</v>
      </c>
      <c r="J299" s="34">
        <f t="shared" si="97"/>
        <v>44524</v>
      </c>
      <c r="K299" s="2">
        <f t="shared" si="98"/>
        <v>74</v>
      </c>
      <c r="L299" s="17">
        <f t="shared" si="99"/>
        <v>74</v>
      </c>
      <c r="M299" s="11">
        <f t="shared" si="89"/>
        <v>1.003421611</v>
      </c>
      <c r="N299" s="11">
        <f t="shared" ca="1" si="90"/>
        <v>1.030214905</v>
      </c>
      <c r="O299" s="17">
        <f t="shared" si="100"/>
        <v>0</v>
      </c>
      <c r="P299" s="13">
        <f t="shared" ca="1" si="91"/>
        <v>30.214905000000002</v>
      </c>
      <c r="Q299" s="20">
        <f t="shared" si="92"/>
        <v>0</v>
      </c>
      <c r="R299" s="13">
        <f t="shared" si="101"/>
        <v>0</v>
      </c>
      <c r="S299" s="4" t="str">
        <f t="shared" si="102"/>
        <v>J=</v>
      </c>
      <c r="T299" s="34">
        <f t="shared" si="103"/>
        <v>44705</v>
      </c>
      <c r="U299" s="3"/>
      <c r="V299" s="3"/>
      <c r="AE299" s="3"/>
      <c r="AF299" s="10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42">
        <f t="shared" si="93"/>
        <v>44631</v>
      </c>
      <c r="B300" s="72">
        <f t="shared" ca="1" si="104"/>
        <v>1030.6763000000001</v>
      </c>
      <c r="C300" s="13">
        <f t="shared" si="94"/>
        <v>1000</v>
      </c>
      <c r="D300" s="12">
        <f ca="1">IF(A300&lt;$B$1,VLOOKUP(A300,[1]DI!$A$4:$B$15000,2,FALSE),0)</f>
        <v>0.1065</v>
      </c>
      <c r="E300" s="13">
        <f t="shared" ca="1" si="87"/>
        <v>1.00040168</v>
      </c>
      <c r="F300" s="13">
        <f ca="1">(TRUNC(PRODUCT($E$12:$E299),16))</f>
        <v>1.0530501045117</v>
      </c>
      <c r="G300" s="13">
        <f t="shared" ca="1" si="95"/>
        <v>1.0252510971133</v>
      </c>
      <c r="H300" s="13">
        <f t="shared" ca="1" si="88"/>
        <v>1.02711434</v>
      </c>
      <c r="I300" s="12">
        <f t="shared" si="96"/>
        <v>1.17E-2</v>
      </c>
      <c r="J300" s="34">
        <f t="shared" si="97"/>
        <v>44524</v>
      </c>
      <c r="K300" s="2">
        <f t="shared" si="98"/>
        <v>75</v>
      </c>
      <c r="L300" s="17">
        <f t="shared" si="99"/>
        <v>75</v>
      </c>
      <c r="M300" s="11">
        <f t="shared" si="89"/>
        <v>1.0034679289999999</v>
      </c>
      <c r="N300" s="11">
        <f t="shared" ca="1" si="90"/>
        <v>1.0306763000000001</v>
      </c>
      <c r="O300" s="17">
        <f t="shared" si="100"/>
        <v>0</v>
      </c>
      <c r="P300" s="13">
        <f t="shared" ca="1" si="91"/>
        <v>30.676300000000001</v>
      </c>
      <c r="Q300" s="20">
        <f t="shared" si="92"/>
        <v>0</v>
      </c>
      <c r="R300" s="13">
        <f t="shared" si="101"/>
        <v>0</v>
      </c>
      <c r="S300" s="4" t="str">
        <f t="shared" si="102"/>
        <v>J=</v>
      </c>
      <c r="T300" s="34">
        <f t="shared" si="103"/>
        <v>44705</v>
      </c>
      <c r="U300" s="3"/>
      <c r="V300" s="3"/>
      <c r="AE300" s="3"/>
      <c r="AF300" s="10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42">
        <f t="shared" si="93"/>
        <v>44632</v>
      </c>
      <c r="B301" s="72">
        <f t="shared" ca="1" si="104"/>
        <v>1031.1378950000001</v>
      </c>
      <c r="C301" s="13">
        <f t="shared" si="94"/>
        <v>1000</v>
      </c>
      <c r="D301" s="12">
        <f ca="1">IF(A301&lt;$B$1,VLOOKUP(A301,[1]DI!$A$4:$B$15000,2,FALSE),0)</f>
        <v>0</v>
      </c>
      <c r="E301" s="13">
        <f t="shared" ca="1" si="87"/>
        <v>1</v>
      </c>
      <c r="F301" s="13">
        <f ca="1">(TRUNC(PRODUCT($E$12:$E300),16))</f>
        <v>1.0534730936776799</v>
      </c>
      <c r="G301" s="13">
        <f t="shared" ca="1" si="95"/>
        <v>1.0252510971133</v>
      </c>
      <c r="H301" s="13">
        <f t="shared" ca="1" si="88"/>
        <v>1.02752691</v>
      </c>
      <c r="I301" s="12">
        <f t="shared" si="96"/>
        <v>1.17E-2</v>
      </c>
      <c r="J301" s="34">
        <f t="shared" si="97"/>
        <v>44524</v>
      </c>
      <c r="K301" s="2">
        <f t="shared" si="98"/>
        <v>75</v>
      </c>
      <c r="L301" s="17">
        <f t="shared" si="99"/>
        <v>76</v>
      </c>
      <c r="M301" s="11">
        <f t="shared" si="89"/>
        <v>1.003514249</v>
      </c>
      <c r="N301" s="11">
        <f t="shared" ca="1" si="90"/>
        <v>1.0311378950000001</v>
      </c>
      <c r="O301" s="17">
        <f t="shared" si="100"/>
        <v>0</v>
      </c>
      <c r="P301" s="13">
        <f t="shared" ca="1" si="91"/>
        <v>31.137895</v>
      </c>
      <c r="Q301" s="20">
        <f t="shared" si="92"/>
        <v>0</v>
      </c>
      <c r="R301" s="13">
        <f t="shared" si="101"/>
        <v>0</v>
      </c>
      <c r="S301" s="4" t="str">
        <f t="shared" si="102"/>
        <v>J=</v>
      </c>
      <c r="T301" s="34">
        <f t="shared" si="103"/>
        <v>44705</v>
      </c>
      <c r="U301" s="3"/>
      <c r="V301" s="3"/>
      <c r="AE301" s="3"/>
      <c r="AF301" s="10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42">
        <f t="shared" si="93"/>
        <v>44633</v>
      </c>
      <c r="B302" s="72">
        <f t="shared" ca="1" si="104"/>
        <v>1031.1378950000001</v>
      </c>
      <c r="C302" s="13">
        <f t="shared" si="94"/>
        <v>1000</v>
      </c>
      <c r="D302" s="12">
        <f ca="1">IF(A302&lt;$B$1,VLOOKUP(A302,[1]DI!$A$4:$B$15000,2,FALSE),0)</f>
        <v>0</v>
      </c>
      <c r="E302" s="13">
        <f t="shared" ca="1" si="87"/>
        <v>1</v>
      </c>
      <c r="F302" s="13">
        <f ca="1">(TRUNC(PRODUCT($E$12:$E301),16))</f>
        <v>1.0534730936776799</v>
      </c>
      <c r="G302" s="13">
        <f t="shared" ca="1" si="95"/>
        <v>1.0252510971133</v>
      </c>
      <c r="H302" s="13">
        <f t="shared" ca="1" si="88"/>
        <v>1.02752691</v>
      </c>
      <c r="I302" s="12">
        <f t="shared" si="96"/>
        <v>1.17E-2</v>
      </c>
      <c r="J302" s="34">
        <f t="shared" si="97"/>
        <v>44524</v>
      </c>
      <c r="K302" s="2">
        <f t="shared" si="98"/>
        <v>75</v>
      </c>
      <c r="L302" s="17">
        <f t="shared" si="99"/>
        <v>76</v>
      </c>
      <c r="M302" s="11">
        <f t="shared" si="89"/>
        <v>1.003514249</v>
      </c>
      <c r="N302" s="11">
        <f t="shared" ca="1" si="90"/>
        <v>1.0311378950000001</v>
      </c>
      <c r="O302" s="17">
        <f t="shared" si="100"/>
        <v>0</v>
      </c>
      <c r="P302" s="13">
        <f t="shared" ca="1" si="91"/>
        <v>31.137895</v>
      </c>
      <c r="Q302" s="20">
        <f t="shared" si="92"/>
        <v>0</v>
      </c>
      <c r="R302" s="13">
        <f t="shared" si="101"/>
        <v>0</v>
      </c>
      <c r="S302" s="4" t="str">
        <f t="shared" si="102"/>
        <v>J=</v>
      </c>
      <c r="T302" s="34">
        <f t="shared" si="103"/>
        <v>44705</v>
      </c>
      <c r="U302" s="3"/>
      <c r="V302" s="3"/>
      <c r="AE302" s="3"/>
      <c r="AF302" s="10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42">
        <f t="shared" si="93"/>
        <v>44634</v>
      </c>
      <c r="B303" s="72">
        <f t="shared" ca="1" si="104"/>
        <v>1031.1378950000001</v>
      </c>
      <c r="C303" s="13">
        <f t="shared" si="94"/>
        <v>1000</v>
      </c>
      <c r="D303" s="12">
        <f ca="1">IF(A303&lt;$B$1,VLOOKUP(A303,[1]DI!$A$4:$B$15000,2,FALSE),0)</f>
        <v>0.1065</v>
      </c>
      <c r="E303" s="13">
        <f t="shared" ca="1" si="87"/>
        <v>1.00040168</v>
      </c>
      <c r="F303" s="13">
        <f ca="1">(TRUNC(PRODUCT($E$12:$E302),16))</f>
        <v>1.0534730936776799</v>
      </c>
      <c r="G303" s="13">
        <f t="shared" ca="1" si="95"/>
        <v>1.0252510971133</v>
      </c>
      <c r="H303" s="13">
        <f t="shared" ca="1" si="88"/>
        <v>1.02752691</v>
      </c>
      <c r="I303" s="12">
        <f t="shared" si="96"/>
        <v>1.17E-2</v>
      </c>
      <c r="J303" s="34">
        <f t="shared" si="97"/>
        <v>44524</v>
      </c>
      <c r="K303" s="2">
        <f t="shared" si="98"/>
        <v>76</v>
      </c>
      <c r="L303" s="17">
        <f t="shared" si="99"/>
        <v>76</v>
      </c>
      <c r="M303" s="11">
        <f t="shared" si="89"/>
        <v>1.003514249</v>
      </c>
      <c r="N303" s="11">
        <f t="shared" ca="1" si="90"/>
        <v>1.0311378950000001</v>
      </c>
      <c r="O303" s="17">
        <f t="shared" si="100"/>
        <v>0</v>
      </c>
      <c r="P303" s="13">
        <f t="shared" ca="1" si="91"/>
        <v>31.137895</v>
      </c>
      <c r="Q303" s="20">
        <f t="shared" si="92"/>
        <v>0</v>
      </c>
      <c r="R303" s="13">
        <f t="shared" si="101"/>
        <v>0</v>
      </c>
      <c r="S303" s="4" t="str">
        <f t="shared" si="102"/>
        <v>J=</v>
      </c>
      <c r="T303" s="34">
        <f t="shared" si="103"/>
        <v>44705</v>
      </c>
      <c r="U303" s="3"/>
      <c r="V303" s="3"/>
      <c r="Z303" s="1"/>
      <c r="AE303" s="3"/>
      <c r="AF303" s="10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42">
        <f t="shared" si="93"/>
        <v>44635</v>
      </c>
      <c r="B304" s="72">
        <f t="shared" ca="1" si="104"/>
        <v>1031.59970299</v>
      </c>
      <c r="C304" s="13">
        <f t="shared" si="94"/>
        <v>1000</v>
      </c>
      <c r="D304" s="12">
        <f ca="1">IF(A304&lt;$B$1,VLOOKUP(A304,[1]DI!$A$4:$B$15000,2,FALSE),0)</f>
        <v>0.1065</v>
      </c>
      <c r="E304" s="13">
        <f t="shared" ca="1" si="87"/>
        <v>1.00040168</v>
      </c>
      <c r="F304" s="13">
        <f ca="1">(TRUNC(PRODUCT($E$12:$E303),16))</f>
        <v>1.05389625274994</v>
      </c>
      <c r="G304" s="13">
        <f t="shared" ca="1" si="95"/>
        <v>1.0252510971133</v>
      </c>
      <c r="H304" s="13">
        <f t="shared" ca="1" si="88"/>
        <v>1.02793965</v>
      </c>
      <c r="I304" s="12">
        <f t="shared" si="96"/>
        <v>1.17E-2</v>
      </c>
      <c r="J304" s="34">
        <f t="shared" si="97"/>
        <v>44524</v>
      </c>
      <c r="K304" s="2">
        <f t="shared" si="98"/>
        <v>77</v>
      </c>
      <c r="L304" s="17">
        <f t="shared" si="99"/>
        <v>77</v>
      </c>
      <c r="M304" s="11">
        <f t="shared" si="89"/>
        <v>1.003560572</v>
      </c>
      <c r="N304" s="11">
        <f t="shared" ca="1" si="90"/>
        <v>1.0315997029999999</v>
      </c>
      <c r="O304" s="17">
        <f t="shared" si="100"/>
        <v>0</v>
      </c>
      <c r="P304" s="13">
        <f t="shared" ca="1" si="91"/>
        <v>31.599702990000001</v>
      </c>
      <c r="Q304" s="20">
        <f t="shared" si="92"/>
        <v>0</v>
      </c>
      <c r="R304" s="13">
        <f t="shared" si="101"/>
        <v>0</v>
      </c>
      <c r="S304" s="4" t="str">
        <f t="shared" si="102"/>
        <v>J=</v>
      </c>
      <c r="T304" s="34">
        <f t="shared" si="103"/>
        <v>44705</v>
      </c>
      <c r="U304" s="3"/>
      <c r="V304" s="3"/>
      <c r="Z304" s="1"/>
      <c r="AA304" s="3"/>
      <c r="AE304" s="3"/>
      <c r="AF304" s="10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42">
        <f t="shared" si="93"/>
        <v>44636</v>
      </c>
      <c r="B305" s="72">
        <f t="shared" ca="1" si="104"/>
        <v>1032.0617110000001</v>
      </c>
      <c r="C305" s="13">
        <f t="shared" si="94"/>
        <v>1000</v>
      </c>
      <c r="D305" s="12">
        <f ca="1">IF(A305&lt;$B$1,VLOOKUP(A305,[1]DI!$A$4:$B$15000,2,FALSE),0)</f>
        <v>0.1065</v>
      </c>
      <c r="E305" s="13">
        <f t="shared" ca="1" si="87"/>
        <v>1.00040168</v>
      </c>
      <c r="F305" s="13">
        <f ca="1">(TRUNC(PRODUCT($E$12:$E304),16))</f>
        <v>1.0543195817967499</v>
      </c>
      <c r="G305" s="13">
        <f t="shared" ca="1" si="95"/>
        <v>1.0252510971133</v>
      </c>
      <c r="H305" s="13">
        <f t="shared" ca="1" si="88"/>
        <v>1.0283525499999999</v>
      </c>
      <c r="I305" s="12">
        <f t="shared" si="96"/>
        <v>1.17E-2</v>
      </c>
      <c r="J305" s="34">
        <f t="shared" si="97"/>
        <v>44524</v>
      </c>
      <c r="K305" s="2">
        <f t="shared" si="98"/>
        <v>78</v>
      </c>
      <c r="L305" s="17">
        <f t="shared" si="99"/>
        <v>78</v>
      </c>
      <c r="M305" s="11">
        <f t="shared" si="89"/>
        <v>1.003606896</v>
      </c>
      <c r="N305" s="11">
        <f t="shared" ca="1" si="90"/>
        <v>1.0320617110000001</v>
      </c>
      <c r="O305" s="17">
        <f t="shared" si="100"/>
        <v>0</v>
      </c>
      <c r="P305" s="13">
        <f t="shared" ca="1" si="91"/>
        <v>32.061711000000003</v>
      </c>
      <c r="Q305" s="20">
        <f t="shared" si="92"/>
        <v>0</v>
      </c>
      <c r="R305" s="13">
        <f t="shared" si="101"/>
        <v>0</v>
      </c>
      <c r="S305" s="4" t="str">
        <f t="shared" si="102"/>
        <v>J=</v>
      </c>
      <c r="T305" s="34">
        <f t="shared" si="103"/>
        <v>44705</v>
      </c>
      <c r="U305" s="3"/>
      <c r="V305" s="3"/>
      <c r="Z305" s="26"/>
      <c r="AA305" s="21"/>
      <c r="AE305" s="3"/>
      <c r="AF305" s="10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42">
        <f t="shared" si="93"/>
        <v>44637</v>
      </c>
      <c r="B306" s="72">
        <f t="shared" ca="1" si="104"/>
        <v>1032.5239300000001</v>
      </c>
      <c r="C306" s="13">
        <f t="shared" si="94"/>
        <v>1000</v>
      </c>
      <c r="D306" s="12">
        <f ca="1">IF(A306&lt;$B$1,VLOOKUP(A306,[1]DI!$A$4:$B$15000,2,FALSE),0)</f>
        <v>0.11649999999999999</v>
      </c>
      <c r="E306" s="13">
        <f t="shared" ca="1" si="87"/>
        <v>1.0004373900000001</v>
      </c>
      <c r="F306" s="13">
        <f ca="1">(TRUNC(PRODUCT($E$12:$E305),16))</f>
        <v>1.05474308088637</v>
      </c>
      <c r="G306" s="13">
        <f t="shared" ca="1" si="95"/>
        <v>1.0252510971133</v>
      </c>
      <c r="H306" s="13">
        <f t="shared" ca="1" si="88"/>
        <v>1.0287656199999999</v>
      </c>
      <c r="I306" s="12">
        <f t="shared" si="96"/>
        <v>1.17E-2</v>
      </c>
      <c r="J306" s="34">
        <f t="shared" si="97"/>
        <v>44524</v>
      </c>
      <c r="K306" s="2">
        <f t="shared" si="98"/>
        <v>79</v>
      </c>
      <c r="L306" s="17">
        <f t="shared" si="99"/>
        <v>79</v>
      </c>
      <c r="M306" s="11">
        <f t="shared" si="89"/>
        <v>1.0036532229999999</v>
      </c>
      <c r="N306" s="11">
        <f t="shared" ca="1" si="90"/>
        <v>1.03252393</v>
      </c>
      <c r="O306" s="17">
        <f t="shared" si="100"/>
        <v>0</v>
      </c>
      <c r="P306" s="13">
        <f t="shared" ca="1" si="91"/>
        <v>32.52393</v>
      </c>
      <c r="Q306" s="20">
        <f t="shared" si="92"/>
        <v>0</v>
      </c>
      <c r="R306" s="13">
        <f t="shared" si="101"/>
        <v>0</v>
      </c>
      <c r="S306" s="4" t="str">
        <f t="shared" si="102"/>
        <v>J=</v>
      </c>
      <c r="T306" s="34">
        <f t="shared" si="103"/>
        <v>44705</v>
      </c>
      <c r="U306" s="3"/>
      <c r="V306" s="3"/>
      <c r="Z306" s="1"/>
      <c r="AA306" s="3"/>
      <c r="AE306" s="3"/>
      <c r="AF306" s="10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42">
        <f t="shared" si="93"/>
        <v>44638</v>
      </c>
      <c r="B307" s="72">
        <f t="shared" ca="1" si="104"/>
        <v>1033.02322699</v>
      </c>
      <c r="C307" s="13">
        <f t="shared" si="94"/>
        <v>1000</v>
      </c>
      <c r="D307" s="12">
        <f ca="1">IF(A307&lt;$B$1,VLOOKUP(A307,[1]DI!$A$4:$B$15000,2,FALSE),0)</f>
        <v>0.11649999999999999</v>
      </c>
      <c r="E307" s="13">
        <f t="shared" ca="1" si="87"/>
        <v>1.0004373900000001</v>
      </c>
      <c r="F307" s="13">
        <f ca="1">(TRUNC(PRODUCT($E$12:$E306),16))</f>
        <v>1.0552044149625099</v>
      </c>
      <c r="G307" s="13">
        <f t="shared" ca="1" si="95"/>
        <v>1.0252510971133</v>
      </c>
      <c r="H307" s="13">
        <f t="shared" ca="1" si="88"/>
        <v>1.02921559</v>
      </c>
      <c r="I307" s="12">
        <f t="shared" si="96"/>
        <v>1.17E-2</v>
      </c>
      <c r="J307" s="34">
        <f t="shared" si="97"/>
        <v>44524</v>
      </c>
      <c r="K307" s="2">
        <f t="shared" si="98"/>
        <v>80</v>
      </c>
      <c r="L307" s="17">
        <f t="shared" si="99"/>
        <v>80</v>
      </c>
      <c r="M307" s="11">
        <f t="shared" si="89"/>
        <v>1.0036995520000001</v>
      </c>
      <c r="N307" s="11">
        <f t="shared" ca="1" si="90"/>
        <v>1.0330232269999999</v>
      </c>
      <c r="O307" s="17">
        <f t="shared" si="100"/>
        <v>0</v>
      </c>
      <c r="P307" s="13">
        <f t="shared" ca="1" si="91"/>
        <v>33.023226989999998</v>
      </c>
      <c r="Q307" s="20">
        <f t="shared" si="92"/>
        <v>0</v>
      </c>
      <c r="R307" s="13">
        <f t="shared" si="101"/>
        <v>0</v>
      </c>
      <c r="S307" s="4" t="str">
        <f t="shared" si="102"/>
        <v>J=</v>
      </c>
      <c r="T307" s="34">
        <f t="shared" si="103"/>
        <v>44705</v>
      </c>
      <c r="U307" s="3"/>
      <c r="V307" s="3"/>
      <c r="Z307" s="1"/>
      <c r="AA307" s="3"/>
      <c r="AE307" s="3"/>
      <c r="AF307" s="10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42">
        <f t="shared" si="93"/>
        <v>44639</v>
      </c>
      <c r="B308" s="72">
        <f t="shared" ca="1" si="104"/>
        <v>1033.5227669999999</v>
      </c>
      <c r="C308" s="13">
        <f t="shared" si="94"/>
        <v>1000</v>
      </c>
      <c r="D308" s="12">
        <f ca="1">IF(A308&lt;$B$1,VLOOKUP(A308,[1]DI!$A$4:$B$15000,2,FALSE),0)</f>
        <v>0</v>
      </c>
      <c r="E308" s="13">
        <f t="shared" ca="1" si="87"/>
        <v>1</v>
      </c>
      <c r="F308" s="13">
        <f ca="1">(TRUNC(PRODUCT($E$12:$E307),16))</f>
        <v>1.05566595082157</v>
      </c>
      <c r="G308" s="13">
        <f t="shared" ca="1" si="95"/>
        <v>1.0252510971133</v>
      </c>
      <c r="H308" s="13">
        <f t="shared" ca="1" si="88"/>
        <v>1.0296657600000001</v>
      </c>
      <c r="I308" s="12">
        <f t="shared" si="96"/>
        <v>1.17E-2</v>
      </c>
      <c r="J308" s="34">
        <f t="shared" si="97"/>
        <v>44524</v>
      </c>
      <c r="K308" s="2">
        <f t="shared" si="98"/>
        <v>80</v>
      </c>
      <c r="L308" s="17">
        <f t="shared" si="99"/>
        <v>81</v>
      </c>
      <c r="M308" s="11">
        <f t="shared" si="89"/>
        <v>1.0037458829999999</v>
      </c>
      <c r="N308" s="11">
        <f t="shared" ca="1" si="90"/>
        <v>1.033522767</v>
      </c>
      <c r="O308" s="17">
        <f t="shared" si="100"/>
        <v>0</v>
      </c>
      <c r="P308" s="13">
        <f t="shared" ca="1" si="91"/>
        <v>33.522767000000002</v>
      </c>
      <c r="Q308" s="20">
        <f t="shared" si="92"/>
        <v>0</v>
      </c>
      <c r="R308" s="13">
        <f t="shared" si="101"/>
        <v>0</v>
      </c>
      <c r="S308" s="4" t="str">
        <f t="shared" si="102"/>
        <v>J=</v>
      </c>
      <c r="T308" s="34">
        <f t="shared" si="103"/>
        <v>44705</v>
      </c>
      <c r="U308" s="3"/>
      <c r="V308" s="3"/>
      <c r="Z308" s="1"/>
      <c r="AA308" s="3"/>
      <c r="AE308" s="3"/>
      <c r="AF308" s="10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42">
        <f t="shared" si="93"/>
        <v>44640</v>
      </c>
      <c r="B309" s="72">
        <f t="shared" ca="1" si="104"/>
        <v>1033.5227669999999</v>
      </c>
      <c r="C309" s="13">
        <f t="shared" si="94"/>
        <v>1000</v>
      </c>
      <c r="D309" s="12">
        <f ca="1">IF(A309&lt;$B$1,VLOOKUP(A309,[1]DI!$A$4:$B$15000,2,FALSE),0)</f>
        <v>0</v>
      </c>
      <c r="E309" s="13">
        <f t="shared" ca="1" si="87"/>
        <v>1</v>
      </c>
      <c r="F309" s="13">
        <f ca="1">(TRUNC(PRODUCT($E$12:$E308),16))</f>
        <v>1.05566595082157</v>
      </c>
      <c r="G309" s="13">
        <f t="shared" ca="1" si="95"/>
        <v>1.0252510971133</v>
      </c>
      <c r="H309" s="13">
        <f t="shared" ca="1" si="88"/>
        <v>1.0296657600000001</v>
      </c>
      <c r="I309" s="12">
        <f t="shared" si="96"/>
        <v>1.17E-2</v>
      </c>
      <c r="J309" s="34">
        <f t="shared" si="97"/>
        <v>44524</v>
      </c>
      <c r="K309" s="2">
        <f t="shared" si="98"/>
        <v>80</v>
      </c>
      <c r="L309" s="17">
        <f t="shared" si="99"/>
        <v>81</v>
      </c>
      <c r="M309" s="11">
        <f t="shared" si="89"/>
        <v>1.0037458829999999</v>
      </c>
      <c r="N309" s="11">
        <f t="shared" ca="1" si="90"/>
        <v>1.033522767</v>
      </c>
      <c r="O309" s="17">
        <f t="shared" si="100"/>
        <v>0</v>
      </c>
      <c r="P309" s="13">
        <f t="shared" ca="1" si="91"/>
        <v>33.522767000000002</v>
      </c>
      <c r="Q309" s="20">
        <f t="shared" si="92"/>
        <v>0</v>
      </c>
      <c r="R309" s="13">
        <f t="shared" si="101"/>
        <v>0</v>
      </c>
      <c r="S309" s="4" t="str">
        <f t="shared" si="102"/>
        <v>J=</v>
      </c>
      <c r="T309" s="34">
        <f t="shared" si="103"/>
        <v>44705</v>
      </c>
      <c r="U309" s="3"/>
      <c r="V309" s="3"/>
      <c r="Z309" s="1"/>
      <c r="AA309" s="3"/>
      <c r="AE309" s="3"/>
      <c r="AF309" s="10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42">
        <f t="shared" si="93"/>
        <v>44641</v>
      </c>
      <c r="B310" s="72">
        <f t="shared" ca="1" si="104"/>
        <v>1033.5227669999999</v>
      </c>
      <c r="C310" s="13">
        <f t="shared" si="94"/>
        <v>1000</v>
      </c>
      <c r="D310" s="12">
        <f ca="1">IF(A310&lt;$B$1,VLOOKUP(A310,[1]DI!$A$4:$B$15000,2,FALSE),0)</f>
        <v>0.11649999999999999</v>
      </c>
      <c r="E310" s="13">
        <f t="shared" ca="1" si="87"/>
        <v>1.0004373900000001</v>
      </c>
      <c r="F310" s="13">
        <f ca="1">(TRUNC(PRODUCT($E$12:$E309),16))</f>
        <v>1.05566595082157</v>
      </c>
      <c r="G310" s="13">
        <f t="shared" ca="1" si="95"/>
        <v>1.0252510971133</v>
      </c>
      <c r="H310" s="13">
        <f t="shared" ca="1" si="88"/>
        <v>1.0296657600000001</v>
      </c>
      <c r="I310" s="12">
        <f t="shared" si="96"/>
        <v>1.17E-2</v>
      </c>
      <c r="J310" s="34">
        <f t="shared" si="97"/>
        <v>44524</v>
      </c>
      <c r="K310" s="2">
        <f t="shared" si="98"/>
        <v>81</v>
      </c>
      <c r="L310" s="17">
        <f t="shared" si="99"/>
        <v>81</v>
      </c>
      <c r="M310" s="11">
        <f t="shared" si="89"/>
        <v>1.0037458829999999</v>
      </c>
      <c r="N310" s="11">
        <f t="shared" ca="1" si="90"/>
        <v>1.033522767</v>
      </c>
      <c r="O310" s="17">
        <f t="shared" si="100"/>
        <v>0</v>
      </c>
      <c r="P310" s="13">
        <f t="shared" ca="1" si="91"/>
        <v>33.522767000000002</v>
      </c>
      <c r="Q310" s="20">
        <f t="shared" si="92"/>
        <v>0</v>
      </c>
      <c r="R310" s="13">
        <f t="shared" si="101"/>
        <v>0</v>
      </c>
      <c r="S310" s="4" t="str">
        <f t="shared" si="102"/>
        <v>J=</v>
      </c>
      <c r="T310" s="34">
        <f t="shared" si="103"/>
        <v>44705</v>
      </c>
      <c r="U310" s="3"/>
      <c r="V310" s="3"/>
      <c r="Z310" s="1"/>
      <c r="AA310" s="3"/>
      <c r="AE310" s="3"/>
      <c r="AF310" s="10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42">
        <f t="shared" si="93"/>
        <v>44642</v>
      </c>
      <c r="B311" s="72">
        <f t="shared" ca="1" si="104"/>
        <v>1034.022553</v>
      </c>
      <c r="C311" s="13">
        <f t="shared" si="94"/>
        <v>1000</v>
      </c>
      <c r="D311" s="12">
        <f ca="1">IF(A311&lt;$B$1,VLOOKUP(A311,[1]DI!$A$4:$B$15000,2,FALSE),0)</f>
        <v>0.11649999999999999</v>
      </c>
      <c r="E311" s="13">
        <f t="shared" ca="1" si="87"/>
        <v>1.0004373900000001</v>
      </c>
      <c r="F311" s="13">
        <f ca="1">(TRUNC(PRODUCT($E$12:$E310),16))</f>
        <v>1.0561276885518001</v>
      </c>
      <c r="G311" s="13">
        <f t="shared" ca="1" si="95"/>
        <v>1.0252510971133</v>
      </c>
      <c r="H311" s="13">
        <f t="shared" ca="1" si="88"/>
        <v>1.0301161299999999</v>
      </c>
      <c r="I311" s="12">
        <f t="shared" si="96"/>
        <v>1.17E-2</v>
      </c>
      <c r="J311" s="34">
        <f t="shared" si="97"/>
        <v>44524</v>
      </c>
      <c r="K311" s="2">
        <f t="shared" si="98"/>
        <v>82</v>
      </c>
      <c r="L311" s="17">
        <f t="shared" si="99"/>
        <v>82</v>
      </c>
      <c r="M311" s="11">
        <f t="shared" si="89"/>
        <v>1.0037922159999999</v>
      </c>
      <c r="N311" s="11">
        <f t="shared" ca="1" si="90"/>
        <v>1.034022553</v>
      </c>
      <c r="O311" s="17">
        <f t="shared" si="100"/>
        <v>0</v>
      </c>
      <c r="P311" s="13">
        <f t="shared" ca="1" si="91"/>
        <v>34.022553000000002</v>
      </c>
      <c r="Q311" s="20">
        <f t="shared" si="92"/>
        <v>0</v>
      </c>
      <c r="R311" s="13">
        <f t="shared" si="101"/>
        <v>0</v>
      </c>
      <c r="S311" s="4" t="str">
        <f t="shared" si="102"/>
        <v>J=</v>
      </c>
      <c r="T311" s="34">
        <f t="shared" si="103"/>
        <v>44705</v>
      </c>
      <c r="U311" s="3"/>
      <c r="V311" s="3"/>
      <c r="Z311" s="1"/>
      <c r="AA311" s="3"/>
      <c r="AE311" s="3"/>
      <c r="AF311" s="10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42">
        <f t="shared" si="93"/>
        <v>44643</v>
      </c>
      <c r="B312" s="72">
        <f t="shared" ca="1" si="104"/>
        <v>1034.522573</v>
      </c>
      <c r="C312" s="13">
        <f t="shared" si="94"/>
        <v>1000</v>
      </c>
      <c r="D312" s="12">
        <f ca="1">IF(A312&lt;$B$1,VLOOKUP(A312,[1]DI!$A$4:$B$15000,2,FALSE),0)</f>
        <v>0.11649999999999999</v>
      </c>
      <c r="E312" s="13">
        <f t="shared" ca="1" si="87"/>
        <v>1.0004373900000001</v>
      </c>
      <c r="F312" s="13">
        <f ca="1">(TRUNC(PRODUCT($E$12:$E311),16))</f>
        <v>1.0565896282414999</v>
      </c>
      <c r="G312" s="13">
        <f t="shared" ca="1" si="95"/>
        <v>1.0252510971133</v>
      </c>
      <c r="H312" s="13">
        <f t="shared" ca="1" si="88"/>
        <v>1.0305666899999999</v>
      </c>
      <c r="I312" s="12">
        <f t="shared" si="96"/>
        <v>1.17E-2</v>
      </c>
      <c r="J312" s="34">
        <f t="shared" si="97"/>
        <v>44524</v>
      </c>
      <c r="K312" s="2">
        <f t="shared" si="98"/>
        <v>83</v>
      </c>
      <c r="L312" s="17">
        <f t="shared" si="99"/>
        <v>83</v>
      </c>
      <c r="M312" s="11">
        <f t="shared" si="89"/>
        <v>1.0038385510000001</v>
      </c>
      <c r="N312" s="11">
        <f t="shared" ca="1" si="90"/>
        <v>1.0345225730000001</v>
      </c>
      <c r="O312" s="17">
        <f t="shared" si="100"/>
        <v>0</v>
      </c>
      <c r="P312" s="13">
        <f t="shared" ca="1" si="91"/>
        <v>34.522573000000001</v>
      </c>
      <c r="Q312" s="20">
        <f t="shared" si="92"/>
        <v>0</v>
      </c>
      <c r="R312" s="13">
        <f t="shared" si="101"/>
        <v>0</v>
      </c>
      <c r="S312" s="4" t="str">
        <f t="shared" si="102"/>
        <v>J=</v>
      </c>
      <c r="T312" s="34">
        <f t="shared" si="103"/>
        <v>44705</v>
      </c>
      <c r="U312" s="3"/>
      <c r="V312" s="3"/>
      <c r="Z312" s="1"/>
      <c r="AA312" s="3"/>
      <c r="AE312" s="3"/>
      <c r="AF312" s="10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42">
        <f t="shared" si="93"/>
        <v>44644</v>
      </c>
      <c r="B313" s="72">
        <f t="shared" ca="1" si="104"/>
        <v>1035.022837</v>
      </c>
      <c r="C313" s="13">
        <f t="shared" si="94"/>
        <v>1000</v>
      </c>
      <c r="D313" s="12">
        <f ca="1">IF(A313&lt;$B$1,VLOOKUP(A313,[1]DI!$A$4:$B$15000,2,FALSE),0)</f>
        <v>0.11649999999999999</v>
      </c>
      <c r="E313" s="13">
        <f t="shared" ca="1" si="87"/>
        <v>1.0004373900000001</v>
      </c>
      <c r="F313" s="13">
        <f ca="1">(TRUNC(PRODUCT($E$12:$E312),16))</f>
        <v>1.0570517699790001</v>
      </c>
      <c r="G313" s="13">
        <f t="shared" ca="1" si="95"/>
        <v>1.0252510971133</v>
      </c>
      <c r="H313" s="13">
        <f t="shared" ca="1" si="88"/>
        <v>1.03101745</v>
      </c>
      <c r="I313" s="12">
        <f t="shared" si="96"/>
        <v>1.17E-2</v>
      </c>
      <c r="J313" s="34">
        <f t="shared" si="97"/>
        <v>44524</v>
      </c>
      <c r="K313" s="2">
        <f t="shared" si="98"/>
        <v>84</v>
      </c>
      <c r="L313" s="17">
        <f t="shared" si="99"/>
        <v>84</v>
      </c>
      <c r="M313" s="11">
        <f t="shared" si="89"/>
        <v>1.003884888</v>
      </c>
      <c r="N313" s="11">
        <f t="shared" ca="1" si="90"/>
        <v>1.0350228370000001</v>
      </c>
      <c r="O313" s="17">
        <f t="shared" si="100"/>
        <v>0</v>
      </c>
      <c r="P313" s="13">
        <f t="shared" ca="1" si="91"/>
        <v>35.022837000000003</v>
      </c>
      <c r="Q313" s="20">
        <f t="shared" si="92"/>
        <v>0</v>
      </c>
      <c r="R313" s="13">
        <f t="shared" si="101"/>
        <v>0</v>
      </c>
      <c r="S313" s="4" t="str">
        <f t="shared" si="102"/>
        <v>J=</v>
      </c>
      <c r="T313" s="34">
        <f t="shared" si="103"/>
        <v>44705</v>
      </c>
      <c r="U313" s="3"/>
      <c r="V313" s="3"/>
      <c r="Z313" s="1"/>
      <c r="AA313" s="3"/>
      <c r="AE313" s="3"/>
      <c r="AF313" s="10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42">
        <f t="shared" si="93"/>
        <v>44645</v>
      </c>
      <c r="B314" s="72">
        <f t="shared" ca="1" si="104"/>
        <v>1035.5233370000001</v>
      </c>
      <c r="C314" s="13">
        <f t="shared" si="94"/>
        <v>1000</v>
      </c>
      <c r="D314" s="12">
        <f ca="1">IF(A314&lt;$B$1,VLOOKUP(A314,[1]DI!$A$4:$B$15000,2,FALSE),0)</f>
        <v>0.11649999999999999</v>
      </c>
      <c r="E314" s="13">
        <f t="shared" ca="1" si="87"/>
        <v>1.0004373900000001</v>
      </c>
      <c r="F314" s="13">
        <f ca="1">(TRUNC(PRODUCT($E$12:$E313),16))</f>
        <v>1.05751411385267</v>
      </c>
      <c r="G314" s="13">
        <f t="shared" ca="1" si="95"/>
        <v>1.0252510971133</v>
      </c>
      <c r="H314" s="13">
        <f t="shared" ca="1" si="88"/>
        <v>1.0314684000000001</v>
      </c>
      <c r="I314" s="12">
        <f t="shared" si="96"/>
        <v>1.17E-2</v>
      </c>
      <c r="J314" s="34">
        <f t="shared" si="97"/>
        <v>44524</v>
      </c>
      <c r="K314" s="2">
        <f t="shared" si="98"/>
        <v>85</v>
      </c>
      <c r="L314" s="17">
        <f t="shared" si="99"/>
        <v>85</v>
      </c>
      <c r="M314" s="11">
        <f t="shared" si="89"/>
        <v>1.0039312279999999</v>
      </c>
      <c r="N314" s="11">
        <f t="shared" ca="1" si="90"/>
        <v>1.0355233370000001</v>
      </c>
      <c r="O314" s="17">
        <f t="shared" si="100"/>
        <v>0</v>
      </c>
      <c r="P314" s="13">
        <f t="shared" ca="1" si="91"/>
        <v>35.523336999999998</v>
      </c>
      <c r="Q314" s="20">
        <f t="shared" si="92"/>
        <v>0</v>
      </c>
      <c r="R314" s="13">
        <f t="shared" si="101"/>
        <v>0</v>
      </c>
      <c r="S314" s="4" t="str">
        <f t="shared" si="102"/>
        <v>J=</v>
      </c>
      <c r="T314" s="34">
        <f t="shared" si="103"/>
        <v>44705</v>
      </c>
      <c r="U314" s="3"/>
      <c r="V314" s="3"/>
      <c r="Z314" s="1"/>
      <c r="AA314" s="3"/>
      <c r="AE314" s="3"/>
      <c r="AF314" s="10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42">
        <f t="shared" si="93"/>
        <v>44646</v>
      </c>
      <c r="B315" s="72">
        <f t="shared" ca="1" si="104"/>
        <v>1036.024091</v>
      </c>
      <c r="C315" s="13">
        <f t="shared" si="94"/>
        <v>1000</v>
      </c>
      <c r="D315" s="12">
        <f ca="1">IF(A315&lt;$B$1,VLOOKUP(A315,[1]DI!$A$4:$B$15000,2,FALSE),0)</f>
        <v>0</v>
      </c>
      <c r="E315" s="13">
        <f t="shared" ca="1" si="87"/>
        <v>1</v>
      </c>
      <c r="F315" s="13">
        <f ca="1">(TRUNC(PRODUCT($E$12:$E314),16))</f>
        <v>1.0579766599509299</v>
      </c>
      <c r="G315" s="13">
        <f t="shared" ca="1" si="95"/>
        <v>1.0252510971133</v>
      </c>
      <c r="H315" s="13">
        <f t="shared" ca="1" si="88"/>
        <v>1.03191956</v>
      </c>
      <c r="I315" s="12">
        <f t="shared" si="96"/>
        <v>1.17E-2</v>
      </c>
      <c r="J315" s="34">
        <f t="shared" si="97"/>
        <v>44524</v>
      </c>
      <c r="K315" s="2">
        <f t="shared" si="98"/>
        <v>85</v>
      </c>
      <c r="L315" s="17">
        <f t="shared" si="99"/>
        <v>86</v>
      </c>
      <c r="M315" s="11">
        <f t="shared" si="89"/>
        <v>1.0039775689999999</v>
      </c>
      <c r="N315" s="11">
        <f t="shared" ca="1" si="90"/>
        <v>1.036024091</v>
      </c>
      <c r="O315" s="17">
        <f t="shared" si="100"/>
        <v>0</v>
      </c>
      <c r="P315" s="13">
        <f t="shared" ca="1" si="91"/>
        <v>36.024090999999999</v>
      </c>
      <c r="Q315" s="20">
        <f t="shared" si="92"/>
        <v>0</v>
      </c>
      <c r="R315" s="13">
        <f t="shared" si="101"/>
        <v>0</v>
      </c>
      <c r="S315" s="4" t="str">
        <f t="shared" si="102"/>
        <v>J=</v>
      </c>
      <c r="T315" s="34">
        <f t="shared" si="103"/>
        <v>44705</v>
      </c>
      <c r="U315" s="3"/>
      <c r="V315" s="3"/>
      <c r="Z315" s="1"/>
      <c r="AA315" s="3"/>
      <c r="AE315" s="3"/>
      <c r="AF315" s="10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42">
        <f t="shared" si="93"/>
        <v>44647</v>
      </c>
      <c r="B316" s="72">
        <f t="shared" ca="1" si="104"/>
        <v>1036.024091</v>
      </c>
      <c r="C316" s="13">
        <f t="shared" si="94"/>
        <v>1000</v>
      </c>
      <c r="D316" s="12">
        <f ca="1">IF(A316&lt;$B$1,VLOOKUP(A316,[1]DI!$A$4:$B$15000,2,FALSE),0)</f>
        <v>0</v>
      </c>
      <c r="E316" s="13">
        <f t="shared" ca="1" si="87"/>
        <v>1</v>
      </c>
      <c r="F316" s="13">
        <f ca="1">(TRUNC(PRODUCT($E$12:$E315),16))</f>
        <v>1.0579766599509299</v>
      </c>
      <c r="G316" s="13">
        <f t="shared" ca="1" si="95"/>
        <v>1.0252510971133</v>
      </c>
      <c r="H316" s="13">
        <f t="shared" ca="1" si="88"/>
        <v>1.03191956</v>
      </c>
      <c r="I316" s="12">
        <f t="shared" si="96"/>
        <v>1.17E-2</v>
      </c>
      <c r="J316" s="34">
        <f t="shared" si="97"/>
        <v>44524</v>
      </c>
      <c r="K316" s="2">
        <f t="shared" si="98"/>
        <v>85</v>
      </c>
      <c r="L316" s="17">
        <f t="shared" si="99"/>
        <v>86</v>
      </c>
      <c r="M316" s="11">
        <f t="shared" si="89"/>
        <v>1.0039775689999999</v>
      </c>
      <c r="N316" s="11">
        <f t="shared" ca="1" si="90"/>
        <v>1.036024091</v>
      </c>
      <c r="O316" s="17">
        <f t="shared" si="100"/>
        <v>0</v>
      </c>
      <c r="P316" s="13">
        <f t="shared" ca="1" si="91"/>
        <v>36.024090999999999</v>
      </c>
      <c r="Q316" s="20">
        <f t="shared" si="92"/>
        <v>0</v>
      </c>
      <c r="R316" s="13">
        <f t="shared" si="101"/>
        <v>0</v>
      </c>
      <c r="S316" s="4" t="str">
        <f t="shared" si="102"/>
        <v>J=</v>
      </c>
      <c r="T316" s="34">
        <f t="shared" si="103"/>
        <v>44705</v>
      </c>
      <c r="U316" s="3"/>
      <c r="V316" s="3"/>
      <c r="Z316" s="1"/>
      <c r="AA316" s="3"/>
      <c r="AE316" s="3"/>
      <c r="AF316" s="10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42">
        <f t="shared" si="93"/>
        <v>44648</v>
      </c>
      <c r="B317" s="72">
        <f t="shared" ca="1" si="104"/>
        <v>1036.024091</v>
      </c>
      <c r="C317" s="13">
        <f t="shared" si="94"/>
        <v>1000</v>
      </c>
      <c r="D317" s="12">
        <f ca="1">IF(A317&lt;$B$1,VLOOKUP(A317,[1]DI!$A$4:$B$15000,2,FALSE),0)</f>
        <v>0.11649999999999999</v>
      </c>
      <c r="E317" s="13">
        <f t="shared" ca="1" si="87"/>
        <v>1.0004373900000001</v>
      </c>
      <c r="F317" s="13">
        <f ca="1">(TRUNC(PRODUCT($E$12:$E316),16))</f>
        <v>1.0579766599509299</v>
      </c>
      <c r="G317" s="13">
        <f t="shared" ca="1" si="95"/>
        <v>1.0252510971133</v>
      </c>
      <c r="H317" s="13">
        <f t="shared" ca="1" si="88"/>
        <v>1.03191956</v>
      </c>
      <c r="I317" s="12">
        <f t="shared" si="96"/>
        <v>1.17E-2</v>
      </c>
      <c r="J317" s="34">
        <f t="shared" si="97"/>
        <v>44524</v>
      </c>
      <c r="K317" s="2">
        <f t="shared" si="98"/>
        <v>86</v>
      </c>
      <c r="L317" s="17">
        <f t="shared" si="99"/>
        <v>86</v>
      </c>
      <c r="M317" s="11">
        <f t="shared" si="89"/>
        <v>1.0039775689999999</v>
      </c>
      <c r="N317" s="11">
        <f t="shared" ca="1" si="90"/>
        <v>1.036024091</v>
      </c>
      <c r="O317" s="17">
        <f t="shared" si="100"/>
        <v>0</v>
      </c>
      <c r="P317" s="13">
        <f t="shared" ca="1" si="91"/>
        <v>36.024090999999999</v>
      </c>
      <c r="Q317" s="20">
        <f t="shared" si="92"/>
        <v>0</v>
      </c>
      <c r="R317" s="13">
        <f t="shared" si="101"/>
        <v>0</v>
      </c>
      <c r="S317" s="4" t="str">
        <f t="shared" si="102"/>
        <v>J=</v>
      </c>
      <c r="T317" s="34">
        <f t="shared" si="103"/>
        <v>44705</v>
      </c>
      <c r="U317" s="3"/>
      <c r="V317" s="3"/>
      <c r="Z317" s="1"/>
      <c r="AA317" s="3"/>
      <c r="AE317" s="3"/>
      <c r="AF317" s="10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42">
        <f t="shared" si="93"/>
        <v>44649</v>
      </c>
      <c r="B318" s="72">
        <f t="shared" ca="1" si="104"/>
        <v>1036.525081</v>
      </c>
      <c r="C318" s="13">
        <f t="shared" si="94"/>
        <v>1000</v>
      </c>
      <c r="D318" s="12">
        <f ca="1">IF(A318&lt;$B$1,VLOOKUP(A318,[1]DI!$A$4:$B$15000,2,FALSE),0)</f>
        <v>0.11649999999999999</v>
      </c>
      <c r="E318" s="13">
        <f t="shared" ca="1" si="87"/>
        <v>1.0004373900000001</v>
      </c>
      <c r="F318" s="13">
        <f ca="1">(TRUNC(PRODUCT($E$12:$E317),16))</f>
        <v>1.0584394083622199</v>
      </c>
      <c r="G318" s="13">
        <f t="shared" ca="1" si="95"/>
        <v>1.0252510971133</v>
      </c>
      <c r="H318" s="13">
        <f t="shared" ca="1" si="88"/>
        <v>1.03237091</v>
      </c>
      <c r="I318" s="12">
        <f t="shared" si="96"/>
        <v>1.17E-2</v>
      </c>
      <c r="J318" s="34">
        <f t="shared" si="97"/>
        <v>44524</v>
      </c>
      <c r="K318" s="2">
        <f t="shared" si="98"/>
        <v>87</v>
      </c>
      <c r="L318" s="17">
        <f t="shared" si="99"/>
        <v>87</v>
      </c>
      <c r="M318" s="11">
        <f t="shared" si="89"/>
        <v>1.0040239129999999</v>
      </c>
      <c r="N318" s="11">
        <f t="shared" ca="1" si="90"/>
        <v>1.036525081</v>
      </c>
      <c r="O318" s="17">
        <f t="shared" si="100"/>
        <v>0</v>
      </c>
      <c r="P318" s="13">
        <f t="shared" ca="1" si="91"/>
        <v>36.525081</v>
      </c>
      <c r="Q318" s="20">
        <f t="shared" si="92"/>
        <v>0</v>
      </c>
      <c r="R318" s="13">
        <f t="shared" si="101"/>
        <v>0</v>
      </c>
      <c r="S318" s="4" t="str">
        <f t="shared" si="102"/>
        <v>J=</v>
      </c>
      <c r="T318" s="34">
        <f t="shared" si="103"/>
        <v>44705</v>
      </c>
      <c r="U318" s="3"/>
      <c r="V318" s="3"/>
      <c r="Z318" s="1"/>
      <c r="AA318" s="3"/>
      <c r="AB318" s="3"/>
      <c r="AC318" s="3"/>
      <c r="AD318" s="3"/>
      <c r="AE318" s="3"/>
      <c r="AF318" s="10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42">
        <f t="shared" si="93"/>
        <v>44650</v>
      </c>
      <c r="B319" s="72">
        <f t="shared" ca="1" si="104"/>
        <v>1037.0263150000001</v>
      </c>
      <c r="C319" s="13">
        <f t="shared" si="94"/>
        <v>1000</v>
      </c>
      <c r="D319" s="12">
        <f ca="1">IF(A319&lt;$B$1,VLOOKUP(A319,[1]DI!$A$4:$B$15000,2,FALSE),0)</f>
        <v>0.11649999999999999</v>
      </c>
      <c r="E319" s="13">
        <f t="shared" ca="1" si="87"/>
        <v>1.0004373900000001</v>
      </c>
      <c r="F319" s="13">
        <f ca="1">(TRUNC(PRODUCT($E$12:$E318),16))</f>
        <v>1.0589023591750499</v>
      </c>
      <c r="G319" s="13">
        <f t="shared" ca="1" si="95"/>
        <v>1.0252510971133</v>
      </c>
      <c r="H319" s="13">
        <f t="shared" ca="1" si="88"/>
        <v>1.03282246</v>
      </c>
      <c r="I319" s="12">
        <f t="shared" si="96"/>
        <v>1.17E-2</v>
      </c>
      <c r="J319" s="34">
        <f t="shared" si="97"/>
        <v>44524</v>
      </c>
      <c r="K319" s="2">
        <f t="shared" si="98"/>
        <v>88</v>
      </c>
      <c r="L319" s="17">
        <f t="shared" si="99"/>
        <v>88</v>
      </c>
      <c r="M319" s="11">
        <f t="shared" si="89"/>
        <v>1.0040702589999999</v>
      </c>
      <c r="N319" s="11">
        <f t="shared" ca="1" si="90"/>
        <v>1.0370263150000001</v>
      </c>
      <c r="O319" s="17">
        <f t="shared" si="100"/>
        <v>0</v>
      </c>
      <c r="P319" s="13">
        <f t="shared" ca="1" si="91"/>
        <v>37.026314999999997</v>
      </c>
      <c r="Q319" s="20">
        <f t="shared" si="92"/>
        <v>0</v>
      </c>
      <c r="R319" s="13">
        <f t="shared" si="101"/>
        <v>0</v>
      </c>
      <c r="S319" s="4" t="str">
        <f t="shared" si="102"/>
        <v>J=</v>
      </c>
      <c r="T319" s="34">
        <f t="shared" si="103"/>
        <v>44705</v>
      </c>
      <c r="U319" s="3"/>
      <c r="V319" s="3"/>
      <c r="Z319" s="1"/>
      <c r="AA319" s="3"/>
      <c r="AB319" s="3"/>
      <c r="AC319" s="3"/>
      <c r="AD319" s="3"/>
      <c r="AE319" s="3"/>
      <c r="AF319" s="10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42">
        <f t="shared" si="93"/>
        <v>44651</v>
      </c>
      <c r="B320" s="72">
        <f t="shared" ca="1" si="104"/>
        <v>1037.5277940000001</v>
      </c>
      <c r="C320" s="13">
        <f t="shared" si="94"/>
        <v>1000</v>
      </c>
      <c r="D320" s="12">
        <f ca="1">IF(A320&lt;$B$1,VLOOKUP(A320,[1]DI!$A$4:$B$15000,2,FALSE),0)</f>
        <v>0.11649999999999999</v>
      </c>
      <c r="E320" s="13">
        <f t="shared" ca="1" si="87"/>
        <v>1.0004373900000001</v>
      </c>
      <c r="F320" s="13">
        <f ca="1">(TRUNC(PRODUCT($E$12:$E319),16))</f>
        <v>1.05936551247793</v>
      </c>
      <c r="G320" s="13">
        <f t="shared" ca="1" si="95"/>
        <v>1.0252510971133</v>
      </c>
      <c r="H320" s="13">
        <f t="shared" ca="1" si="88"/>
        <v>1.0332742100000001</v>
      </c>
      <c r="I320" s="12">
        <f t="shared" si="96"/>
        <v>1.17E-2</v>
      </c>
      <c r="J320" s="34">
        <f t="shared" si="97"/>
        <v>44524</v>
      </c>
      <c r="K320" s="2">
        <f t="shared" si="98"/>
        <v>89</v>
      </c>
      <c r="L320" s="17">
        <f t="shared" si="99"/>
        <v>89</v>
      </c>
      <c r="M320" s="11">
        <f t="shared" si="89"/>
        <v>1.004116607</v>
      </c>
      <c r="N320" s="11">
        <f t="shared" ca="1" si="90"/>
        <v>1.0375277940000001</v>
      </c>
      <c r="O320" s="17">
        <f t="shared" si="100"/>
        <v>0</v>
      </c>
      <c r="P320" s="13">
        <f t="shared" ca="1" si="91"/>
        <v>37.527794</v>
      </c>
      <c r="Q320" s="20">
        <f t="shared" si="92"/>
        <v>0</v>
      </c>
      <c r="R320" s="13">
        <f t="shared" si="101"/>
        <v>0</v>
      </c>
      <c r="S320" s="4" t="str">
        <f t="shared" si="102"/>
        <v>J=</v>
      </c>
      <c r="T320" s="34">
        <f t="shared" si="103"/>
        <v>44705</v>
      </c>
      <c r="U320" s="3"/>
      <c r="V320" s="3"/>
      <c r="Z320" s="1"/>
      <c r="AA320" s="3"/>
      <c r="AB320" s="3"/>
      <c r="AC320" s="3"/>
      <c r="AD320" s="3"/>
      <c r="AE320" s="3"/>
      <c r="AF320" s="10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42">
        <f t="shared" si="93"/>
        <v>44652</v>
      </c>
      <c r="B321" s="72">
        <f t="shared" ca="1" si="104"/>
        <v>1038.02950799</v>
      </c>
      <c r="C321" s="13">
        <f t="shared" si="94"/>
        <v>1000</v>
      </c>
      <c r="D321" s="12">
        <f ca="1">IF(A321&lt;$B$1,VLOOKUP(A321,[1]DI!$A$4:$B$15000,2,FALSE),0)</f>
        <v>0.11649999999999999</v>
      </c>
      <c r="E321" s="13">
        <f t="shared" ca="1" si="87"/>
        <v>1.0004373900000001</v>
      </c>
      <c r="F321" s="13">
        <f ca="1">(TRUNC(PRODUCT($E$12:$E320),16))</f>
        <v>1.0598288683594299</v>
      </c>
      <c r="G321" s="13">
        <f t="shared" ca="1" si="95"/>
        <v>1.0252510971133</v>
      </c>
      <c r="H321" s="13">
        <f t="shared" ca="1" si="88"/>
        <v>1.0337261499999999</v>
      </c>
      <c r="I321" s="12">
        <f t="shared" si="96"/>
        <v>1.17E-2</v>
      </c>
      <c r="J321" s="34">
        <f t="shared" si="97"/>
        <v>44524</v>
      </c>
      <c r="K321" s="2">
        <f t="shared" si="98"/>
        <v>90</v>
      </c>
      <c r="L321" s="17">
        <f t="shared" si="99"/>
        <v>90</v>
      </c>
      <c r="M321" s="11">
        <f t="shared" si="89"/>
        <v>1.0041629569999999</v>
      </c>
      <c r="N321" s="11">
        <f t="shared" ca="1" si="90"/>
        <v>1.0380295079999999</v>
      </c>
      <c r="O321" s="17">
        <f t="shared" si="100"/>
        <v>0</v>
      </c>
      <c r="P321" s="13">
        <f t="shared" ca="1" si="91"/>
        <v>38.029507989999999</v>
      </c>
      <c r="Q321" s="20">
        <f t="shared" si="92"/>
        <v>0</v>
      </c>
      <c r="R321" s="13">
        <f t="shared" si="101"/>
        <v>0</v>
      </c>
      <c r="S321" s="4" t="str">
        <f t="shared" si="102"/>
        <v>J=</v>
      </c>
      <c r="T321" s="34">
        <f t="shared" si="103"/>
        <v>44705</v>
      </c>
      <c r="U321" s="3"/>
      <c r="V321" s="3"/>
      <c r="Z321" s="1"/>
      <c r="AA321" s="3"/>
      <c r="AB321" s="3"/>
      <c r="AC321" s="3"/>
      <c r="AD321" s="3"/>
      <c r="AE321" s="3"/>
      <c r="AF321" s="10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42">
        <f t="shared" si="93"/>
        <v>44653</v>
      </c>
      <c r="B322" s="72">
        <f t="shared" ca="1" si="104"/>
        <v>1038.5314659999999</v>
      </c>
      <c r="C322" s="13">
        <f t="shared" si="94"/>
        <v>1000</v>
      </c>
      <c r="D322" s="12">
        <f ca="1">IF(A322&lt;$B$1,VLOOKUP(A322,[1]DI!$A$4:$B$15000,2,FALSE),0)</f>
        <v>0</v>
      </c>
      <c r="E322" s="13">
        <f t="shared" ca="1" si="87"/>
        <v>1</v>
      </c>
      <c r="F322" s="13">
        <f ca="1">(TRUNC(PRODUCT($E$12:$E321),16))</f>
        <v>1.0602924269081599</v>
      </c>
      <c r="G322" s="13">
        <f t="shared" ca="1" si="95"/>
        <v>1.0252510971133</v>
      </c>
      <c r="H322" s="13">
        <f t="shared" ca="1" si="88"/>
        <v>1.0341782900000001</v>
      </c>
      <c r="I322" s="12">
        <f t="shared" si="96"/>
        <v>1.17E-2</v>
      </c>
      <c r="J322" s="34">
        <f t="shared" si="97"/>
        <v>44524</v>
      </c>
      <c r="K322" s="2">
        <f t="shared" si="98"/>
        <v>90</v>
      </c>
      <c r="L322" s="17">
        <f t="shared" si="99"/>
        <v>91</v>
      </c>
      <c r="M322" s="11">
        <f t="shared" si="89"/>
        <v>1.0042093089999999</v>
      </c>
      <c r="N322" s="11">
        <f t="shared" ca="1" si="90"/>
        <v>1.038531466</v>
      </c>
      <c r="O322" s="17">
        <f t="shared" si="100"/>
        <v>0</v>
      </c>
      <c r="P322" s="13">
        <f t="shared" ca="1" si="91"/>
        <v>38.531466000000002</v>
      </c>
      <c r="Q322" s="20">
        <f t="shared" si="92"/>
        <v>0</v>
      </c>
      <c r="R322" s="13">
        <f t="shared" si="101"/>
        <v>0</v>
      </c>
      <c r="S322" s="4" t="str">
        <f t="shared" si="102"/>
        <v>J=</v>
      </c>
      <c r="T322" s="34">
        <f t="shared" si="103"/>
        <v>44705</v>
      </c>
      <c r="U322" s="3"/>
      <c r="V322" s="3"/>
      <c r="Z322" s="1"/>
      <c r="AA322" s="3"/>
      <c r="AB322" s="3"/>
      <c r="AC322" s="3"/>
      <c r="AD322" s="3"/>
      <c r="AE322" s="3"/>
      <c r="AF322" s="10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42">
        <f t="shared" si="93"/>
        <v>44654</v>
      </c>
      <c r="B323" s="72">
        <f t="shared" ca="1" si="104"/>
        <v>1038.5314659999999</v>
      </c>
      <c r="C323" s="13">
        <f t="shared" si="94"/>
        <v>1000</v>
      </c>
      <c r="D323" s="12">
        <f ca="1">IF(A323&lt;$B$1,VLOOKUP(A323,[1]DI!$A$4:$B$15000,2,FALSE),0)</f>
        <v>0</v>
      </c>
      <c r="E323" s="13">
        <f t="shared" ca="1" si="87"/>
        <v>1</v>
      </c>
      <c r="F323" s="13">
        <f ca="1">(TRUNC(PRODUCT($E$12:$E322),16))</f>
        <v>1.0602924269081599</v>
      </c>
      <c r="G323" s="13">
        <f t="shared" ca="1" si="95"/>
        <v>1.0252510971133</v>
      </c>
      <c r="H323" s="13">
        <f t="shared" ca="1" si="88"/>
        <v>1.0341782900000001</v>
      </c>
      <c r="I323" s="12">
        <f t="shared" si="96"/>
        <v>1.17E-2</v>
      </c>
      <c r="J323" s="34">
        <f t="shared" si="97"/>
        <v>44524</v>
      </c>
      <c r="K323" s="2">
        <f t="shared" si="98"/>
        <v>90</v>
      </c>
      <c r="L323" s="17">
        <f t="shared" si="99"/>
        <v>91</v>
      </c>
      <c r="M323" s="11">
        <f t="shared" si="89"/>
        <v>1.0042093089999999</v>
      </c>
      <c r="N323" s="11">
        <f t="shared" ca="1" si="90"/>
        <v>1.038531466</v>
      </c>
      <c r="O323" s="17">
        <f t="shared" si="100"/>
        <v>0</v>
      </c>
      <c r="P323" s="13">
        <f t="shared" ca="1" si="91"/>
        <v>38.531466000000002</v>
      </c>
      <c r="Q323" s="20">
        <f t="shared" si="92"/>
        <v>0</v>
      </c>
      <c r="R323" s="13">
        <f t="shared" si="101"/>
        <v>0</v>
      </c>
      <c r="S323" s="4" t="str">
        <f t="shared" si="102"/>
        <v>J=</v>
      </c>
      <c r="T323" s="34">
        <f t="shared" si="103"/>
        <v>44705</v>
      </c>
      <c r="U323" s="3"/>
      <c r="V323" s="3"/>
      <c r="Z323" s="1"/>
      <c r="AA323" s="3"/>
      <c r="AB323" s="3"/>
      <c r="AC323" s="3"/>
      <c r="AD323" s="3"/>
      <c r="AE323" s="3"/>
      <c r="AF323" s="10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42">
        <f t="shared" si="93"/>
        <v>44655</v>
      </c>
      <c r="B324" s="72">
        <f t="shared" ca="1" si="104"/>
        <v>1038.5314659999999</v>
      </c>
      <c r="C324" s="13">
        <f t="shared" si="94"/>
        <v>1000</v>
      </c>
      <c r="D324" s="12">
        <f ca="1">IF(A324&lt;$B$1,VLOOKUP(A324,[1]DI!$A$4:$B$15000,2,FALSE),0)</f>
        <v>0.11649999999999999</v>
      </c>
      <c r="E324" s="13">
        <f t="shared" ca="1" si="87"/>
        <v>1.0004373900000001</v>
      </c>
      <c r="F324" s="13">
        <f ca="1">(TRUNC(PRODUCT($E$12:$E323),16))</f>
        <v>1.0602924269081599</v>
      </c>
      <c r="G324" s="13">
        <f t="shared" ca="1" si="95"/>
        <v>1.0252510971133</v>
      </c>
      <c r="H324" s="13">
        <f t="shared" ca="1" si="88"/>
        <v>1.0341782900000001</v>
      </c>
      <c r="I324" s="12">
        <f t="shared" si="96"/>
        <v>1.17E-2</v>
      </c>
      <c r="J324" s="34">
        <f t="shared" si="97"/>
        <v>44524</v>
      </c>
      <c r="K324" s="2">
        <f t="shared" si="98"/>
        <v>91</v>
      </c>
      <c r="L324" s="17">
        <f t="shared" si="99"/>
        <v>91</v>
      </c>
      <c r="M324" s="11">
        <f t="shared" si="89"/>
        <v>1.0042093089999999</v>
      </c>
      <c r="N324" s="11">
        <f t="shared" ca="1" si="90"/>
        <v>1.038531466</v>
      </c>
      <c r="O324" s="17">
        <f t="shared" si="100"/>
        <v>0</v>
      </c>
      <c r="P324" s="13">
        <f t="shared" ca="1" si="91"/>
        <v>38.531466000000002</v>
      </c>
      <c r="Q324" s="20">
        <f t="shared" si="92"/>
        <v>0</v>
      </c>
      <c r="R324" s="13">
        <f t="shared" si="101"/>
        <v>0</v>
      </c>
      <c r="S324" s="4" t="str">
        <f t="shared" si="102"/>
        <v>J=</v>
      </c>
      <c r="T324" s="34">
        <f t="shared" si="103"/>
        <v>44705</v>
      </c>
      <c r="U324" s="3"/>
      <c r="V324" s="3"/>
      <c r="Z324" s="1"/>
      <c r="AA324" s="3"/>
      <c r="AB324" s="3"/>
      <c r="AC324" s="3"/>
      <c r="AD324" s="3"/>
      <c r="AE324" s="3"/>
      <c r="AF324" s="10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42">
        <f t="shared" si="93"/>
        <v>44656</v>
      </c>
      <c r="B325" s="72">
        <f t="shared" ca="1" si="104"/>
        <v>1039.03367</v>
      </c>
      <c r="C325" s="13">
        <f t="shared" si="94"/>
        <v>1000</v>
      </c>
      <c r="D325" s="12">
        <f ca="1">IF(A325&lt;$B$1,VLOOKUP(A325,[1]DI!$A$4:$B$15000,2,FALSE),0)</f>
        <v>0.11649999999999999</v>
      </c>
      <c r="E325" s="13">
        <f t="shared" ca="1" si="87"/>
        <v>1.0004373900000001</v>
      </c>
      <c r="F325" s="13">
        <f ca="1">(TRUNC(PRODUCT($E$12:$E324),16))</f>
        <v>1.0607561882127701</v>
      </c>
      <c r="G325" s="13">
        <f t="shared" ca="1" si="95"/>
        <v>1.0252510971133</v>
      </c>
      <c r="H325" s="13">
        <f t="shared" ca="1" si="88"/>
        <v>1.0346306300000001</v>
      </c>
      <c r="I325" s="12">
        <f t="shared" si="96"/>
        <v>1.17E-2</v>
      </c>
      <c r="J325" s="34">
        <f t="shared" si="97"/>
        <v>44524</v>
      </c>
      <c r="K325" s="2">
        <f t="shared" si="98"/>
        <v>92</v>
      </c>
      <c r="L325" s="17">
        <f t="shared" si="99"/>
        <v>92</v>
      </c>
      <c r="M325" s="11">
        <f t="shared" si="89"/>
        <v>1.004255664</v>
      </c>
      <c r="N325" s="11">
        <f t="shared" ca="1" si="90"/>
        <v>1.03903367</v>
      </c>
      <c r="O325" s="17">
        <f t="shared" si="100"/>
        <v>0</v>
      </c>
      <c r="P325" s="13">
        <f t="shared" ca="1" si="91"/>
        <v>39.033670000000001</v>
      </c>
      <c r="Q325" s="20">
        <f t="shared" si="92"/>
        <v>0</v>
      </c>
      <c r="R325" s="13">
        <f t="shared" si="101"/>
        <v>0</v>
      </c>
      <c r="S325" s="4" t="str">
        <f t="shared" si="102"/>
        <v>J=</v>
      </c>
      <c r="T325" s="34">
        <f t="shared" si="103"/>
        <v>44705</v>
      </c>
      <c r="U325" s="3"/>
      <c r="V325" s="3"/>
      <c r="Z325" s="1"/>
      <c r="AA325" s="3"/>
      <c r="AB325" s="3"/>
      <c r="AC325" s="3"/>
      <c r="AD325" s="3"/>
      <c r="AE325" s="3"/>
      <c r="AF325" s="10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42">
        <f t="shared" si="93"/>
        <v>44657</v>
      </c>
      <c r="B326" s="72">
        <f t="shared" ca="1" si="104"/>
        <v>1039.536118</v>
      </c>
      <c r="C326" s="13">
        <f t="shared" si="94"/>
        <v>1000</v>
      </c>
      <c r="D326" s="12">
        <f ca="1">IF(A326&lt;$B$1,VLOOKUP(A326,[1]DI!$A$4:$B$15000,2,FALSE),0)</f>
        <v>0.11649999999999999</v>
      </c>
      <c r="E326" s="13">
        <f t="shared" ca="1" si="87"/>
        <v>1.0004373900000001</v>
      </c>
      <c r="F326" s="13">
        <f ca="1">(TRUNC(PRODUCT($E$12:$E325),16))</f>
        <v>1.06122015236193</v>
      </c>
      <c r="G326" s="13">
        <f t="shared" ca="1" si="95"/>
        <v>1.0252510971133</v>
      </c>
      <c r="H326" s="13">
        <f t="shared" ca="1" si="88"/>
        <v>1.0350831700000001</v>
      </c>
      <c r="I326" s="12">
        <f t="shared" si="96"/>
        <v>1.17E-2</v>
      </c>
      <c r="J326" s="34">
        <f t="shared" si="97"/>
        <v>44524</v>
      </c>
      <c r="K326" s="2">
        <f t="shared" si="98"/>
        <v>93</v>
      </c>
      <c r="L326" s="17">
        <f t="shared" si="99"/>
        <v>93</v>
      </c>
      <c r="M326" s="11">
        <f t="shared" si="89"/>
        <v>1.0043020199999999</v>
      </c>
      <c r="N326" s="11">
        <f t="shared" ca="1" si="90"/>
        <v>1.039536118</v>
      </c>
      <c r="O326" s="17">
        <f t="shared" si="100"/>
        <v>0</v>
      </c>
      <c r="P326" s="13">
        <f t="shared" ca="1" si="91"/>
        <v>39.536118000000002</v>
      </c>
      <c r="Q326" s="20">
        <f t="shared" si="92"/>
        <v>0</v>
      </c>
      <c r="R326" s="13">
        <f t="shared" si="101"/>
        <v>0</v>
      </c>
      <c r="S326" s="4" t="str">
        <f t="shared" si="102"/>
        <v>J=</v>
      </c>
      <c r="T326" s="34">
        <f t="shared" si="103"/>
        <v>44705</v>
      </c>
      <c r="U326" s="3"/>
      <c r="V326" s="3"/>
      <c r="Z326" s="1"/>
      <c r="AA326" s="3"/>
      <c r="AB326" s="3"/>
      <c r="AC326" s="3"/>
      <c r="AD326" s="3"/>
      <c r="AE326" s="3"/>
      <c r="AF326" s="10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42">
        <f t="shared" si="93"/>
        <v>44658</v>
      </c>
      <c r="B327" s="72">
        <f t="shared" ca="1" si="104"/>
        <v>1040.0388029999999</v>
      </c>
      <c r="C327" s="13">
        <f t="shared" si="94"/>
        <v>1000</v>
      </c>
      <c r="D327" s="12">
        <f ca="1">IF(A327&lt;$B$1,VLOOKUP(A327,[1]DI!$A$4:$B$15000,2,FALSE),0)</f>
        <v>0.11649999999999999</v>
      </c>
      <c r="E327" s="13">
        <f t="shared" ca="1" si="87"/>
        <v>1.0004373900000001</v>
      </c>
      <c r="F327" s="13">
        <f ca="1">(TRUNC(PRODUCT($E$12:$E326),16))</f>
        <v>1.0616843194443699</v>
      </c>
      <c r="G327" s="13">
        <f t="shared" ca="1" si="95"/>
        <v>1.0252510971133</v>
      </c>
      <c r="H327" s="13">
        <f t="shared" ca="1" si="88"/>
        <v>1.0355359</v>
      </c>
      <c r="I327" s="12">
        <f t="shared" si="96"/>
        <v>1.17E-2</v>
      </c>
      <c r="J327" s="34">
        <f t="shared" si="97"/>
        <v>44524</v>
      </c>
      <c r="K327" s="2">
        <f t="shared" si="98"/>
        <v>94</v>
      </c>
      <c r="L327" s="17">
        <f t="shared" si="99"/>
        <v>94</v>
      </c>
      <c r="M327" s="11">
        <f t="shared" si="89"/>
        <v>1.0043483790000001</v>
      </c>
      <c r="N327" s="11">
        <f t="shared" ca="1" si="90"/>
        <v>1.0400388030000001</v>
      </c>
      <c r="O327" s="17">
        <f t="shared" si="100"/>
        <v>0</v>
      </c>
      <c r="P327" s="13">
        <f t="shared" ca="1" si="91"/>
        <v>40.038803000000001</v>
      </c>
      <c r="Q327" s="20">
        <f t="shared" si="92"/>
        <v>0</v>
      </c>
      <c r="R327" s="13">
        <f t="shared" si="101"/>
        <v>0</v>
      </c>
      <c r="S327" s="4" t="str">
        <f t="shared" si="102"/>
        <v>J=</v>
      </c>
      <c r="T327" s="34">
        <f t="shared" si="103"/>
        <v>44705</v>
      </c>
      <c r="U327" s="3"/>
      <c r="V327" s="3"/>
      <c r="Z327" s="1"/>
      <c r="AA327" s="3"/>
      <c r="AB327" s="3"/>
      <c r="AC327" s="3"/>
      <c r="AD327" s="3"/>
      <c r="AE327" s="3"/>
      <c r="AF327" s="10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42">
        <f t="shared" si="93"/>
        <v>44659</v>
      </c>
      <c r="B328" s="72">
        <f t="shared" ca="1" si="104"/>
        <v>1040.5417319999999</v>
      </c>
      <c r="C328" s="13">
        <f t="shared" si="94"/>
        <v>1000</v>
      </c>
      <c r="D328" s="12">
        <f ca="1">IF(A328&lt;$B$1,VLOOKUP(A328,[1]DI!$A$4:$B$15000,2,FALSE),0)</f>
        <v>0.11649999999999999</v>
      </c>
      <c r="E328" s="13">
        <f t="shared" ca="1" si="87"/>
        <v>1.0004373900000001</v>
      </c>
      <c r="F328" s="13">
        <f ca="1">(TRUNC(PRODUCT($E$12:$E327),16))</f>
        <v>1.0621486895488499</v>
      </c>
      <c r="G328" s="13">
        <f t="shared" ca="1" si="95"/>
        <v>1.0252510971133</v>
      </c>
      <c r="H328" s="13">
        <f t="shared" ca="1" si="88"/>
        <v>1.03598883</v>
      </c>
      <c r="I328" s="12">
        <f t="shared" si="96"/>
        <v>1.17E-2</v>
      </c>
      <c r="J328" s="34">
        <f t="shared" si="97"/>
        <v>44524</v>
      </c>
      <c r="K328" s="2">
        <f t="shared" si="98"/>
        <v>95</v>
      </c>
      <c r="L328" s="17">
        <f t="shared" si="99"/>
        <v>95</v>
      </c>
      <c r="M328" s="11">
        <f t="shared" si="89"/>
        <v>1.00439474</v>
      </c>
      <c r="N328" s="11">
        <f t="shared" ca="1" si="90"/>
        <v>1.0405417320000001</v>
      </c>
      <c r="O328" s="17">
        <f t="shared" si="100"/>
        <v>0</v>
      </c>
      <c r="P328" s="13">
        <f t="shared" ca="1" si="91"/>
        <v>40.541732000000003</v>
      </c>
      <c r="Q328" s="20">
        <f t="shared" si="92"/>
        <v>0</v>
      </c>
      <c r="R328" s="13">
        <f t="shared" si="101"/>
        <v>0</v>
      </c>
      <c r="S328" s="4" t="str">
        <f t="shared" si="102"/>
        <v>J=</v>
      </c>
      <c r="T328" s="34">
        <f t="shared" si="103"/>
        <v>44705</v>
      </c>
      <c r="U328" s="3"/>
      <c r="V328" s="3"/>
      <c r="Z328" s="1"/>
      <c r="AA328" s="3"/>
      <c r="AB328" s="3"/>
      <c r="AC328" s="3"/>
      <c r="AD328" s="3"/>
      <c r="AE328" s="3"/>
      <c r="AF328" s="10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42">
        <f t="shared" si="93"/>
        <v>44660</v>
      </c>
      <c r="B329" s="72">
        <f t="shared" ca="1" si="104"/>
        <v>1041.0449159899999</v>
      </c>
      <c r="C329" s="13">
        <f t="shared" si="94"/>
        <v>1000</v>
      </c>
      <c r="D329" s="12">
        <f ca="1">IF(A329&lt;$B$1,VLOOKUP(A329,[1]DI!$A$4:$B$15000,2,FALSE),0)</f>
        <v>0</v>
      </c>
      <c r="E329" s="13">
        <f t="shared" ca="1" si="87"/>
        <v>1</v>
      </c>
      <c r="F329" s="13">
        <f ca="1">(TRUNC(PRODUCT($E$12:$E328),16))</f>
        <v>1.06261326276417</v>
      </c>
      <c r="G329" s="13">
        <f t="shared" ca="1" si="95"/>
        <v>1.0252510971133</v>
      </c>
      <c r="H329" s="13">
        <f t="shared" ca="1" si="88"/>
        <v>1.03644197</v>
      </c>
      <c r="I329" s="12">
        <f t="shared" si="96"/>
        <v>1.17E-2</v>
      </c>
      <c r="J329" s="34">
        <f t="shared" si="97"/>
        <v>44524</v>
      </c>
      <c r="K329" s="2">
        <f t="shared" si="98"/>
        <v>95</v>
      </c>
      <c r="L329" s="17">
        <f t="shared" si="99"/>
        <v>96</v>
      </c>
      <c r="M329" s="11">
        <f t="shared" si="89"/>
        <v>1.004441103</v>
      </c>
      <c r="N329" s="11">
        <f t="shared" ca="1" si="90"/>
        <v>1.0410449159999999</v>
      </c>
      <c r="O329" s="17">
        <f t="shared" si="100"/>
        <v>0</v>
      </c>
      <c r="P329" s="13">
        <f t="shared" ca="1" si="91"/>
        <v>41.04491599</v>
      </c>
      <c r="Q329" s="20">
        <f t="shared" si="92"/>
        <v>0</v>
      </c>
      <c r="R329" s="13">
        <f t="shared" si="101"/>
        <v>0</v>
      </c>
      <c r="S329" s="4" t="str">
        <f t="shared" si="102"/>
        <v>J=</v>
      </c>
      <c r="T329" s="34">
        <f t="shared" si="103"/>
        <v>44705</v>
      </c>
      <c r="U329" s="3"/>
      <c r="V329" s="3"/>
      <c r="Z329" s="1"/>
      <c r="AA329" s="3"/>
      <c r="AB329" s="3"/>
      <c r="AC329" s="3"/>
      <c r="AD329" s="3"/>
      <c r="AE329" s="3"/>
      <c r="AF329" s="10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42">
        <f t="shared" si="93"/>
        <v>44661</v>
      </c>
      <c r="B330" s="72">
        <f t="shared" ca="1" si="104"/>
        <v>1041.0449159899999</v>
      </c>
      <c r="C330" s="13">
        <f t="shared" si="94"/>
        <v>1000</v>
      </c>
      <c r="D330" s="12">
        <f ca="1">IF(A330&lt;$B$1,VLOOKUP(A330,[1]DI!$A$4:$B$15000,2,FALSE),0)</f>
        <v>0</v>
      </c>
      <c r="E330" s="13">
        <f t="shared" ca="1" si="87"/>
        <v>1</v>
      </c>
      <c r="F330" s="13">
        <f ca="1">(TRUNC(PRODUCT($E$12:$E329),16))</f>
        <v>1.06261326276417</v>
      </c>
      <c r="G330" s="13">
        <f t="shared" ca="1" si="95"/>
        <v>1.0252510971133</v>
      </c>
      <c r="H330" s="13">
        <f t="shared" ca="1" si="88"/>
        <v>1.03644197</v>
      </c>
      <c r="I330" s="12">
        <f t="shared" si="96"/>
        <v>1.17E-2</v>
      </c>
      <c r="J330" s="34">
        <f t="shared" si="97"/>
        <v>44524</v>
      </c>
      <c r="K330" s="2">
        <f t="shared" si="98"/>
        <v>95</v>
      </c>
      <c r="L330" s="17">
        <f t="shared" si="99"/>
        <v>96</v>
      </c>
      <c r="M330" s="11">
        <f t="shared" si="89"/>
        <v>1.004441103</v>
      </c>
      <c r="N330" s="11">
        <f t="shared" ca="1" si="90"/>
        <v>1.0410449159999999</v>
      </c>
      <c r="O330" s="17">
        <f t="shared" si="100"/>
        <v>0</v>
      </c>
      <c r="P330" s="13">
        <f t="shared" ca="1" si="91"/>
        <v>41.04491599</v>
      </c>
      <c r="Q330" s="20">
        <f t="shared" si="92"/>
        <v>0</v>
      </c>
      <c r="R330" s="13">
        <f t="shared" si="101"/>
        <v>0</v>
      </c>
      <c r="S330" s="4" t="str">
        <f t="shared" si="102"/>
        <v>J=</v>
      </c>
      <c r="T330" s="34">
        <f t="shared" si="103"/>
        <v>44705</v>
      </c>
      <c r="U330" s="3"/>
      <c r="V330" s="3"/>
      <c r="Z330" s="1"/>
      <c r="AA330" s="3"/>
      <c r="AB330" s="3"/>
      <c r="AC330" s="3"/>
      <c r="AD330" s="3"/>
      <c r="AE330" s="3"/>
      <c r="AF330" s="10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42">
        <f t="shared" si="93"/>
        <v>44662</v>
      </c>
      <c r="B331" s="72">
        <f t="shared" ca="1" si="104"/>
        <v>1041.0449159899999</v>
      </c>
      <c r="C331" s="13">
        <f t="shared" si="94"/>
        <v>1000</v>
      </c>
      <c r="D331" s="12">
        <f ca="1">IF(A331&lt;$B$1,VLOOKUP(A331,[1]DI!$A$4:$B$15000,2,FALSE),0)</f>
        <v>0.11649999999999999</v>
      </c>
      <c r="E331" s="13">
        <f t="shared" ca="1" si="87"/>
        <v>1.0004373900000001</v>
      </c>
      <c r="F331" s="13">
        <f ca="1">(TRUNC(PRODUCT($E$12:$E330),16))</f>
        <v>1.06261326276417</v>
      </c>
      <c r="G331" s="13">
        <f t="shared" ca="1" si="95"/>
        <v>1.0252510971133</v>
      </c>
      <c r="H331" s="13">
        <f t="shared" ca="1" si="88"/>
        <v>1.03644197</v>
      </c>
      <c r="I331" s="12">
        <f t="shared" si="96"/>
        <v>1.17E-2</v>
      </c>
      <c r="J331" s="34">
        <f t="shared" si="97"/>
        <v>44524</v>
      </c>
      <c r="K331" s="2">
        <f t="shared" si="98"/>
        <v>96</v>
      </c>
      <c r="L331" s="17">
        <f t="shared" si="99"/>
        <v>96</v>
      </c>
      <c r="M331" s="11">
        <f t="shared" si="89"/>
        <v>1.004441103</v>
      </c>
      <c r="N331" s="11">
        <f t="shared" ca="1" si="90"/>
        <v>1.0410449159999999</v>
      </c>
      <c r="O331" s="17">
        <f t="shared" si="100"/>
        <v>0</v>
      </c>
      <c r="P331" s="13">
        <f t="shared" ca="1" si="91"/>
        <v>41.04491599</v>
      </c>
      <c r="Q331" s="20">
        <f t="shared" si="92"/>
        <v>0</v>
      </c>
      <c r="R331" s="13">
        <f t="shared" si="101"/>
        <v>0</v>
      </c>
      <c r="S331" s="4" t="str">
        <f t="shared" si="102"/>
        <v>J=</v>
      </c>
      <c r="T331" s="34">
        <f t="shared" si="103"/>
        <v>44705</v>
      </c>
      <c r="U331" s="3"/>
      <c r="V331" s="3"/>
      <c r="Z331" s="1"/>
      <c r="AA331" s="3"/>
      <c r="AB331" s="3"/>
      <c r="AC331" s="3"/>
      <c r="AD331" s="3"/>
      <c r="AE331" s="3"/>
      <c r="AF331" s="10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42">
        <f t="shared" si="93"/>
        <v>44663</v>
      </c>
      <c r="B332" s="72">
        <f t="shared" ca="1" si="104"/>
        <v>1041.5483340000001</v>
      </c>
      <c r="C332" s="13">
        <f t="shared" si="94"/>
        <v>1000</v>
      </c>
      <c r="D332" s="12">
        <f ca="1">IF(A332&lt;$B$1,VLOOKUP(A332,[1]DI!$A$4:$B$15000,2,FALSE),0)</f>
        <v>0.11649999999999999</v>
      </c>
      <c r="E332" s="13">
        <f t="shared" ref="E332:E395" ca="1" si="105">ROUND(((1+D332)^(1/252)),8)</f>
        <v>1.0004373900000001</v>
      </c>
      <c r="F332" s="13">
        <f ca="1">(TRUNC(PRODUCT($E$12:$E331),16))</f>
        <v>1.0630780391791701</v>
      </c>
      <c r="G332" s="13">
        <f t="shared" ca="1" si="95"/>
        <v>1.0252510971133</v>
      </c>
      <c r="H332" s="13">
        <f t="shared" ref="H332:H395" ca="1" si="106">ROUND(F332/G332,8)</f>
        <v>1.0368953000000001</v>
      </c>
      <c r="I332" s="12">
        <f t="shared" si="96"/>
        <v>1.17E-2</v>
      </c>
      <c r="J332" s="34">
        <f t="shared" si="97"/>
        <v>44524</v>
      </c>
      <c r="K332" s="2">
        <f t="shared" si="98"/>
        <v>97</v>
      </c>
      <c r="L332" s="17">
        <f t="shared" si="99"/>
        <v>97</v>
      </c>
      <c r="M332" s="11">
        <f t="shared" ref="M332:M395" si="107">ROUND((I332+1)^(L332/252),9)</f>
        <v>1.004487468</v>
      </c>
      <c r="N332" s="11">
        <f t="shared" ref="N332:N395" ca="1" si="108">ROUND(H332*M332,9)</f>
        <v>1.041548334</v>
      </c>
      <c r="O332" s="17">
        <f t="shared" si="100"/>
        <v>0</v>
      </c>
      <c r="P332" s="13">
        <f t="shared" ref="P332:P395" ca="1" si="109">TRUNC(((N332-1)*C332),8)</f>
        <v>41.548333999999997</v>
      </c>
      <c r="Q332" s="20">
        <f t="shared" ref="Q332:Q395" si="110">IF($O332&gt;0,VLOOKUP($O332,$W$12:$AC$29,7),0)</f>
        <v>0</v>
      </c>
      <c r="R332" s="13">
        <f t="shared" si="101"/>
        <v>0</v>
      </c>
      <c r="S332" s="4" t="str">
        <f t="shared" si="102"/>
        <v>J=</v>
      </c>
      <c r="T332" s="34">
        <f t="shared" si="103"/>
        <v>44705</v>
      </c>
      <c r="U332" s="3"/>
      <c r="V332" s="3"/>
      <c r="Z332" s="1"/>
      <c r="AA332" s="3"/>
      <c r="AB332" s="3"/>
      <c r="AC332" s="3"/>
      <c r="AD332" s="3"/>
      <c r="AE332" s="3"/>
      <c r="AF332" s="10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42">
        <f t="shared" ref="A333:A396" si="111">(A332+1)</f>
        <v>44664</v>
      </c>
      <c r="B333" s="72">
        <f t="shared" ca="1" si="104"/>
        <v>1042.0519879999999</v>
      </c>
      <c r="C333" s="13">
        <f t="shared" ref="C333:C396" si="112">(C332-R332)</f>
        <v>1000</v>
      </c>
      <c r="D333" s="12">
        <f ca="1">IF(A333&lt;$B$1,VLOOKUP(A333,[1]DI!$A$4:$B$15000,2,FALSE),0)</f>
        <v>0.11649999999999999</v>
      </c>
      <c r="E333" s="13">
        <f t="shared" ca="1" si="105"/>
        <v>1.0004373900000001</v>
      </c>
      <c r="F333" s="13">
        <f ca="1">(TRUNC(PRODUCT($E$12:$E332),16))</f>
        <v>1.06354301888273</v>
      </c>
      <c r="G333" s="13">
        <f t="shared" ref="G333:G396" ca="1" si="113">IF(O332&gt;0,F332,G332)</f>
        <v>1.0252510971133</v>
      </c>
      <c r="H333" s="13">
        <f t="shared" ca="1" si="106"/>
        <v>1.0373488200000001</v>
      </c>
      <c r="I333" s="12">
        <f t="shared" ref="I333:I396" si="114">I332</f>
        <v>1.17E-2</v>
      </c>
      <c r="J333" s="34">
        <f t="shared" ref="J333:J396" si="115">IF(O332&gt;0,VLOOKUP(O332,W$12:AG$150,2),J332)</f>
        <v>44524</v>
      </c>
      <c r="K333" s="2">
        <f t="shared" ref="K333:K396" si="116">IF(A333&gt;J333,IF(NETWORKDAYS(J333,A333,$W$31:$W$544)-1=0,1,NETWORKDAYS(J333,A333,$W$31:$W$544)-1),0)</f>
        <v>98</v>
      </c>
      <c r="L333" s="17">
        <f t="shared" ref="L333:L396" si="117">IF(AND(K333=1,K332=1),1,IF(K333&gt;0,IF(K333=K332,K333+1,K333),0))</f>
        <v>98</v>
      </c>
      <c r="M333" s="11">
        <f t="shared" si="107"/>
        <v>1.0045338349999999</v>
      </c>
      <c r="N333" s="11">
        <f t="shared" ca="1" si="108"/>
        <v>1.0420519880000001</v>
      </c>
      <c r="O333" s="17">
        <f t="shared" ref="O333:O396" si="118">IF(VLOOKUP(A333,X$12:AE$150,8)=VLOOKUP(A332,X$12:AE$150,8),0,VLOOKUP(A333,X$12:AE$150,8))</f>
        <v>0</v>
      </c>
      <c r="P333" s="13">
        <f t="shared" ca="1" si="109"/>
        <v>42.051988000000001</v>
      </c>
      <c r="Q333" s="20">
        <f t="shared" si="110"/>
        <v>0</v>
      </c>
      <c r="R333" s="13">
        <f t="shared" ref="R333:R396" si="119">IF(Q333&gt;0,TRUNC(Q333*C333,8),0)</f>
        <v>0</v>
      </c>
      <c r="S333" s="4" t="str">
        <f t="shared" ref="S333:S396" si="120">IF(O332&gt;0,VLOOKUP(O332,W$12:AG$150,10),S332)</f>
        <v>J=</v>
      </c>
      <c r="T333" s="34">
        <f t="shared" ref="T333:T396" si="121">IF(O332&gt;0,VLOOKUP(O332,W$12:AG$150,11),T332)</f>
        <v>44705</v>
      </c>
      <c r="U333" s="3"/>
      <c r="V333" s="3"/>
      <c r="Z333" s="1"/>
      <c r="AA333" s="3"/>
      <c r="AB333" s="3"/>
      <c r="AC333" s="3"/>
      <c r="AD333" s="3"/>
      <c r="AE333" s="3"/>
      <c r="AF333" s="10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42">
        <f t="shared" si="111"/>
        <v>44665</v>
      </c>
      <c r="B334" s="72">
        <f t="shared" ref="B334:B397" ca="1" si="122">IF(A334&lt;=TODAY(),C334+P334,IF(AND(A334&gt;TODAY(),A334&lt;=$B$1),IF(VLOOKUP(TODAY(),$A$10:$D$5000,4,FALSE)=0,"n.d",C334+P334),"n.d"))</f>
        <v>1042.5558980000001</v>
      </c>
      <c r="C334" s="13">
        <f t="shared" si="112"/>
        <v>1000</v>
      </c>
      <c r="D334" s="12">
        <f ca="1">IF(A334&lt;$B$1,VLOOKUP(A334,[1]DI!$A$4:$B$15000,2,FALSE),0)</f>
        <v>0.11649999999999999</v>
      </c>
      <c r="E334" s="13">
        <f t="shared" ca="1" si="105"/>
        <v>1.0004373900000001</v>
      </c>
      <c r="F334" s="13">
        <f ca="1">(TRUNC(PRODUCT($E$12:$E333),16))</f>
        <v>1.06400820196376</v>
      </c>
      <c r="G334" s="13">
        <f t="shared" ca="1" si="113"/>
        <v>1.0252510971133</v>
      </c>
      <c r="H334" s="13">
        <f t="shared" ca="1" si="106"/>
        <v>1.0378025500000001</v>
      </c>
      <c r="I334" s="12">
        <f t="shared" si="114"/>
        <v>1.17E-2</v>
      </c>
      <c r="J334" s="34">
        <f t="shared" si="115"/>
        <v>44524</v>
      </c>
      <c r="K334" s="2">
        <f t="shared" si="116"/>
        <v>99</v>
      </c>
      <c r="L334" s="17">
        <f t="shared" si="117"/>
        <v>99</v>
      </c>
      <c r="M334" s="11">
        <f t="shared" si="107"/>
        <v>1.0045802049999999</v>
      </c>
      <c r="N334" s="11">
        <f t="shared" ca="1" si="108"/>
        <v>1.042555898</v>
      </c>
      <c r="O334" s="17">
        <f t="shared" si="118"/>
        <v>0</v>
      </c>
      <c r="P334" s="13">
        <f t="shared" ca="1" si="109"/>
        <v>42.555897999999999</v>
      </c>
      <c r="Q334" s="20">
        <f t="shared" si="110"/>
        <v>0</v>
      </c>
      <c r="R334" s="13">
        <f t="shared" si="119"/>
        <v>0</v>
      </c>
      <c r="S334" s="4" t="str">
        <f t="shared" si="120"/>
        <v>J=</v>
      </c>
      <c r="T334" s="34">
        <f t="shared" si="121"/>
        <v>44705</v>
      </c>
      <c r="U334" s="3"/>
      <c r="V334" s="3"/>
      <c r="Z334" s="1"/>
      <c r="AA334" s="3"/>
      <c r="AB334" s="3"/>
      <c r="AC334" s="3"/>
      <c r="AD334" s="3"/>
      <c r="AE334" s="3"/>
      <c r="AF334" s="10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42">
        <f t="shared" si="111"/>
        <v>44666</v>
      </c>
      <c r="B335" s="72">
        <f t="shared" ca="1" si="122"/>
        <v>1043.0600420000001</v>
      </c>
      <c r="C335" s="13">
        <f t="shared" si="112"/>
        <v>1000</v>
      </c>
      <c r="D335" s="12">
        <f ca="1">IF(A335&lt;$B$1,VLOOKUP(A335,[1]DI!$A$4:$B$15000,2,FALSE),0)</f>
        <v>0</v>
      </c>
      <c r="E335" s="13">
        <f t="shared" ca="1" si="105"/>
        <v>1</v>
      </c>
      <c r="F335" s="13">
        <f ca="1">(TRUNC(PRODUCT($E$12:$E334),16))</f>
        <v>1.06447358851122</v>
      </c>
      <c r="G335" s="13">
        <f t="shared" ca="1" si="113"/>
        <v>1.0252510971133</v>
      </c>
      <c r="H335" s="13">
        <f t="shared" ca="1" si="106"/>
        <v>1.0382564700000001</v>
      </c>
      <c r="I335" s="12">
        <f t="shared" si="114"/>
        <v>1.17E-2</v>
      </c>
      <c r="J335" s="34">
        <f t="shared" si="115"/>
        <v>44524</v>
      </c>
      <c r="K335" s="2">
        <f t="shared" si="116"/>
        <v>99</v>
      </c>
      <c r="L335" s="17">
        <f t="shared" si="117"/>
        <v>100</v>
      </c>
      <c r="M335" s="11">
        <f t="shared" si="107"/>
        <v>1.0046265759999999</v>
      </c>
      <c r="N335" s="11">
        <f t="shared" ca="1" si="108"/>
        <v>1.043060042</v>
      </c>
      <c r="O335" s="17">
        <f t="shared" si="118"/>
        <v>0</v>
      </c>
      <c r="P335" s="13">
        <f t="shared" ca="1" si="109"/>
        <v>43.060042000000003</v>
      </c>
      <c r="Q335" s="20">
        <f t="shared" si="110"/>
        <v>0</v>
      </c>
      <c r="R335" s="13">
        <f t="shared" si="119"/>
        <v>0</v>
      </c>
      <c r="S335" s="4" t="str">
        <f t="shared" si="120"/>
        <v>J=</v>
      </c>
      <c r="T335" s="34">
        <f t="shared" si="121"/>
        <v>44705</v>
      </c>
      <c r="U335" s="3"/>
      <c r="V335" s="3"/>
      <c r="Z335" s="1"/>
      <c r="AA335" s="3"/>
      <c r="AB335" s="3"/>
      <c r="AC335" s="3"/>
      <c r="AD335" s="3"/>
      <c r="AE335" s="3"/>
      <c r="AF335" s="10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42">
        <f t="shared" si="111"/>
        <v>44667</v>
      </c>
      <c r="B336" s="72">
        <f t="shared" ca="1" si="122"/>
        <v>1043.0600420000001</v>
      </c>
      <c r="C336" s="13">
        <f t="shared" si="112"/>
        <v>1000</v>
      </c>
      <c r="D336" s="12">
        <f ca="1">IF(A336&lt;$B$1,VLOOKUP(A336,[1]DI!$A$4:$B$15000,2,FALSE),0)</f>
        <v>0</v>
      </c>
      <c r="E336" s="13">
        <f t="shared" ca="1" si="105"/>
        <v>1</v>
      </c>
      <c r="F336" s="13">
        <f ca="1">(TRUNC(PRODUCT($E$12:$E335),16))</f>
        <v>1.06447358851122</v>
      </c>
      <c r="G336" s="13">
        <f t="shared" ca="1" si="113"/>
        <v>1.0252510971133</v>
      </c>
      <c r="H336" s="13">
        <f t="shared" ca="1" si="106"/>
        <v>1.0382564700000001</v>
      </c>
      <c r="I336" s="12">
        <f t="shared" si="114"/>
        <v>1.17E-2</v>
      </c>
      <c r="J336" s="34">
        <f t="shared" si="115"/>
        <v>44524</v>
      </c>
      <c r="K336" s="2">
        <f t="shared" si="116"/>
        <v>99</v>
      </c>
      <c r="L336" s="17">
        <f t="shared" si="117"/>
        <v>100</v>
      </c>
      <c r="M336" s="11">
        <f t="shared" si="107"/>
        <v>1.0046265759999999</v>
      </c>
      <c r="N336" s="11">
        <f t="shared" ca="1" si="108"/>
        <v>1.043060042</v>
      </c>
      <c r="O336" s="17">
        <f t="shared" si="118"/>
        <v>0</v>
      </c>
      <c r="P336" s="13">
        <f t="shared" ca="1" si="109"/>
        <v>43.060042000000003</v>
      </c>
      <c r="Q336" s="20">
        <f t="shared" si="110"/>
        <v>0</v>
      </c>
      <c r="R336" s="13">
        <f t="shared" si="119"/>
        <v>0</v>
      </c>
      <c r="S336" s="4" t="str">
        <f t="shared" si="120"/>
        <v>J=</v>
      </c>
      <c r="T336" s="34">
        <f t="shared" si="121"/>
        <v>44705</v>
      </c>
      <c r="U336" s="3"/>
      <c r="V336" s="3"/>
      <c r="Z336" s="1"/>
      <c r="AA336" s="3"/>
      <c r="AB336" s="3"/>
      <c r="AC336" s="3"/>
      <c r="AD336" s="3"/>
      <c r="AE336" s="3"/>
      <c r="AF336" s="10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42">
        <f t="shared" si="111"/>
        <v>44668</v>
      </c>
      <c r="B337" s="72">
        <f t="shared" ca="1" si="122"/>
        <v>1043.0600420000001</v>
      </c>
      <c r="C337" s="13">
        <f t="shared" si="112"/>
        <v>1000</v>
      </c>
      <c r="D337" s="12">
        <f ca="1">IF(A337&lt;$B$1,VLOOKUP(A337,[1]DI!$A$4:$B$15000,2,FALSE),0)</f>
        <v>0</v>
      </c>
      <c r="E337" s="13">
        <f t="shared" ca="1" si="105"/>
        <v>1</v>
      </c>
      <c r="F337" s="13">
        <f ca="1">(TRUNC(PRODUCT($E$12:$E336),16))</f>
        <v>1.06447358851122</v>
      </c>
      <c r="G337" s="13">
        <f t="shared" ca="1" si="113"/>
        <v>1.0252510971133</v>
      </c>
      <c r="H337" s="13">
        <f t="shared" ca="1" si="106"/>
        <v>1.0382564700000001</v>
      </c>
      <c r="I337" s="12">
        <f t="shared" si="114"/>
        <v>1.17E-2</v>
      </c>
      <c r="J337" s="34">
        <f t="shared" si="115"/>
        <v>44524</v>
      </c>
      <c r="K337" s="2">
        <f t="shared" si="116"/>
        <v>99</v>
      </c>
      <c r="L337" s="17">
        <f t="shared" si="117"/>
        <v>100</v>
      </c>
      <c r="M337" s="11">
        <f t="shared" si="107"/>
        <v>1.0046265759999999</v>
      </c>
      <c r="N337" s="11">
        <f t="shared" ca="1" si="108"/>
        <v>1.043060042</v>
      </c>
      <c r="O337" s="17">
        <f t="shared" si="118"/>
        <v>0</v>
      </c>
      <c r="P337" s="13">
        <f t="shared" ca="1" si="109"/>
        <v>43.060042000000003</v>
      </c>
      <c r="Q337" s="20">
        <f t="shared" si="110"/>
        <v>0</v>
      </c>
      <c r="R337" s="13">
        <f t="shared" si="119"/>
        <v>0</v>
      </c>
      <c r="S337" s="4" t="str">
        <f t="shared" si="120"/>
        <v>J=</v>
      </c>
      <c r="T337" s="34">
        <f t="shared" si="121"/>
        <v>44705</v>
      </c>
      <c r="U337" s="3"/>
      <c r="V337" s="3"/>
      <c r="Z337" s="1"/>
      <c r="AA337" s="3"/>
      <c r="AB337" s="3"/>
      <c r="AC337" s="3"/>
      <c r="AD337" s="3"/>
      <c r="AE337" s="3"/>
      <c r="AF337" s="10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42">
        <f t="shared" si="111"/>
        <v>44669</v>
      </c>
      <c r="B338" s="72">
        <f t="shared" ca="1" si="122"/>
        <v>1043.0600420000001</v>
      </c>
      <c r="C338" s="13">
        <f t="shared" si="112"/>
        <v>1000</v>
      </c>
      <c r="D338" s="12">
        <f ca="1">IF(A338&lt;$B$1,VLOOKUP(A338,[1]DI!$A$4:$B$15000,2,FALSE),0)</f>
        <v>0.11649999999999999</v>
      </c>
      <c r="E338" s="13">
        <f t="shared" ca="1" si="105"/>
        <v>1.0004373900000001</v>
      </c>
      <c r="F338" s="13">
        <f ca="1">(TRUNC(PRODUCT($E$12:$E337),16))</f>
        <v>1.06447358851122</v>
      </c>
      <c r="G338" s="13">
        <f t="shared" ca="1" si="113"/>
        <v>1.0252510971133</v>
      </c>
      <c r="H338" s="13">
        <f t="shared" ca="1" si="106"/>
        <v>1.0382564700000001</v>
      </c>
      <c r="I338" s="12">
        <f t="shared" si="114"/>
        <v>1.17E-2</v>
      </c>
      <c r="J338" s="34">
        <f t="shared" si="115"/>
        <v>44524</v>
      </c>
      <c r="K338" s="2">
        <f t="shared" si="116"/>
        <v>100</v>
      </c>
      <c r="L338" s="17">
        <f t="shared" si="117"/>
        <v>100</v>
      </c>
      <c r="M338" s="11">
        <f t="shared" si="107"/>
        <v>1.0046265759999999</v>
      </c>
      <c r="N338" s="11">
        <f t="shared" ca="1" si="108"/>
        <v>1.043060042</v>
      </c>
      <c r="O338" s="17">
        <f t="shared" si="118"/>
        <v>0</v>
      </c>
      <c r="P338" s="13">
        <f t="shared" ca="1" si="109"/>
        <v>43.060042000000003</v>
      </c>
      <c r="Q338" s="20">
        <f t="shared" si="110"/>
        <v>0</v>
      </c>
      <c r="R338" s="13">
        <f t="shared" si="119"/>
        <v>0</v>
      </c>
      <c r="S338" s="4" t="str">
        <f t="shared" si="120"/>
        <v>J=</v>
      </c>
      <c r="T338" s="34">
        <f t="shared" si="121"/>
        <v>44705</v>
      </c>
      <c r="U338" s="3"/>
      <c r="V338" s="3"/>
      <c r="Z338" s="1"/>
      <c r="AA338" s="3"/>
      <c r="AB338" s="3"/>
      <c r="AC338" s="3"/>
      <c r="AD338" s="3"/>
      <c r="AE338" s="3"/>
      <c r="AF338" s="10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42">
        <f t="shared" si="111"/>
        <v>44670</v>
      </c>
      <c r="B339" s="72">
        <f t="shared" ca="1" si="122"/>
        <v>1043.564443</v>
      </c>
      <c r="C339" s="13">
        <f t="shared" si="112"/>
        <v>1000</v>
      </c>
      <c r="D339" s="12">
        <f ca="1">IF(A339&lt;$B$1,VLOOKUP(A339,[1]DI!$A$4:$B$15000,2,FALSE),0)</f>
        <v>0.11649999999999999</v>
      </c>
      <c r="E339" s="13">
        <f t="shared" ca="1" si="105"/>
        <v>1.0004373900000001</v>
      </c>
      <c r="F339" s="13">
        <f ca="1">(TRUNC(PRODUCT($E$12:$E338),16))</f>
        <v>1.0649391786141</v>
      </c>
      <c r="G339" s="13">
        <f t="shared" ca="1" si="113"/>
        <v>1.0252510971133</v>
      </c>
      <c r="H339" s="13">
        <f t="shared" ca="1" si="106"/>
        <v>1.0387105999999999</v>
      </c>
      <c r="I339" s="12">
        <f t="shared" si="114"/>
        <v>1.17E-2</v>
      </c>
      <c r="J339" s="34">
        <f t="shared" si="115"/>
        <v>44524</v>
      </c>
      <c r="K339" s="2">
        <f t="shared" si="116"/>
        <v>101</v>
      </c>
      <c r="L339" s="17">
        <f t="shared" si="117"/>
        <v>101</v>
      </c>
      <c r="M339" s="11">
        <f t="shared" si="107"/>
        <v>1.00467295</v>
      </c>
      <c r="N339" s="11">
        <f t="shared" ca="1" si="108"/>
        <v>1.043564443</v>
      </c>
      <c r="O339" s="17">
        <f t="shared" si="118"/>
        <v>0</v>
      </c>
      <c r="P339" s="13">
        <f t="shared" ca="1" si="109"/>
        <v>43.564442999999997</v>
      </c>
      <c r="Q339" s="20">
        <f t="shared" si="110"/>
        <v>0</v>
      </c>
      <c r="R339" s="13">
        <f t="shared" si="119"/>
        <v>0</v>
      </c>
      <c r="S339" s="4" t="str">
        <f t="shared" si="120"/>
        <v>J=</v>
      </c>
      <c r="T339" s="34">
        <f t="shared" si="121"/>
        <v>44705</v>
      </c>
      <c r="U339" s="3"/>
      <c r="V339" s="3"/>
      <c r="Z339" s="1"/>
      <c r="AA339" s="3"/>
      <c r="AB339" s="3"/>
      <c r="AC339" s="3"/>
      <c r="AD339" s="3"/>
      <c r="AE339" s="3"/>
      <c r="AF339" s="10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42">
        <f t="shared" si="111"/>
        <v>44671</v>
      </c>
      <c r="B340" s="72">
        <f t="shared" ca="1" si="122"/>
        <v>1044.0690779900001</v>
      </c>
      <c r="C340" s="13">
        <f t="shared" si="112"/>
        <v>1000</v>
      </c>
      <c r="D340" s="12">
        <f ca="1">IF(A340&lt;$B$1,VLOOKUP(A340,[1]DI!$A$4:$B$15000,2,FALSE),0)</f>
        <v>0.11649999999999999</v>
      </c>
      <c r="E340" s="13">
        <f t="shared" ca="1" si="105"/>
        <v>1.0004373900000001</v>
      </c>
      <c r="F340" s="13">
        <f ca="1">(TRUNC(PRODUCT($E$12:$E339),16))</f>
        <v>1.0654049723614301</v>
      </c>
      <c r="G340" s="13">
        <f t="shared" ca="1" si="113"/>
        <v>1.0252510971133</v>
      </c>
      <c r="H340" s="13">
        <f t="shared" ca="1" si="106"/>
        <v>1.0391649199999999</v>
      </c>
      <c r="I340" s="12">
        <f t="shared" si="114"/>
        <v>1.17E-2</v>
      </c>
      <c r="J340" s="34">
        <f t="shared" si="115"/>
        <v>44524</v>
      </c>
      <c r="K340" s="2">
        <f t="shared" si="116"/>
        <v>102</v>
      </c>
      <c r="L340" s="17">
        <f t="shared" si="117"/>
        <v>102</v>
      </c>
      <c r="M340" s="11">
        <f t="shared" si="107"/>
        <v>1.004719326</v>
      </c>
      <c r="N340" s="11">
        <f t="shared" ca="1" si="108"/>
        <v>1.0440690779999999</v>
      </c>
      <c r="O340" s="17">
        <f t="shared" si="118"/>
        <v>0</v>
      </c>
      <c r="P340" s="13">
        <f t="shared" ca="1" si="109"/>
        <v>44.069077989999997</v>
      </c>
      <c r="Q340" s="20">
        <f t="shared" si="110"/>
        <v>0</v>
      </c>
      <c r="R340" s="13">
        <f t="shared" si="119"/>
        <v>0</v>
      </c>
      <c r="S340" s="4" t="str">
        <f t="shared" si="120"/>
        <v>J=</v>
      </c>
      <c r="T340" s="34">
        <f t="shared" si="121"/>
        <v>44705</v>
      </c>
      <c r="U340" s="3"/>
      <c r="V340" s="3"/>
      <c r="Z340" s="1"/>
      <c r="AA340" s="3"/>
      <c r="AB340" s="3"/>
      <c r="AC340" s="3"/>
      <c r="AD340" s="3"/>
      <c r="AE340" s="3"/>
      <c r="AF340" s="10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42">
        <f t="shared" si="111"/>
        <v>44672</v>
      </c>
      <c r="B341" s="72">
        <f t="shared" ca="1" si="122"/>
        <v>1044.5739590000001</v>
      </c>
      <c r="C341" s="13">
        <f t="shared" si="112"/>
        <v>1000</v>
      </c>
      <c r="D341" s="12">
        <f ca="1">IF(A341&lt;$B$1,VLOOKUP(A341,[1]DI!$A$4:$B$15000,2,FALSE),0)</f>
        <v>0</v>
      </c>
      <c r="E341" s="13">
        <f t="shared" ca="1" si="105"/>
        <v>1</v>
      </c>
      <c r="F341" s="13">
        <f ca="1">(TRUNC(PRODUCT($E$12:$E340),16))</f>
        <v>1.0658709698422899</v>
      </c>
      <c r="G341" s="13">
        <f t="shared" ca="1" si="113"/>
        <v>1.0252510971133</v>
      </c>
      <c r="H341" s="13">
        <f t="shared" ca="1" si="106"/>
        <v>1.0396194400000001</v>
      </c>
      <c r="I341" s="12">
        <f t="shared" si="114"/>
        <v>1.17E-2</v>
      </c>
      <c r="J341" s="34">
        <f t="shared" si="115"/>
        <v>44524</v>
      </c>
      <c r="K341" s="2">
        <f t="shared" si="116"/>
        <v>102</v>
      </c>
      <c r="L341" s="17">
        <f t="shared" si="117"/>
        <v>103</v>
      </c>
      <c r="M341" s="11">
        <f t="shared" si="107"/>
        <v>1.004765704</v>
      </c>
      <c r="N341" s="11">
        <f t="shared" ca="1" si="108"/>
        <v>1.0445739590000001</v>
      </c>
      <c r="O341" s="17">
        <f t="shared" si="118"/>
        <v>0</v>
      </c>
      <c r="P341" s="13">
        <f t="shared" ca="1" si="109"/>
        <v>44.573959000000002</v>
      </c>
      <c r="Q341" s="20">
        <f t="shared" si="110"/>
        <v>0</v>
      </c>
      <c r="R341" s="13">
        <f t="shared" si="119"/>
        <v>0</v>
      </c>
      <c r="S341" s="4" t="str">
        <f t="shared" si="120"/>
        <v>J=</v>
      </c>
      <c r="T341" s="34">
        <f t="shared" si="121"/>
        <v>44705</v>
      </c>
      <c r="U341" s="3"/>
      <c r="V341" s="3"/>
      <c r="Z341" s="1"/>
      <c r="AA341" s="3"/>
      <c r="AB341" s="3"/>
      <c r="AC341" s="3"/>
      <c r="AD341" s="3"/>
      <c r="AE341" s="3"/>
      <c r="AF341" s="10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42">
        <f t="shared" si="111"/>
        <v>44673</v>
      </c>
      <c r="B342" s="72">
        <f t="shared" ca="1" si="122"/>
        <v>1044.5739590000001</v>
      </c>
      <c r="C342" s="13">
        <f t="shared" si="112"/>
        <v>1000</v>
      </c>
      <c r="D342" s="12">
        <f ca="1">IF(A342&lt;$B$1,VLOOKUP(A342,[1]DI!$A$4:$B$15000,2,FALSE),0)</f>
        <v>0.11649999999999999</v>
      </c>
      <c r="E342" s="13">
        <f t="shared" ca="1" si="105"/>
        <v>1.0004373900000001</v>
      </c>
      <c r="F342" s="13">
        <f ca="1">(TRUNC(PRODUCT($E$12:$E341),16))</f>
        <v>1.0658709698422899</v>
      </c>
      <c r="G342" s="13">
        <f t="shared" ca="1" si="113"/>
        <v>1.0252510971133</v>
      </c>
      <c r="H342" s="13">
        <f t="shared" ca="1" si="106"/>
        <v>1.0396194400000001</v>
      </c>
      <c r="I342" s="12">
        <f t="shared" si="114"/>
        <v>1.17E-2</v>
      </c>
      <c r="J342" s="34">
        <f t="shared" si="115"/>
        <v>44524</v>
      </c>
      <c r="K342" s="2">
        <f t="shared" si="116"/>
        <v>103</v>
      </c>
      <c r="L342" s="17">
        <f t="shared" si="117"/>
        <v>103</v>
      </c>
      <c r="M342" s="11">
        <f t="shared" si="107"/>
        <v>1.004765704</v>
      </c>
      <c r="N342" s="11">
        <f t="shared" ca="1" si="108"/>
        <v>1.0445739590000001</v>
      </c>
      <c r="O342" s="17">
        <f t="shared" si="118"/>
        <v>0</v>
      </c>
      <c r="P342" s="13">
        <f t="shared" ca="1" si="109"/>
        <v>44.573959000000002</v>
      </c>
      <c r="Q342" s="20">
        <f t="shared" si="110"/>
        <v>0</v>
      </c>
      <c r="R342" s="13">
        <f t="shared" si="119"/>
        <v>0</v>
      </c>
      <c r="S342" s="4" t="str">
        <f t="shared" si="120"/>
        <v>J=</v>
      </c>
      <c r="T342" s="34">
        <f t="shared" si="121"/>
        <v>44705</v>
      </c>
      <c r="U342" s="3"/>
      <c r="V342" s="3"/>
      <c r="Z342" s="1"/>
      <c r="AA342" s="3"/>
      <c r="AB342" s="3"/>
      <c r="AC342" s="3"/>
      <c r="AD342" s="3"/>
      <c r="AE342" s="3"/>
      <c r="AF342" s="10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42">
        <f t="shared" si="111"/>
        <v>44674</v>
      </c>
      <c r="B343" s="72">
        <f t="shared" ca="1" si="122"/>
        <v>1045.0790839900001</v>
      </c>
      <c r="C343" s="13">
        <f t="shared" si="112"/>
        <v>1000</v>
      </c>
      <c r="D343" s="12">
        <f ca="1">IF(A343&lt;$B$1,VLOOKUP(A343,[1]DI!$A$4:$B$15000,2,FALSE),0)</f>
        <v>0</v>
      </c>
      <c r="E343" s="13">
        <f t="shared" ca="1" si="105"/>
        <v>1</v>
      </c>
      <c r="F343" s="13">
        <f ca="1">(TRUNC(PRODUCT($E$12:$E342),16))</f>
        <v>1.0663371711457901</v>
      </c>
      <c r="G343" s="13">
        <f t="shared" ca="1" si="113"/>
        <v>1.0252510971133</v>
      </c>
      <c r="H343" s="13">
        <f t="shared" ca="1" si="106"/>
        <v>1.0400741600000001</v>
      </c>
      <c r="I343" s="12">
        <f t="shared" si="114"/>
        <v>1.17E-2</v>
      </c>
      <c r="J343" s="34">
        <f t="shared" si="115"/>
        <v>44524</v>
      </c>
      <c r="K343" s="2">
        <f t="shared" si="116"/>
        <v>103</v>
      </c>
      <c r="L343" s="17">
        <f t="shared" si="117"/>
        <v>104</v>
      </c>
      <c r="M343" s="11">
        <f t="shared" si="107"/>
        <v>1.0048120840000001</v>
      </c>
      <c r="N343" s="11">
        <f t="shared" ca="1" si="108"/>
        <v>1.0450790839999999</v>
      </c>
      <c r="O343" s="17">
        <f t="shared" si="118"/>
        <v>0</v>
      </c>
      <c r="P343" s="13">
        <f t="shared" ca="1" si="109"/>
        <v>45.079083990000001</v>
      </c>
      <c r="Q343" s="20">
        <f t="shared" si="110"/>
        <v>0</v>
      </c>
      <c r="R343" s="13">
        <f t="shared" si="119"/>
        <v>0</v>
      </c>
      <c r="S343" s="4" t="str">
        <f t="shared" si="120"/>
        <v>J=</v>
      </c>
      <c r="T343" s="34">
        <f t="shared" si="121"/>
        <v>44705</v>
      </c>
      <c r="U343" s="3"/>
      <c r="V343" s="3"/>
      <c r="Z343" s="1"/>
      <c r="AA343" s="3"/>
      <c r="AB343" s="3"/>
      <c r="AC343" s="3"/>
      <c r="AD343" s="3"/>
      <c r="AE343" s="3"/>
      <c r="AF343" s="10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42">
        <f t="shared" si="111"/>
        <v>44675</v>
      </c>
      <c r="B344" s="72">
        <f t="shared" ca="1" si="122"/>
        <v>1045.0790839900001</v>
      </c>
      <c r="C344" s="13">
        <f t="shared" si="112"/>
        <v>1000</v>
      </c>
      <c r="D344" s="12">
        <f ca="1">IF(A344&lt;$B$1,VLOOKUP(A344,[1]DI!$A$4:$B$15000,2,FALSE),0)</f>
        <v>0</v>
      </c>
      <c r="E344" s="13">
        <f t="shared" ca="1" si="105"/>
        <v>1</v>
      </c>
      <c r="F344" s="13">
        <f ca="1">(TRUNC(PRODUCT($E$12:$E343),16))</f>
        <v>1.0663371711457901</v>
      </c>
      <c r="G344" s="13">
        <f t="shared" ca="1" si="113"/>
        <v>1.0252510971133</v>
      </c>
      <c r="H344" s="13">
        <f t="shared" ca="1" si="106"/>
        <v>1.0400741600000001</v>
      </c>
      <c r="I344" s="12">
        <f t="shared" si="114"/>
        <v>1.17E-2</v>
      </c>
      <c r="J344" s="34">
        <f t="shared" si="115"/>
        <v>44524</v>
      </c>
      <c r="K344" s="2">
        <f t="shared" si="116"/>
        <v>103</v>
      </c>
      <c r="L344" s="17">
        <f t="shared" si="117"/>
        <v>104</v>
      </c>
      <c r="M344" s="11">
        <f t="shared" si="107"/>
        <v>1.0048120840000001</v>
      </c>
      <c r="N344" s="11">
        <f t="shared" ca="1" si="108"/>
        <v>1.0450790839999999</v>
      </c>
      <c r="O344" s="17">
        <f t="shared" si="118"/>
        <v>0</v>
      </c>
      <c r="P344" s="13">
        <f t="shared" ca="1" si="109"/>
        <v>45.079083990000001</v>
      </c>
      <c r="Q344" s="20">
        <f t="shared" si="110"/>
        <v>0</v>
      </c>
      <c r="R344" s="13">
        <f t="shared" si="119"/>
        <v>0</v>
      </c>
      <c r="S344" s="4" t="str">
        <f t="shared" si="120"/>
        <v>J=</v>
      </c>
      <c r="T344" s="34">
        <f t="shared" si="121"/>
        <v>44705</v>
      </c>
      <c r="U344" s="3"/>
      <c r="V344" s="3"/>
      <c r="Z344" s="1"/>
      <c r="AA344" s="3"/>
      <c r="AB344" s="3"/>
      <c r="AC344" s="3"/>
      <c r="AD344" s="3"/>
      <c r="AE344" s="3"/>
      <c r="AF344" s="10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42">
        <f t="shared" si="111"/>
        <v>44676</v>
      </c>
      <c r="B345" s="72">
        <f t="shared" ca="1" si="122"/>
        <v>1045.0790839900001</v>
      </c>
      <c r="C345" s="13">
        <f t="shared" si="112"/>
        <v>1000</v>
      </c>
      <c r="D345" s="12">
        <f ca="1">IF(A345&lt;$B$1,VLOOKUP(A345,[1]DI!$A$4:$B$15000,2,FALSE),0)</f>
        <v>0.11649999999999999</v>
      </c>
      <c r="E345" s="13">
        <f t="shared" ca="1" si="105"/>
        <v>1.0004373900000001</v>
      </c>
      <c r="F345" s="13">
        <f ca="1">(TRUNC(PRODUCT($E$12:$E344),16))</f>
        <v>1.0663371711457901</v>
      </c>
      <c r="G345" s="13">
        <f t="shared" ca="1" si="113"/>
        <v>1.0252510971133</v>
      </c>
      <c r="H345" s="13">
        <f t="shared" ca="1" si="106"/>
        <v>1.0400741600000001</v>
      </c>
      <c r="I345" s="12">
        <f t="shared" si="114"/>
        <v>1.17E-2</v>
      </c>
      <c r="J345" s="34">
        <f t="shared" si="115"/>
        <v>44524</v>
      </c>
      <c r="K345" s="2">
        <f t="shared" si="116"/>
        <v>104</v>
      </c>
      <c r="L345" s="17">
        <f t="shared" si="117"/>
        <v>104</v>
      </c>
      <c r="M345" s="11">
        <f t="shared" si="107"/>
        <v>1.0048120840000001</v>
      </c>
      <c r="N345" s="11">
        <f t="shared" ca="1" si="108"/>
        <v>1.0450790839999999</v>
      </c>
      <c r="O345" s="17">
        <f t="shared" si="118"/>
        <v>0</v>
      </c>
      <c r="P345" s="13">
        <f t="shared" ca="1" si="109"/>
        <v>45.079083990000001</v>
      </c>
      <c r="Q345" s="20">
        <f t="shared" si="110"/>
        <v>0</v>
      </c>
      <c r="R345" s="13">
        <f t="shared" si="119"/>
        <v>0</v>
      </c>
      <c r="S345" s="4" t="str">
        <f t="shared" si="120"/>
        <v>J=</v>
      </c>
      <c r="T345" s="34">
        <f t="shared" si="121"/>
        <v>44705</v>
      </c>
      <c r="U345" s="3"/>
      <c r="V345" s="3"/>
      <c r="Z345" s="1"/>
      <c r="AA345" s="3"/>
      <c r="AB345" s="3"/>
      <c r="AC345" s="3"/>
      <c r="AD345" s="3"/>
      <c r="AE345" s="3"/>
      <c r="AF345" s="10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42">
        <f t="shared" si="111"/>
        <v>44677</v>
      </c>
      <c r="B346" s="72">
        <f t="shared" ca="1" si="122"/>
        <v>1045.5844549999999</v>
      </c>
      <c r="C346" s="13">
        <f t="shared" si="112"/>
        <v>1000</v>
      </c>
      <c r="D346" s="12">
        <f ca="1">IF(A346&lt;$B$1,VLOOKUP(A346,[1]DI!$A$4:$B$15000,2,FALSE),0)</f>
        <v>0.11649999999999999</v>
      </c>
      <c r="E346" s="13">
        <f t="shared" ca="1" si="105"/>
        <v>1.0004373900000001</v>
      </c>
      <c r="F346" s="13">
        <f ca="1">(TRUNC(PRODUCT($E$12:$E345),16))</f>
        <v>1.0668035763610799</v>
      </c>
      <c r="G346" s="13">
        <f t="shared" ca="1" si="113"/>
        <v>1.0252510971133</v>
      </c>
      <c r="H346" s="13">
        <f t="shared" ca="1" si="106"/>
        <v>1.04052908</v>
      </c>
      <c r="I346" s="12">
        <f t="shared" si="114"/>
        <v>1.17E-2</v>
      </c>
      <c r="J346" s="34">
        <f t="shared" si="115"/>
        <v>44524</v>
      </c>
      <c r="K346" s="2">
        <f t="shared" si="116"/>
        <v>105</v>
      </c>
      <c r="L346" s="17">
        <f t="shared" si="117"/>
        <v>105</v>
      </c>
      <c r="M346" s="11">
        <f t="shared" si="107"/>
        <v>1.004858466</v>
      </c>
      <c r="N346" s="11">
        <f t="shared" ca="1" si="108"/>
        <v>1.045584455</v>
      </c>
      <c r="O346" s="17">
        <f t="shared" si="118"/>
        <v>0</v>
      </c>
      <c r="P346" s="13">
        <f t="shared" ca="1" si="109"/>
        <v>45.584454999999998</v>
      </c>
      <c r="Q346" s="20">
        <f t="shared" si="110"/>
        <v>0</v>
      </c>
      <c r="R346" s="13">
        <f t="shared" si="119"/>
        <v>0</v>
      </c>
      <c r="S346" s="4" t="str">
        <f t="shared" si="120"/>
        <v>J=</v>
      </c>
      <c r="T346" s="34">
        <f t="shared" si="121"/>
        <v>44705</v>
      </c>
      <c r="U346" s="3"/>
      <c r="V346" s="3"/>
      <c r="Z346" s="1"/>
      <c r="AA346" s="3"/>
      <c r="AB346" s="3"/>
      <c r="AC346" s="3"/>
      <c r="AD346" s="3"/>
      <c r="AE346" s="3"/>
      <c r="AF346" s="10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42">
        <f t="shared" si="111"/>
        <v>44678</v>
      </c>
      <c r="B347" s="72">
        <f t="shared" ca="1" si="122"/>
        <v>1046.09006099</v>
      </c>
      <c r="C347" s="13">
        <f t="shared" si="112"/>
        <v>1000</v>
      </c>
      <c r="D347" s="12">
        <f ca="1">IF(A347&lt;$B$1,VLOOKUP(A347,[1]DI!$A$4:$B$15000,2,FALSE),0)</f>
        <v>0.11649999999999999</v>
      </c>
      <c r="E347" s="13">
        <f t="shared" ca="1" si="105"/>
        <v>1.0004373900000001</v>
      </c>
      <c r="F347" s="13">
        <f ca="1">(TRUNC(PRODUCT($E$12:$E346),16))</f>
        <v>1.0672701855773401</v>
      </c>
      <c r="G347" s="13">
        <f t="shared" ca="1" si="113"/>
        <v>1.0252510971133</v>
      </c>
      <c r="H347" s="13">
        <f t="shared" ca="1" si="106"/>
        <v>1.0409841900000001</v>
      </c>
      <c r="I347" s="12">
        <f t="shared" si="114"/>
        <v>1.17E-2</v>
      </c>
      <c r="J347" s="34">
        <f t="shared" si="115"/>
        <v>44524</v>
      </c>
      <c r="K347" s="2">
        <f t="shared" si="116"/>
        <v>106</v>
      </c>
      <c r="L347" s="17">
        <f t="shared" si="117"/>
        <v>106</v>
      </c>
      <c r="M347" s="11">
        <f t="shared" si="107"/>
        <v>1.00490485</v>
      </c>
      <c r="N347" s="11">
        <f t="shared" ca="1" si="108"/>
        <v>1.0460900609999999</v>
      </c>
      <c r="O347" s="17">
        <f t="shared" si="118"/>
        <v>0</v>
      </c>
      <c r="P347" s="13">
        <f t="shared" ca="1" si="109"/>
        <v>46.090060989999998</v>
      </c>
      <c r="Q347" s="20">
        <f t="shared" si="110"/>
        <v>0</v>
      </c>
      <c r="R347" s="13">
        <f t="shared" si="119"/>
        <v>0</v>
      </c>
      <c r="S347" s="4" t="str">
        <f t="shared" si="120"/>
        <v>J=</v>
      </c>
      <c r="T347" s="34">
        <f t="shared" si="121"/>
        <v>44705</v>
      </c>
      <c r="U347" s="3"/>
      <c r="V347" s="3"/>
      <c r="Z347" s="1"/>
      <c r="AA347" s="3"/>
      <c r="AB347" s="3"/>
      <c r="AC347" s="3"/>
      <c r="AD347" s="3"/>
      <c r="AE347" s="3"/>
      <c r="AF347" s="10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42">
        <f t="shared" si="111"/>
        <v>44679</v>
      </c>
      <c r="B348" s="72">
        <f t="shared" ca="1" si="122"/>
        <v>1046.595924</v>
      </c>
      <c r="C348" s="13">
        <f t="shared" si="112"/>
        <v>1000</v>
      </c>
      <c r="D348" s="12">
        <f ca="1">IF(A348&lt;$B$1,VLOOKUP(A348,[1]DI!$A$4:$B$15000,2,FALSE),0)</f>
        <v>0.11649999999999999</v>
      </c>
      <c r="E348" s="13">
        <f t="shared" ca="1" si="105"/>
        <v>1.0004373900000001</v>
      </c>
      <c r="F348" s="13">
        <f ca="1">(TRUNC(PRODUCT($E$12:$E347),16))</f>
        <v>1.0677369988838099</v>
      </c>
      <c r="G348" s="13">
        <f t="shared" ca="1" si="113"/>
        <v>1.0252510971133</v>
      </c>
      <c r="H348" s="13">
        <f t="shared" ca="1" si="106"/>
        <v>1.04143951</v>
      </c>
      <c r="I348" s="12">
        <f t="shared" si="114"/>
        <v>1.17E-2</v>
      </c>
      <c r="J348" s="34">
        <f t="shared" si="115"/>
        <v>44524</v>
      </c>
      <c r="K348" s="2">
        <f t="shared" si="116"/>
        <v>107</v>
      </c>
      <c r="L348" s="17">
        <f t="shared" si="117"/>
        <v>107</v>
      </c>
      <c r="M348" s="11">
        <f t="shared" si="107"/>
        <v>1.004951237</v>
      </c>
      <c r="N348" s="11">
        <f t="shared" ca="1" si="108"/>
        <v>1.046595924</v>
      </c>
      <c r="O348" s="17">
        <f t="shared" si="118"/>
        <v>0</v>
      </c>
      <c r="P348" s="13">
        <f t="shared" ca="1" si="109"/>
        <v>46.595923999999997</v>
      </c>
      <c r="Q348" s="20">
        <f t="shared" si="110"/>
        <v>0</v>
      </c>
      <c r="R348" s="13">
        <f t="shared" si="119"/>
        <v>0</v>
      </c>
      <c r="S348" s="4" t="str">
        <f t="shared" si="120"/>
        <v>J=</v>
      </c>
      <c r="T348" s="34">
        <f t="shared" si="121"/>
        <v>44705</v>
      </c>
      <c r="U348" s="3"/>
      <c r="V348" s="3"/>
      <c r="Z348" s="1"/>
      <c r="AA348" s="3"/>
      <c r="AB348" s="3"/>
      <c r="AC348" s="3"/>
      <c r="AD348" s="3"/>
      <c r="AE348" s="3"/>
      <c r="AF348" s="10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42">
        <f t="shared" si="111"/>
        <v>44680</v>
      </c>
      <c r="B349" s="72">
        <f t="shared" ca="1" si="122"/>
        <v>1047.102022</v>
      </c>
      <c r="C349" s="13">
        <f t="shared" si="112"/>
        <v>1000</v>
      </c>
      <c r="D349" s="12">
        <f ca="1">IF(A349&lt;$B$1,VLOOKUP(A349,[1]DI!$A$4:$B$15000,2,FALSE),0)</f>
        <v>0.11649999999999999</v>
      </c>
      <c r="E349" s="13">
        <f t="shared" ca="1" si="105"/>
        <v>1.0004373900000001</v>
      </c>
      <c r="F349" s="13">
        <f ca="1">(TRUNC(PRODUCT($E$12:$E348),16))</f>
        <v>1.0682040163697499</v>
      </c>
      <c r="G349" s="13">
        <f t="shared" ca="1" si="113"/>
        <v>1.0252510971133</v>
      </c>
      <c r="H349" s="13">
        <f t="shared" ca="1" si="106"/>
        <v>1.0418950199999999</v>
      </c>
      <c r="I349" s="12">
        <f t="shared" si="114"/>
        <v>1.17E-2</v>
      </c>
      <c r="J349" s="34">
        <f t="shared" si="115"/>
        <v>44524</v>
      </c>
      <c r="K349" s="2">
        <f t="shared" si="116"/>
        <v>108</v>
      </c>
      <c r="L349" s="17">
        <f t="shared" si="117"/>
        <v>108</v>
      </c>
      <c r="M349" s="11">
        <f t="shared" si="107"/>
        <v>1.004997626</v>
      </c>
      <c r="N349" s="11">
        <f t="shared" ca="1" si="108"/>
        <v>1.047102022</v>
      </c>
      <c r="O349" s="17">
        <f t="shared" si="118"/>
        <v>0</v>
      </c>
      <c r="P349" s="13">
        <f t="shared" ca="1" si="109"/>
        <v>47.102021999999998</v>
      </c>
      <c r="Q349" s="20">
        <f t="shared" si="110"/>
        <v>0</v>
      </c>
      <c r="R349" s="13">
        <f t="shared" si="119"/>
        <v>0</v>
      </c>
      <c r="S349" s="4" t="str">
        <f t="shared" si="120"/>
        <v>J=</v>
      </c>
      <c r="T349" s="34">
        <f t="shared" si="121"/>
        <v>44705</v>
      </c>
      <c r="U349" s="3"/>
      <c r="V349" s="3"/>
      <c r="Z349" s="1"/>
      <c r="AA349" s="3"/>
      <c r="AB349" s="3"/>
      <c r="AC349" s="3"/>
      <c r="AD349" s="3"/>
      <c r="AE349" s="3"/>
      <c r="AF349" s="10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42">
        <f t="shared" si="111"/>
        <v>44681</v>
      </c>
      <c r="B350" s="72">
        <f t="shared" ca="1" si="122"/>
        <v>1047.6083739999999</v>
      </c>
      <c r="C350" s="13">
        <f t="shared" si="112"/>
        <v>1000</v>
      </c>
      <c r="D350" s="12">
        <f ca="1">IF(A350&lt;$B$1,VLOOKUP(A350,[1]DI!$A$4:$B$15000,2,FALSE),0)</f>
        <v>0</v>
      </c>
      <c r="E350" s="13">
        <f t="shared" ca="1" si="105"/>
        <v>1</v>
      </c>
      <c r="F350" s="13">
        <f ca="1">(TRUNC(PRODUCT($E$12:$E349),16))</f>
        <v>1.0686712381244701</v>
      </c>
      <c r="G350" s="13">
        <f t="shared" ca="1" si="113"/>
        <v>1.0252510971133</v>
      </c>
      <c r="H350" s="13">
        <f t="shared" ca="1" si="106"/>
        <v>1.0423507400000001</v>
      </c>
      <c r="I350" s="12">
        <f t="shared" si="114"/>
        <v>1.17E-2</v>
      </c>
      <c r="J350" s="34">
        <f t="shared" si="115"/>
        <v>44524</v>
      </c>
      <c r="K350" s="2">
        <f t="shared" si="116"/>
        <v>108</v>
      </c>
      <c r="L350" s="17">
        <f t="shared" si="117"/>
        <v>109</v>
      </c>
      <c r="M350" s="11">
        <f t="shared" si="107"/>
        <v>1.005044016</v>
      </c>
      <c r="N350" s="11">
        <f t="shared" ca="1" si="108"/>
        <v>1.047608374</v>
      </c>
      <c r="O350" s="17">
        <f t="shared" si="118"/>
        <v>0</v>
      </c>
      <c r="P350" s="13">
        <f t="shared" ca="1" si="109"/>
        <v>47.608373999999998</v>
      </c>
      <c r="Q350" s="20">
        <f t="shared" si="110"/>
        <v>0</v>
      </c>
      <c r="R350" s="13">
        <f t="shared" si="119"/>
        <v>0</v>
      </c>
      <c r="S350" s="4" t="str">
        <f t="shared" si="120"/>
        <v>J=</v>
      </c>
      <c r="T350" s="34">
        <f t="shared" si="121"/>
        <v>44705</v>
      </c>
      <c r="U350" s="3"/>
      <c r="V350" s="3"/>
      <c r="Z350" s="1"/>
      <c r="AA350" s="3"/>
      <c r="AB350" s="3"/>
      <c r="AC350" s="3"/>
      <c r="AD350" s="3"/>
      <c r="AE350" s="3"/>
      <c r="AF350" s="10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42">
        <f t="shared" si="111"/>
        <v>44682</v>
      </c>
      <c r="B351" s="72">
        <f t="shared" ca="1" si="122"/>
        <v>1047.6083739999999</v>
      </c>
      <c r="C351" s="13">
        <f t="shared" si="112"/>
        <v>1000</v>
      </c>
      <c r="D351" s="12">
        <f ca="1">IF(A351&lt;$B$1,VLOOKUP(A351,[1]DI!$A$4:$B$15000,2,FALSE),0)</f>
        <v>0</v>
      </c>
      <c r="E351" s="13">
        <f t="shared" ca="1" si="105"/>
        <v>1</v>
      </c>
      <c r="F351" s="13">
        <f ca="1">(TRUNC(PRODUCT($E$12:$E350),16))</f>
        <v>1.0686712381244701</v>
      </c>
      <c r="G351" s="13">
        <f t="shared" ca="1" si="113"/>
        <v>1.0252510971133</v>
      </c>
      <c r="H351" s="13">
        <f t="shared" ca="1" si="106"/>
        <v>1.0423507400000001</v>
      </c>
      <c r="I351" s="12">
        <f t="shared" si="114"/>
        <v>1.17E-2</v>
      </c>
      <c r="J351" s="34">
        <f t="shared" si="115"/>
        <v>44524</v>
      </c>
      <c r="K351" s="2">
        <f t="shared" si="116"/>
        <v>108</v>
      </c>
      <c r="L351" s="17">
        <f t="shared" si="117"/>
        <v>109</v>
      </c>
      <c r="M351" s="11">
        <f t="shared" si="107"/>
        <v>1.005044016</v>
      </c>
      <c r="N351" s="11">
        <f t="shared" ca="1" si="108"/>
        <v>1.047608374</v>
      </c>
      <c r="O351" s="17">
        <f t="shared" si="118"/>
        <v>0</v>
      </c>
      <c r="P351" s="13">
        <f t="shared" ca="1" si="109"/>
        <v>47.608373999999998</v>
      </c>
      <c r="Q351" s="20">
        <f t="shared" si="110"/>
        <v>0</v>
      </c>
      <c r="R351" s="13">
        <f t="shared" si="119"/>
        <v>0</v>
      </c>
      <c r="S351" s="4" t="str">
        <f t="shared" si="120"/>
        <v>J=</v>
      </c>
      <c r="T351" s="34">
        <f t="shared" si="121"/>
        <v>44705</v>
      </c>
      <c r="U351" s="3"/>
      <c r="V351" s="3"/>
      <c r="Z351" s="1"/>
      <c r="AA351" s="3"/>
      <c r="AB351" s="3"/>
      <c r="AC351" s="3"/>
      <c r="AD351" s="3"/>
      <c r="AE351" s="3"/>
      <c r="AF351" s="10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42">
        <f t="shared" si="111"/>
        <v>44683</v>
      </c>
      <c r="B352" s="72">
        <f t="shared" ca="1" si="122"/>
        <v>1047.6083739999999</v>
      </c>
      <c r="C352" s="13">
        <f t="shared" si="112"/>
        <v>1000</v>
      </c>
      <c r="D352" s="12">
        <f ca="1">IF(A352&lt;$B$1,VLOOKUP(A352,[1]DI!$A$4:$B$15000,2,FALSE),0)</f>
        <v>0.11649999999999999</v>
      </c>
      <c r="E352" s="13">
        <f t="shared" ca="1" si="105"/>
        <v>1.0004373900000001</v>
      </c>
      <c r="F352" s="13">
        <f ca="1">(TRUNC(PRODUCT($E$12:$E351),16))</f>
        <v>1.0686712381244701</v>
      </c>
      <c r="G352" s="13">
        <f t="shared" ca="1" si="113"/>
        <v>1.0252510971133</v>
      </c>
      <c r="H352" s="13">
        <f t="shared" ca="1" si="106"/>
        <v>1.0423507400000001</v>
      </c>
      <c r="I352" s="12">
        <f t="shared" si="114"/>
        <v>1.17E-2</v>
      </c>
      <c r="J352" s="34">
        <f t="shared" si="115"/>
        <v>44524</v>
      </c>
      <c r="K352" s="2">
        <f t="shared" si="116"/>
        <v>109</v>
      </c>
      <c r="L352" s="17">
        <f t="shared" si="117"/>
        <v>109</v>
      </c>
      <c r="M352" s="11">
        <f t="shared" si="107"/>
        <v>1.005044016</v>
      </c>
      <c r="N352" s="11">
        <f t="shared" ca="1" si="108"/>
        <v>1.047608374</v>
      </c>
      <c r="O352" s="17">
        <f t="shared" si="118"/>
        <v>0</v>
      </c>
      <c r="P352" s="13">
        <f t="shared" ca="1" si="109"/>
        <v>47.608373999999998</v>
      </c>
      <c r="Q352" s="20">
        <f t="shared" si="110"/>
        <v>0</v>
      </c>
      <c r="R352" s="13">
        <f t="shared" si="119"/>
        <v>0</v>
      </c>
      <c r="S352" s="4" t="str">
        <f t="shared" si="120"/>
        <v>J=</v>
      </c>
      <c r="T352" s="34">
        <f t="shared" si="121"/>
        <v>44705</v>
      </c>
      <c r="U352" s="3"/>
      <c r="V352" s="3"/>
      <c r="Z352" s="1"/>
      <c r="AA352" s="3"/>
      <c r="AB352" s="3"/>
      <c r="AC352" s="3"/>
      <c r="AD352" s="3"/>
      <c r="AE352" s="3"/>
      <c r="AF352" s="10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42">
        <f t="shared" si="111"/>
        <v>44684</v>
      </c>
      <c r="B353" s="72">
        <f t="shared" ca="1" si="122"/>
        <v>1048.1149620000001</v>
      </c>
      <c r="C353" s="13">
        <f t="shared" si="112"/>
        <v>1000</v>
      </c>
      <c r="D353" s="12">
        <f ca="1">IF(A353&lt;$B$1,VLOOKUP(A353,[1]DI!$A$4:$B$15000,2,FALSE),0)</f>
        <v>0.11649999999999999</v>
      </c>
      <c r="E353" s="13">
        <f t="shared" ca="1" si="105"/>
        <v>1.0004373900000001</v>
      </c>
      <c r="F353" s="13">
        <f ca="1">(TRUNC(PRODUCT($E$12:$E352),16))</f>
        <v>1.06913866423732</v>
      </c>
      <c r="G353" s="13">
        <f t="shared" ca="1" si="113"/>
        <v>1.0252510971133</v>
      </c>
      <c r="H353" s="13">
        <f t="shared" ca="1" si="106"/>
        <v>1.0428066499999999</v>
      </c>
      <c r="I353" s="12">
        <f t="shared" si="114"/>
        <v>1.17E-2</v>
      </c>
      <c r="J353" s="34">
        <f t="shared" si="115"/>
        <v>44524</v>
      </c>
      <c r="K353" s="2">
        <f t="shared" si="116"/>
        <v>110</v>
      </c>
      <c r="L353" s="17">
        <f t="shared" si="117"/>
        <v>110</v>
      </c>
      <c r="M353" s="11">
        <f t="shared" si="107"/>
        <v>1.0050904089999999</v>
      </c>
      <c r="N353" s="11">
        <f t="shared" ca="1" si="108"/>
        <v>1.0481149620000001</v>
      </c>
      <c r="O353" s="17">
        <f t="shared" si="118"/>
        <v>0</v>
      </c>
      <c r="P353" s="13">
        <f t="shared" ca="1" si="109"/>
        <v>48.114961999999998</v>
      </c>
      <c r="Q353" s="20">
        <f t="shared" si="110"/>
        <v>0</v>
      </c>
      <c r="R353" s="13">
        <f t="shared" si="119"/>
        <v>0</v>
      </c>
      <c r="S353" s="4" t="str">
        <f t="shared" si="120"/>
        <v>J=</v>
      </c>
      <c r="T353" s="34">
        <f t="shared" si="121"/>
        <v>44705</v>
      </c>
      <c r="U353" s="3"/>
      <c r="V353" s="3"/>
      <c r="Z353" s="1"/>
      <c r="AA353" s="3"/>
      <c r="AB353" s="3"/>
      <c r="AC353" s="3"/>
      <c r="AD353" s="3"/>
      <c r="AE353" s="3"/>
      <c r="AF353" s="10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42">
        <f t="shared" si="111"/>
        <v>44685</v>
      </c>
      <c r="B354" s="72">
        <f t="shared" ca="1" si="122"/>
        <v>1048.621807</v>
      </c>
      <c r="C354" s="13">
        <f t="shared" si="112"/>
        <v>1000</v>
      </c>
      <c r="D354" s="12">
        <f ca="1">IF(A354&lt;$B$1,VLOOKUP(A354,[1]DI!$A$4:$B$15000,2,FALSE),0)</f>
        <v>0.11649999999999999</v>
      </c>
      <c r="E354" s="13">
        <f t="shared" ca="1" si="105"/>
        <v>1.0004373900000001</v>
      </c>
      <c r="F354" s="13">
        <f ca="1">(TRUNC(PRODUCT($E$12:$E353),16))</f>
        <v>1.0696062947976701</v>
      </c>
      <c r="G354" s="13">
        <f t="shared" ca="1" si="113"/>
        <v>1.0252510971133</v>
      </c>
      <c r="H354" s="13">
        <f t="shared" ca="1" si="106"/>
        <v>1.0432627699999999</v>
      </c>
      <c r="I354" s="12">
        <f t="shared" si="114"/>
        <v>1.17E-2</v>
      </c>
      <c r="J354" s="34">
        <f t="shared" si="115"/>
        <v>44524</v>
      </c>
      <c r="K354" s="2">
        <f t="shared" si="116"/>
        <v>111</v>
      </c>
      <c r="L354" s="17">
        <f t="shared" si="117"/>
        <v>111</v>
      </c>
      <c r="M354" s="11">
        <f t="shared" si="107"/>
        <v>1.005136805</v>
      </c>
      <c r="N354" s="11">
        <f t="shared" ca="1" si="108"/>
        <v>1.048621807</v>
      </c>
      <c r="O354" s="17">
        <f t="shared" si="118"/>
        <v>0</v>
      </c>
      <c r="P354" s="13">
        <f t="shared" ca="1" si="109"/>
        <v>48.621806999999997</v>
      </c>
      <c r="Q354" s="20">
        <f t="shared" si="110"/>
        <v>0</v>
      </c>
      <c r="R354" s="13">
        <f t="shared" si="119"/>
        <v>0</v>
      </c>
      <c r="S354" s="4" t="str">
        <f t="shared" si="120"/>
        <v>J=</v>
      </c>
      <c r="T354" s="34">
        <f t="shared" si="121"/>
        <v>44705</v>
      </c>
      <c r="U354" s="3"/>
      <c r="V354" s="3"/>
      <c r="Z354" s="1"/>
      <c r="AA354" s="3"/>
      <c r="AB354" s="3"/>
      <c r="AC354" s="3"/>
      <c r="AD354" s="3"/>
      <c r="AE354" s="3"/>
      <c r="AF354" s="10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42">
        <f t="shared" si="111"/>
        <v>44686</v>
      </c>
      <c r="B355" s="72">
        <f t="shared" ca="1" si="122"/>
        <v>1049.1288870000001</v>
      </c>
      <c r="C355" s="13">
        <f t="shared" si="112"/>
        <v>1000</v>
      </c>
      <c r="D355" s="12">
        <f ca="1">IF(A355&lt;$B$1,VLOOKUP(A355,[1]DI!$A$4:$B$15000,2,FALSE),0)</f>
        <v>0.1265</v>
      </c>
      <c r="E355" s="13">
        <f t="shared" ca="1" si="105"/>
        <v>1.0004727899999999</v>
      </c>
      <c r="F355" s="13">
        <f ca="1">(TRUNC(PRODUCT($E$12:$E354),16))</f>
        <v>1.0700741298949501</v>
      </c>
      <c r="G355" s="13">
        <f t="shared" ca="1" si="113"/>
        <v>1.0252510971133</v>
      </c>
      <c r="H355" s="13">
        <f t="shared" ca="1" si="106"/>
        <v>1.04371908</v>
      </c>
      <c r="I355" s="12">
        <f t="shared" si="114"/>
        <v>1.17E-2</v>
      </c>
      <c r="J355" s="34">
        <f t="shared" si="115"/>
        <v>44524</v>
      </c>
      <c r="K355" s="2">
        <f t="shared" si="116"/>
        <v>112</v>
      </c>
      <c r="L355" s="17">
        <f t="shared" si="117"/>
        <v>112</v>
      </c>
      <c r="M355" s="11">
        <f t="shared" si="107"/>
        <v>1.005183202</v>
      </c>
      <c r="N355" s="11">
        <f t="shared" ca="1" si="108"/>
        <v>1.049128887</v>
      </c>
      <c r="O355" s="17">
        <f t="shared" si="118"/>
        <v>0</v>
      </c>
      <c r="P355" s="13">
        <f t="shared" ca="1" si="109"/>
        <v>49.128886999999999</v>
      </c>
      <c r="Q355" s="20">
        <f t="shared" si="110"/>
        <v>0</v>
      </c>
      <c r="R355" s="13">
        <f t="shared" si="119"/>
        <v>0</v>
      </c>
      <c r="S355" s="4" t="str">
        <f t="shared" si="120"/>
        <v>J=</v>
      </c>
      <c r="T355" s="34">
        <f t="shared" si="121"/>
        <v>44705</v>
      </c>
      <c r="U355" s="3"/>
      <c r="V355" s="3"/>
      <c r="Z355" s="1"/>
      <c r="AA355" s="3"/>
      <c r="AB355" s="3"/>
      <c r="AC355" s="3"/>
      <c r="AD355" s="3"/>
      <c r="AE355" s="3"/>
      <c r="AF355" s="10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42">
        <f t="shared" si="111"/>
        <v>44687</v>
      </c>
      <c r="B356" s="72">
        <f t="shared" ca="1" si="122"/>
        <v>1049.67335499</v>
      </c>
      <c r="C356" s="13">
        <f t="shared" si="112"/>
        <v>1000</v>
      </c>
      <c r="D356" s="12">
        <f ca="1">IF(A356&lt;$B$1,VLOOKUP(A356,[1]DI!$A$4:$B$15000,2,FALSE),0)</f>
        <v>0.1265</v>
      </c>
      <c r="E356" s="13">
        <f t="shared" ca="1" si="105"/>
        <v>1.0004727899999999</v>
      </c>
      <c r="F356" s="13">
        <f ca="1">(TRUNC(PRODUCT($E$12:$E355),16))</f>
        <v>1.07058005024282</v>
      </c>
      <c r="G356" s="13">
        <f t="shared" ca="1" si="113"/>
        <v>1.0252510971133</v>
      </c>
      <c r="H356" s="13">
        <f t="shared" ca="1" si="106"/>
        <v>1.04421254</v>
      </c>
      <c r="I356" s="12">
        <f t="shared" si="114"/>
        <v>1.17E-2</v>
      </c>
      <c r="J356" s="34">
        <f t="shared" si="115"/>
        <v>44524</v>
      </c>
      <c r="K356" s="2">
        <f t="shared" si="116"/>
        <v>113</v>
      </c>
      <c r="L356" s="17">
        <f t="shared" si="117"/>
        <v>113</v>
      </c>
      <c r="M356" s="11">
        <f t="shared" si="107"/>
        <v>1.0052296009999999</v>
      </c>
      <c r="N356" s="11">
        <f t="shared" ca="1" si="108"/>
        <v>1.0496733549999999</v>
      </c>
      <c r="O356" s="17">
        <f t="shared" si="118"/>
        <v>0</v>
      </c>
      <c r="P356" s="13">
        <f t="shared" ca="1" si="109"/>
        <v>49.67335499</v>
      </c>
      <c r="Q356" s="20">
        <f t="shared" si="110"/>
        <v>0</v>
      </c>
      <c r="R356" s="13">
        <f t="shared" si="119"/>
        <v>0</v>
      </c>
      <c r="S356" s="4" t="str">
        <f t="shared" si="120"/>
        <v>J=</v>
      </c>
      <c r="T356" s="34">
        <f t="shared" si="121"/>
        <v>44705</v>
      </c>
      <c r="U356" s="3"/>
      <c r="V356" s="3"/>
      <c r="Z356" s="1"/>
      <c r="AA356" s="3"/>
      <c r="AB356" s="3"/>
      <c r="AC356" s="3"/>
      <c r="AD356" s="3"/>
      <c r="AE356" s="3"/>
      <c r="AF356" s="10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42">
        <f t="shared" si="111"/>
        <v>44688</v>
      </c>
      <c r="B357" s="72">
        <f t="shared" ca="1" si="122"/>
        <v>1050.2181029999999</v>
      </c>
      <c r="C357" s="13">
        <f t="shared" si="112"/>
        <v>1000</v>
      </c>
      <c r="D357" s="12">
        <f ca="1">IF(A357&lt;$B$1,VLOOKUP(A357,[1]DI!$A$4:$B$15000,2,FALSE),0)</f>
        <v>0</v>
      </c>
      <c r="E357" s="13">
        <f t="shared" ca="1" si="105"/>
        <v>1</v>
      </c>
      <c r="F357" s="13">
        <f ca="1">(TRUNC(PRODUCT($E$12:$E356),16))</f>
        <v>1.07108620978478</v>
      </c>
      <c r="G357" s="13">
        <f t="shared" ca="1" si="113"/>
        <v>1.0252510971133</v>
      </c>
      <c r="H357" s="13">
        <f t="shared" ca="1" si="106"/>
        <v>1.0447062300000001</v>
      </c>
      <c r="I357" s="12">
        <f t="shared" si="114"/>
        <v>1.17E-2</v>
      </c>
      <c r="J357" s="34">
        <f t="shared" si="115"/>
        <v>44524</v>
      </c>
      <c r="K357" s="2">
        <f t="shared" si="116"/>
        <v>113</v>
      </c>
      <c r="L357" s="17">
        <f t="shared" si="117"/>
        <v>114</v>
      </c>
      <c r="M357" s="11">
        <f t="shared" si="107"/>
        <v>1.0052760030000001</v>
      </c>
      <c r="N357" s="11">
        <f t="shared" ca="1" si="108"/>
        <v>1.050218103</v>
      </c>
      <c r="O357" s="17">
        <f t="shared" si="118"/>
        <v>0</v>
      </c>
      <c r="P357" s="13">
        <f t="shared" ca="1" si="109"/>
        <v>50.218102999999999</v>
      </c>
      <c r="Q357" s="20">
        <f t="shared" si="110"/>
        <v>0</v>
      </c>
      <c r="R357" s="13">
        <f t="shared" si="119"/>
        <v>0</v>
      </c>
      <c r="S357" s="4" t="str">
        <f t="shared" si="120"/>
        <v>J=</v>
      </c>
      <c r="T357" s="34">
        <f t="shared" si="121"/>
        <v>44705</v>
      </c>
      <c r="U357" s="3"/>
      <c r="V357" s="3"/>
      <c r="Z357" s="1"/>
      <c r="AA357" s="3"/>
      <c r="AB357" s="3"/>
      <c r="AC357" s="3"/>
      <c r="AD357" s="3"/>
      <c r="AE357" s="3"/>
      <c r="AF357" s="10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42">
        <f t="shared" si="111"/>
        <v>44689</v>
      </c>
      <c r="B358" s="72">
        <f t="shared" ca="1" si="122"/>
        <v>1050.2181029999999</v>
      </c>
      <c r="C358" s="13">
        <f t="shared" si="112"/>
        <v>1000</v>
      </c>
      <c r="D358" s="12">
        <f ca="1">IF(A358&lt;$B$1,VLOOKUP(A358,[1]DI!$A$4:$B$15000,2,FALSE),0)</f>
        <v>0</v>
      </c>
      <c r="E358" s="13">
        <f t="shared" ca="1" si="105"/>
        <v>1</v>
      </c>
      <c r="F358" s="13">
        <f ca="1">(TRUNC(PRODUCT($E$12:$E357),16))</f>
        <v>1.07108620978478</v>
      </c>
      <c r="G358" s="13">
        <f t="shared" ca="1" si="113"/>
        <v>1.0252510971133</v>
      </c>
      <c r="H358" s="13">
        <f t="shared" ca="1" si="106"/>
        <v>1.0447062300000001</v>
      </c>
      <c r="I358" s="12">
        <f t="shared" si="114"/>
        <v>1.17E-2</v>
      </c>
      <c r="J358" s="34">
        <f t="shared" si="115"/>
        <v>44524</v>
      </c>
      <c r="K358" s="2">
        <f t="shared" si="116"/>
        <v>113</v>
      </c>
      <c r="L358" s="17">
        <f t="shared" si="117"/>
        <v>114</v>
      </c>
      <c r="M358" s="11">
        <f t="shared" si="107"/>
        <v>1.0052760030000001</v>
      </c>
      <c r="N358" s="11">
        <f t="shared" ca="1" si="108"/>
        <v>1.050218103</v>
      </c>
      <c r="O358" s="17">
        <f t="shared" si="118"/>
        <v>0</v>
      </c>
      <c r="P358" s="13">
        <f t="shared" ca="1" si="109"/>
        <v>50.218102999999999</v>
      </c>
      <c r="Q358" s="20">
        <f t="shared" si="110"/>
        <v>0</v>
      </c>
      <c r="R358" s="13">
        <f t="shared" si="119"/>
        <v>0</v>
      </c>
      <c r="S358" s="4" t="str">
        <f t="shared" si="120"/>
        <v>J=</v>
      </c>
      <c r="T358" s="34">
        <f t="shared" si="121"/>
        <v>44705</v>
      </c>
      <c r="U358" s="3"/>
      <c r="V358" s="3"/>
      <c r="Z358" s="1"/>
      <c r="AA358" s="3"/>
      <c r="AB358" s="3"/>
      <c r="AC358" s="3"/>
      <c r="AD358" s="3"/>
      <c r="AE358" s="3"/>
      <c r="AF358" s="10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42">
        <f t="shared" si="111"/>
        <v>44690</v>
      </c>
      <c r="B359" s="72">
        <f t="shared" ca="1" si="122"/>
        <v>1050.2181029999999</v>
      </c>
      <c r="C359" s="13">
        <f t="shared" si="112"/>
        <v>1000</v>
      </c>
      <c r="D359" s="12">
        <f ca="1">IF(A359&lt;$B$1,VLOOKUP(A359,[1]DI!$A$4:$B$15000,2,FALSE),0)</f>
        <v>0.1265</v>
      </c>
      <c r="E359" s="13">
        <f t="shared" ca="1" si="105"/>
        <v>1.0004727899999999</v>
      </c>
      <c r="F359" s="13">
        <f ca="1">(TRUNC(PRODUCT($E$12:$E358),16))</f>
        <v>1.07108620978478</v>
      </c>
      <c r="G359" s="13">
        <f t="shared" ca="1" si="113"/>
        <v>1.0252510971133</v>
      </c>
      <c r="H359" s="13">
        <f t="shared" ca="1" si="106"/>
        <v>1.0447062300000001</v>
      </c>
      <c r="I359" s="12">
        <f t="shared" si="114"/>
        <v>1.17E-2</v>
      </c>
      <c r="J359" s="34">
        <f t="shared" si="115"/>
        <v>44524</v>
      </c>
      <c r="K359" s="2">
        <f t="shared" si="116"/>
        <v>114</v>
      </c>
      <c r="L359" s="17">
        <f t="shared" si="117"/>
        <v>114</v>
      </c>
      <c r="M359" s="11">
        <f t="shared" si="107"/>
        <v>1.0052760030000001</v>
      </c>
      <c r="N359" s="11">
        <f t="shared" ca="1" si="108"/>
        <v>1.050218103</v>
      </c>
      <c r="O359" s="17">
        <f t="shared" si="118"/>
        <v>0</v>
      </c>
      <c r="P359" s="13">
        <f t="shared" ca="1" si="109"/>
        <v>50.218102999999999</v>
      </c>
      <c r="Q359" s="20">
        <f t="shared" si="110"/>
        <v>0</v>
      </c>
      <c r="R359" s="13">
        <f t="shared" si="119"/>
        <v>0</v>
      </c>
      <c r="S359" s="4" t="str">
        <f t="shared" si="120"/>
        <v>J=</v>
      </c>
      <c r="T359" s="34">
        <f t="shared" si="121"/>
        <v>44705</v>
      </c>
      <c r="U359" s="3"/>
      <c r="V359" s="3"/>
      <c r="Z359" s="1"/>
      <c r="AA359" s="3"/>
      <c r="AB359" s="3"/>
      <c r="AC359" s="3"/>
      <c r="AD359" s="3"/>
      <c r="AE359" s="3"/>
      <c r="AF359" s="10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42">
        <f t="shared" si="111"/>
        <v>44691</v>
      </c>
      <c r="B360" s="72">
        <f t="shared" ca="1" si="122"/>
        <v>1050.7631399899999</v>
      </c>
      <c r="C360" s="13">
        <f t="shared" si="112"/>
        <v>1000</v>
      </c>
      <c r="D360" s="12">
        <f ca="1">IF(A360&lt;$B$1,VLOOKUP(A360,[1]DI!$A$4:$B$15000,2,FALSE),0)</f>
        <v>0.1265</v>
      </c>
      <c r="E360" s="13">
        <f t="shared" ca="1" si="105"/>
        <v>1.0004727899999999</v>
      </c>
      <c r="F360" s="13">
        <f ca="1">(TRUNC(PRODUCT($E$12:$E359),16))</f>
        <v>1.0715926086339</v>
      </c>
      <c r="G360" s="13">
        <f t="shared" ca="1" si="113"/>
        <v>1.0252510971133</v>
      </c>
      <c r="H360" s="13">
        <f t="shared" ca="1" si="106"/>
        <v>1.04520016</v>
      </c>
      <c r="I360" s="12">
        <f t="shared" si="114"/>
        <v>1.17E-2</v>
      </c>
      <c r="J360" s="34">
        <f t="shared" si="115"/>
        <v>44524</v>
      </c>
      <c r="K360" s="2">
        <f t="shared" si="116"/>
        <v>115</v>
      </c>
      <c r="L360" s="17">
        <f t="shared" si="117"/>
        <v>115</v>
      </c>
      <c r="M360" s="11">
        <f t="shared" si="107"/>
        <v>1.0053224059999999</v>
      </c>
      <c r="N360" s="11">
        <f t="shared" ca="1" si="108"/>
        <v>1.0507631399999999</v>
      </c>
      <c r="O360" s="17">
        <f t="shared" si="118"/>
        <v>0</v>
      </c>
      <c r="P360" s="13">
        <f t="shared" ca="1" si="109"/>
        <v>50.763139989999999</v>
      </c>
      <c r="Q360" s="20">
        <f t="shared" si="110"/>
        <v>0</v>
      </c>
      <c r="R360" s="13">
        <f t="shared" si="119"/>
        <v>0</v>
      </c>
      <c r="S360" s="4" t="str">
        <f t="shared" si="120"/>
        <v>J=</v>
      </c>
      <c r="T360" s="34">
        <f t="shared" si="121"/>
        <v>44705</v>
      </c>
      <c r="U360" s="3"/>
      <c r="V360" s="3"/>
      <c r="Z360" s="1"/>
      <c r="AA360" s="3"/>
      <c r="AB360" s="3"/>
      <c r="AC360" s="3"/>
      <c r="AD360" s="3"/>
      <c r="AE360" s="3"/>
      <c r="AF360" s="10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42">
        <f t="shared" si="111"/>
        <v>44692</v>
      </c>
      <c r="B361" s="72">
        <f t="shared" ca="1" si="122"/>
        <v>1051.3084559900001</v>
      </c>
      <c r="C361" s="13">
        <f t="shared" si="112"/>
        <v>1000</v>
      </c>
      <c r="D361" s="12">
        <f ca="1">IF(A361&lt;$B$1,VLOOKUP(A361,[1]DI!$A$4:$B$15000,2,FALSE),0)</f>
        <v>0.1265</v>
      </c>
      <c r="E361" s="13">
        <f t="shared" ca="1" si="105"/>
        <v>1.0004727899999999</v>
      </c>
      <c r="F361" s="13">
        <f ca="1">(TRUNC(PRODUCT($E$12:$E360),16))</f>
        <v>1.0720992469033399</v>
      </c>
      <c r="G361" s="13">
        <f t="shared" ca="1" si="113"/>
        <v>1.0252510971133</v>
      </c>
      <c r="H361" s="13">
        <f t="shared" ca="1" si="106"/>
        <v>1.04569432</v>
      </c>
      <c r="I361" s="12">
        <f t="shared" si="114"/>
        <v>1.17E-2</v>
      </c>
      <c r="J361" s="34">
        <f t="shared" si="115"/>
        <v>44524</v>
      </c>
      <c r="K361" s="2">
        <f t="shared" si="116"/>
        <v>116</v>
      </c>
      <c r="L361" s="17">
        <f t="shared" si="117"/>
        <v>116</v>
      </c>
      <c r="M361" s="11">
        <f t="shared" si="107"/>
        <v>1.0053688119999999</v>
      </c>
      <c r="N361" s="11">
        <f t="shared" ca="1" si="108"/>
        <v>1.0513084559999999</v>
      </c>
      <c r="O361" s="17">
        <f t="shared" si="118"/>
        <v>0</v>
      </c>
      <c r="P361" s="13">
        <f t="shared" ca="1" si="109"/>
        <v>51.308455989999999</v>
      </c>
      <c r="Q361" s="20">
        <f t="shared" si="110"/>
        <v>0</v>
      </c>
      <c r="R361" s="13">
        <f t="shared" si="119"/>
        <v>0</v>
      </c>
      <c r="S361" s="4" t="str">
        <f t="shared" si="120"/>
        <v>J=</v>
      </c>
      <c r="T361" s="34">
        <f t="shared" si="121"/>
        <v>44705</v>
      </c>
      <c r="U361" s="3"/>
      <c r="V361" s="3"/>
      <c r="Z361" s="1"/>
      <c r="AA361" s="3"/>
      <c r="AB361" s="3"/>
      <c r="AC361" s="3"/>
      <c r="AD361" s="3"/>
      <c r="AE361" s="3"/>
      <c r="AF361" s="10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42">
        <f t="shared" si="111"/>
        <v>44693</v>
      </c>
      <c r="B362" s="72">
        <f t="shared" ca="1" si="122"/>
        <v>1051.85405199</v>
      </c>
      <c r="C362" s="13">
        <f t="shared" si="112"/>
        <v>1000</v>
      </c>
      <c r="D362" s="12">
        <f ca="1">IF(A362&lt;$B$1,VLOOKUP(A362,[1]DI!$A$4:$B$15000,2,FALSE),0)</f>
        <v>0.1265</v>
      </c>
      <c r="E362" s="13">
        <f t="shared" ca="1" si="105"/>
        <v>1.0004727899999999</v>
      </c>
      <c r="F362" s="13">
        <f ca="1">(TRUNC(PRODUCT($E$12:$E361),16))</f>
        <v>1.0726061247062799</v>
      </c>
      <c r="G362" s="13">
        <f t="shared" ca="1" si="113"/>
        <v>1.0252510971133</v>
      </c>
      <c r="H362" s="13">
        <f t="shared" ca="1" si="106"/>
        <v>1.04618871</v>
      </c>
      <c r="I362" s="12">
        <f t="shared" si="114"/>
        <v>1.17E-2</v>
      </c>
      <c r="J362" s="34">
        <f t="shared" si="115"/>
        <v>44524</v>
      </c>
      <c r="K362" s="2">
        <f t="shared" si="116"/>
        <v>117</v>
      </c>
      <c r="L362" s="17">
        <f t="shared" si="117"/>
        <v>117</v>
      </c>
      <c r="M362" s="11">
        <f t="shared" si="107"/>
        <v>1.0054152199999999</v>
      </c>
      <c r="N362" s="11">
        <f t="shared" ca="1" si="108"/>
        <v>1.0518540519999999</v>
      </c>
      <c r="O362" s="17">
        <f t="shared" si="118"/>
        <v>0</v>
      </c>
      <c r="P362" s="13">
        <f t="shared" ca="1" si="109"/>
        <v>51.854051990000002</v>
      </c>
      <c r="Q362" s="20">
        <f t="shared" si="110"/>
        <v>0</v>
      </c>
      <c r="R362" s="13">
        <f t="shared" si="119"/>
        <v>0</v>
      </c>
      <c r="S362" s="4" t="str">
        <f t="shared" si="120"/>
        <v>J=</v>
      </c>
      <c r="T362" s="34">
        <f t="shared" si="121"/>
        <v>44705</v>
      </c>
      <c r="U362" s="3"/>
      <c r="V362" s="3"/>
      <c r="Z362" s="1"/>
      <c r="AA362" s="3"/>
      <c r="AB362" s="3"/>
      <c r="AC362" s="3"/>
      <c r="AD362" s="3"/>
      <c r="AE362" s="3"/>
      <c r="AF362" s="10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42">
        <f t="shared" si="111"/>
        <v>44694</v>
      </c>
      <c r="B363" s="72">
        <f t="shared" ca="1" si="122"/>
        <v>1052.39993699</v>
      </c>
      <c r="C363" s="13">
        <f t="shared" si="112"/>
        <v>1000</v>
      </c>
      <c r="D363" s="12">
        <f ca="1">IF(A363&lt;$B$1,VLOOKUP(A363,[1]DI!$A$4:$B$15000,2,FALSE),0)</f>
        <v>0.1265</v>
      </c>
      <c r="E363" s="13">
        <f t="shared" ca="1" si="105"/>
        <v>1.0004727899999999</v>
      </c>
      <c r="F363" s="13">
        <f ca="1">(TRUNC(PRODUCT($E$12:$E362),16))</f>
        <v>1.0731132421559799</v>
      </c>
      <c r="G363" s="13">
        <f t="shared" ca="1" si="113"/>
        <v>1.0252510971133</v>
      </c>
      <c r="H363" s="13">
        <f t="shared" ca="1" si="106"/>
        <v>1.04668334</v>
      </c>
      <c r="I363" s="12">
        <f t="shared" si="114"/>
        <v>1.17E-2</v>
      </c>
      <c r="J363" s="34">
        <f t="shared" si="115"/>
        <v>44524</v>
      </c>
      <c r="K363" s="2">
        <f t="shared" si="116"/>
        <v>118</v>
      </c>
      <c r="L363" s="17">
        <f t="shared" si="117"/>
        <v>118</v>
      </c>
      <c r="M363" s="11">
        <f t="shared" si="107"/>
        <v>1.0054616300000001</v>
      </c>
      <c r="N363" s="11">
        <f t="shared" ca="1" si="108"/>
        <v>1.0523999369999999</v>
      </c>
      <c r="O363" s="17">
        <f t="shared" si="118"/>
        <v>0</v>
      </c>
      <c r="P363" s="13">
        <f t="shared" ca="1" si="109"/>
        <v>52.39993699</v>
      </c>
      <c r="Q363" s="20">
        <f t="shared" si="110"/>
        <v>0</v>
      </c>
      <c r="R363" s="13">
        <f t="shared" si="119"/>
        <v>0</v>
      </c>
      <c r="S363" s="4" t="str">
        <f t="shared" si="120"/>
        <v>J=</v>
      </c>
      <c r="T363" s="34">
        <f t="shared" si="121"/>
        <v>44705</v>
      </c>
      <c r="U363" s="3"/>
      <c r="V363" s="3"/>
      <c r="Z363" s="1"/>
      <c r="AA363" s="3"/>
      <c r="AB363" s="3"/>
      <c r="AC363" s="3"/>
      <c r="AD363" s="3"/>
      <c r="AE363" s="3"/>
      <c r="AF363" s="10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42">
        <f t="shared" si="111"/>
        <v>44695</v>
      </c>
      <c r="B364" s="72">
        <f t="shared" ca="1" si="122"/>
        <v>1052.94610199</v>
      </c>
      <c r="C364" s="13">
        <f t="shared" si="112"/>
        <v>1000</v>
      </c>
      <c r="D364" s="12">
        <f ca="1">IF(A364&lt;$B$1,VLOOKUP(A364,[1]DI!$A$4:$B$15000,2,FALSE),0)</f>
        <v>0</v>
      </c>
      <c r="E364" s="13">
        <f t="shared" ca="1" si="105"/>
        <v>1</v>
      </c>
      <c r="F364" s="13">
        <f ca="1">(TRUNC(PRODUCT($E$12:$E363),16))</f>
        <v>1.0736205993657399</v>
      </c>
      <c r="G364" s="13">
        <f t="shared" ca="1" si="113"/>
        <v>1.0252510971133</v>
      </c>
      <c r="H364" s="13">
        <f t="shared" ca="1" si="106"/>
        <v>1.0471782000000001</v>
      </c>
      <c r="I364" s="12">
        <f t="shared" si="114"/>
        <v>1.17E-2</v>
      </c>
      <c r="J364" s="34">
        <f t="shared" si="115"/>
        <v>44524</v>
      </c>
      <c r="K364" s="2">
        <f t="shared" si="116"/>
        <v>118</v>
      </c>
      <c r="L364" s="17">
        <f t="shared" si="117"/>
        <v>119</v>
      </c>
      <c r="M364" s="11">
        <f t="shared" si="107"/>
        <v>1.005508042</v>
      </c>
      <c r="N364" s="11">
        <f t="shared" ca="1" si="108"/>
        <v>1.0529461019999999</v>
      </c>
      <c r="O364" s="17">
        <f t="shared" si="118"/>
        <v>0</v>
      </c>
      <c r="P364" s="13">
        <f t="shared" ca="1" si="109"/>
        <v>52.946101990000003</v>
      </c>
      <c r="Q364" s="20">
        <f t="shared" si="110"/>
        <v>0</v>
      </c>
      <c r="R364" s="13">
        <f t="shared" si="119"/>
        <v>0</v>
      </c>
      <c r="S364" s="4" t="str">
        <f t="shared" si="120"/>
        <v>J=</v>
      </c>
      <c r="T364" s="34">
        <f t="shared" si="121"/>
        <v>44705</v>
      </c>
      <c r="U364" s="3"/>
      <c r="V364" s="3"/>
      <c r="Z364" s="1"/>
      <c r="AA364" s="3"/>
      <c r="AB364" s="3"/>
      <c r="AC364" s="3"/>
      <c r="AD364" s="3"/>
      <c r="AE364" s="3"/>
      <c r="AF364" s="10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42">
        <f t="shared" si="111"/>
        <v>44696</v>
      </c>
      <c r="B365" s="72">
        <f t="shared" ca="1" si="122"/>
        <v>1052.94610199</v>
      </c>
      <c r="C365" s="13">
        <f t="shared" si="112"/>
        <v>1000</v>
      </c>
      <c r="D365" s="12">
        <f ca="1">IF(A365&lt;$B$1,VLOOKUP(A365,[1]DI!$A$4:$B$15000,2,FALSE),0)</f>
        <v>0</v>
      </c>
      <c r="E365" s="13">
        <f t="shared" ca="1" si="105"/>
        <v>1</v>
      </c>
      <c r="F365" s="13">
        <f ca="1">(TRUNC(PRODUCT($E$12:$E364),16))</f>
        <v>1.0736205993657399</v>
      </c>
      <c r="G365" s="13">
        <f t="shared" ca="1" si="113"/>
        <v>1.0252510971133</v>
      </c>
      <c r="H365" s="13">
        <f t="shared" ca="1" si="106"/>
        <v>1.0471782000000001</v>
      </c>
      <c r="I365" s="12">
        <f t="shared" si="114"/>
        <v>1.17E-2</v>
      </c>
      <c r="J365" s="34">
        <f t="shared" si="115"/>
        <v>44524</v>
      </c>
      <c r="K365" s="2">
        <f t="shared" si="116"/>
        <v>118</v>
      </c>
      <c r="L365" s="17">
        <f t="shared" si="117"/>
        <v>119</v>
      </c>
      <c r="M365" s="11">
        <f t="shared" si="107"/>
        <v>1.005508042</v>
      </c>
      <c r="N365" s="11">
        <f t="shared" ca="1" si="108"/>
        <v>1.0529461019999999</v>
      </c>
      <c r="O365" s="17">
        <f t="shared" si="118"/>
        <v>0</v>
      </c>
      <c r="P365" s="13">
        <f t="shared" ca="1" si="109"/>
        <v>52.946101990000003</v>
      </c>
      <c r="Q365" s="20">
        <f t="shared" si="110"/>
        <v>0</v>
      </c>
      <c r="R365" s="13">
        <f t="shared" si="119"/>
        <v>0</v>
      </c>
      <c r="S365" s="4" t="str">
        <f t="shared" si="120"/>
        <v>J=</v>
      </c>
      <c r="T365" s="34">
        <f t="shared" si="121"/>
        <v>44705</v>
      </c>
      <c r="U365" s="3"/>
      <c r="V365" s="3"/>
      <c r="Z365" s="1"/>
      <c r="AA365" s="3"/>
      <c r="AB365" s="3"/>
      <c r="AC365" s="3"/>
      <c r="AD365" s="3"/>
      <c r="AE365" s="3"/>
      <c r="AF365" s="10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42">
        <f t="shared" si="111"/>
        <v>44697</v>
      </c>
      <c r="B366" s="72">
        <f t="shared" ca="1" si="122"/>
        <v>1052.94610199</v>
      </c>
      <c r="C366" s="13">
        <f t="shared" si="112"/>
        <v>1000</v>
      </c>
      <c r="D366" s="12">
        <f ca="1">IF(A366&lt;$B$1,VLOOKUP(A366,[1]DI!$A$4:$B$15000,2,FALSE),0)</f>
        <v>0.1265</v>
      </c>
      <c r="E366" s="13">
        <f t="shared" ca="1" si="105"/>
        <v>1.0004727899999999</v>
      </c>
      <c r="F366" s="13">
        <f ca="1">(TRUNC(PRODUCT($E$12:$E365),16))</f>
        <v>1.0736205993657399</v>
      </c>
      <c r="G366" s="13">
        <f t="shared" ca="1" si="113"/>
        <v>1.0252510971133</v>
      </c>
      <c r="H366" s="13">
        <f t="shared" ca="1" si="106"/>
        <v>1.0471782000000001</v>
      </c>
      <c r="I366" s="12">
        <f t="shared" si="114"/>
        <v>1.17E-2</v>
      </c>
      <c r="J366" s="34">
        <f t="shared" si="115"/>
        <v>44524</v>
      </c>
      <c r="K366" s="2">
        <f t="shared" si="116"/>
        <v>119</v>
      </c>
      <c r="L366" s="17">
        <f t="shared" si="117"/>
        <v>119</v>
      </c>
      <c r="M366" s="11">
        <f t="shared" si="107"/>
        <v>1.005508042</v>
      </c>
      <c r="N366" s="11">
        <f t="shared" ca="1" si="108"/>
        <v>1.0529461019999999</v>
      </c>
      <c r="O366" s="17">
        <f t="shared" si="118"/>
        <v>0</v>
      </c>
      <c r="P366" s="13">
        <f t="shared" ca="1" si="109"/>
        <v>52.946101990000003</v>
      </c>
      <c r="Q366" s="20">
        <f t="shared" si="110"/>
        <v>0</v>
      </c>
      <c r="R366" s="13">
        <f t="shared" si="119"/>
        <v>0</v>
      </c>
      <c r="S366" s="4" t="str">
        <f t="shared" si="120"/>
        <v>J=</v>
      </c>
      <c r="T366" s="34">
        <f t="shared" si="121"/>
        <v>44705</v>
      </c>
      <c r="U366" s="3"/>
      <c r="V366" s="3"/>
      <c r="Z366" s="1"/>
      <c r="AA366" s="3"/>
      <c r="AB366" s="3"/>
      <c r="AC366" s="3"/>
      <c r="AD366" s="3"/>
      <c r="AE366" s="3"/>
      <c r="AF366" s="10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42">
        <f t="shared" si="111"/>
        <v>44698</v>
      </c>
      <c r="B367" s="72">
        <f t="shared" ca="1" si="122"/>
        <v>1053.49255599</v>
      </c>
      <c r="C367" s="13">
        <f t="shared" si="112"/>
        <v>1000</v>
      </c>
      <c r="D367" s="12">
        <f ca="1">IF(A367&lt;$B$1,VLOOKUP(A367,[1]DI!$A$4:$B$15000,2,FALSE),0)</f>
        <v>0.1265</v>
      </c>
      <c r="E367" s="13">
        <f t="shared" ca="1" si="105"/>
        <v>1.0004727899999999</v>
      </c>
      <c r="F367" s="13">
        <f ca="1">(TRUNC(PRODUCT($E$12:$E366),16))</f>
        <v>1.07412819644891</v>
      </c>
      <c r="G367" s="13">
        <f t="shared" ca="1" si="113"/>
        <v>1.0252510971133</v>
      </c>
      <c r="H367" s="13">
        <f t="shared" ca="1" si="106"/>
        <v>1.0476733</v>
      </c>
      <c r="I367" s="12">
        <f t="shared" si="114"/>
        <v>1.17E-2</v>
      </c>
      <c r="J367" s="34">
        <f t="shared" si="115"/>
        <v>44524</v>
      </c>
      <c r="K367" s="2">
        <f t="shared" si="116"/>
        <v>120</v>
      </c>
      <c r="L367" s="17">
        <f t="shared" si="117"/>
        <v>120</v>
      </c>
      <c r="M367" s="11">
        <f t="shared" si="107"/>
        <v>1.0055544569999999</v>
      </c>
      <c r="N367" s="11">
        <f t="shared" ca="1" si="108"/>
        <v>1.0534925559999999</v>
      </c>
      <c r="O367" s="17">
        <f t="shared" si="118"/>
        <v>0</v>
      </c>
      <c r="P367" s="13">
        <f t="shared" ca="1" si="109"/>
        <v>53.49255599</v>
      </c>
      <c r="Q367" s="20">
        <f t="shared" si="110"/>
        <v>0</v>
      </c>
      <c r="R367" s="13">
        <f t="shared" si="119"/>
        <v>0</v>
      </c>
      <c r="S367" s="4" t="str">
        <f t="shared" si="120"/>
        <v>J=</v>
      </c>
      <c r="T367" s="34">
        <f t="shared" si="121"/>
        <v>44705</v>
      </c>
      <c r="U367" s="3"/>
      <c r="V367" s="3"/>
      <c r="Z367" s="1"/>
      <c r="AA367" s="3"/>
      <c r="AB367" s="3"/>
      <c r="AC367" s="3"/>
      <c r="AD367" s="3"/>
      <c r="AE367" s="3"/>
      <c r="AF367" s="10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42">
        <f t="shared" si="111"/>
        <v>44699</v>
      </c>
      <c r="B368" s="72">
        <f t="shared" ca="1" si="122"/>
        <v>1054.0392890000001</v>
      </c>
      <c r="C368" s="13">
        <f t="shared" si="112"/>
        <v>1000</v>
      </c>
      <c r="D368" s="12">
        <f ca="1">IF(A368&lt;$B$1,VLOOKUP(A368,[1]DI!$A$4:$B$15000,2,FALSE),0)</f>
        <v>0.1265</v>
      </c>
      <c r="E368" s="13">
        <f t="shared" ca="1" si="105"/>
        <v>1.0004727899999999</v>
      </c>
      <c r="F368" s="13">
        <f ca="1">(TRUNC(PRODUCT($E$12:$E367),16))</f>
        <v>1.07463603351891</v>
      </c>
      <c r="G368" s="13">
        <f t="shared" ca="1" si="113"/>
        <v>1.0252510971133</v>
      </c>
      <c r="H368" s="13">
        <f t="shared" ca="1" si="106"/>
        <v>1.0481686299999999</v>
      </c>
      <c r="I368" s="12">
        <f t="shared" si="114"/>
        <v>1.17E-2</v>
      </c>
      <c r="J368" s="34">
        <f t="shared" si="115"/>
        <v>44524</v>
      </c>
      <c r="K368" s="2">
        <f t="shared" si="116"/>
        <v>121</v>
      </c>
      <c r="L368" s="17">
        <f t="shared" si="117"/>
        <v>121</v>
      </c>
      <c r="M368" s="11">
        <f t="shared" si="107"/>
        <v>1.0056008729999999</v>
      </c>
      <c r="N368" s="11">
        <f t="shared" ca="1" si="108"/>
        <v>1.0540392890000001</v>
      </c>
      <c r="O368" s="17">
        <f t="shared" si="118"/>
        <v>0</v>
      </c>
      <c r="P368" s="13">
        <f t="shared" ca="1" si="109"/>
        <v>54.039288999999997</v>
      </c>
      <c r="Q368" s="20">
        <f t="shared" si="110"/>
        <v>0</v>
      </c>
      <c r="R368" s="13">
        <f t="shared" si="119"/>
        <v>0</v>
      </c>
      <c r="S368" s="4" t="str">
        <f t="shared" si="120"/>
        <v>J=</v>
      </c>
      <c r="T368" s="34">
        <f t="shared" si="121"/>
        <v>44705</v>
      </c>
      <c r="U368" s="3"/>
      <c r="V368" s="3"/>
      <c r="Z368" s="1"/>
      <c r="AA368" s="3"/>
      <c r="AB368" s="3"/>
      <c r="AC368" s="3"/>
      <c r="AD368" s="3"/>
      <c r="AE368" s="3"/>
      <c r="AF368" s="10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42">
        <f t="shared" si="111"/>
        <v>44700</v>
      </c>
      <c r="B369" s="72">
        <f t="shared" ca="1" si="122"/>
        <v>1054.586303</v>
      </c>
      <c r="C369" s="13">
        <f t="shared" si="112"/>
        <v>1000</v>
      </c>
      <c r="D369" s="12">
        <f ca="1">IF(A369&lt;$B$1,VLOOKUP(A369,[1]DI!$A$4:$B$15000,2,FALSE),0)</f>
        <v>0.1265</v>
      </c>
      <c r="E369" s="13">
        <f t="shared" ca="1" si="105"/>
        <v>1.0004727899999999</v>
      </c>
      <c r="F369" s="13">
        <f ca="1">(TRUNC(PRODUCT($E$12:$E368),16))</f>
        <v>1.0751441106891999</v>
      </c>
      <c r="G369" s="13">
        <f t="shared" ca="1" si="113"/>
        <v>1.0252510971133</v>
      </c>
      <c r="H369" s="13">
        <f t="shared" ca="1" si="106"/>
        <v>1.04866419</v>
      </c>
      <c r="I369" s="12">
        <f t="shared" si="114"/>
        <v>1.17E-2</v>
      </c>
      <c r="J369" s="34">
        <f t="shared" si="115"/>
        <v>44524</v>
      </c>
      <c r="K369" s="2">
        <f t="shared" si="116"/>
        <v>122</v>
      </c>
      <c r="L369" s="17">
        <f t="shared" si="117"/>
        <v>122</v>
      </c>
      <c r="M369" s="11">
        <f t="shared" si="107"/>
        <v>1.0056472919999999</v>
      </c>
      <c r="N369" s="11">
        <f t="shared" ca="1" si="108"/>
        <v>1.054586303</v>
      </c>
      <c r="O369" s="17">
        <f t="shared" si="118"/>
        <v>0</v>
      </c>
      <c r="P369" s="13">
        <f t="shared" ca="1" si="109"/>
        <v>54.586303000000001</v>
      </c>
      <c r="Q369" s="20">
        <f t="shared" si="110"/>
        <v>0</v>
      </c>
      <c r="R369" s="13">
        <f t="shared" si="119"/>
        <v>0</v>
      </c>
      <c r="S369" s="4" t="str">
        <f t="shared" si="120"/>
        <v>J=</v>
      </c>
      <c r="T369" s="34">
        <f t="shared" si="121"/>
        <v>44705</v>
      </c>
      <c r="U369" s="3"/>
      <c r="V369" s="3"/>
      <c r="Z369" s="1"/>
      <c r="AA369" s="3"/>
      <c r="AB369" s="3"/>
      <c r="AC369" s="3"/>
      <c r="AD369" s="3"/>
      <c r="AE369" s="3"/>
      <c r="AF369" s="10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42">
        <f t="shared" si="111"/>
        <v>44701</v>
      </c>
      <c r="B370" s="72">
        <f t="shared" ca="1" si="122"/>
        <v>1055.1336060000001</v>
      </c>
      <c r="C370" s="13">
        <f t="shared" si="112"/>
        <v>1000</v>
      </c>
      <c r="D370" s="12">
        <f ca="1">IF(A370&lt;$B$1,VLOOKUP(A370,[1]DI!$A$4:$B$15000,2,FALSE),0)</f>
        <v>0.1265</v>
      </c>
      <c r="E370" s="13">
        <f t="shared" ca="1" si="105"/>
        <v>1.0004727899999999</v>
      </c>
      <c r="F370" s="13">
        <f ca="1">(TRUNC(PRODUCT($E$12:$E369),16))</f>
        <v>1.07565242807329</v>
      </c>
      <c r="G370" s="13">
        <f t="shared" ca="1" si="113"/>
        <v>1.0252510971133</v>
      </c>
      <c r="H370" s="13">
        <f t="shared" ca="1" si="106"/>
        <v>1.0491599899999999</v>
      </c>
      <c r="I370" s="12">
        <f t="shared" si="114"/>
        <v>1.17E-2</v>
      </c>
      <c r="J370" s="34">
        <f t="shared" si="115"/>
        <v>44524</v>
      </c>
      <c r="K370" s="2">
        <f t="shared" si="116"/>
        <v>123</v>
      </c>
      <c r="L370" s="17">
        <f t="shared" si="117"/>
        <v>123</v>
      </c>
      <c r="M370" s="11">
        <f t="shared" si="107"/>
        <v>1.0056937130000001</v>
      </c>
      <c r="N370" s="11">
        <f t="shared" ca="1" si="108"/>
        <v>1.0551336060000001</v>
      </c>
      <c r="O370" s="17">
        <f t="shared" si="118"/>
        <v>0</v>
      </c>
      <c r="P370" s="13">
        <f t="shared" ca="1" si="109"/>
        <v>55.133606</v>
      </c>
      <c r="Q370" s="20">
        <f t="shared" si="110"/>
        <v>0</v>
      </c>
      <c r="R370" s="13">
        <f t="shared" si="119"/>
        <v>0</v>
      </c>
      <c r="S370" s="4" t="str">
        <f t="shared" si="120"/>
        <v>J=</v>
      </c>
      <c r="T370" s="34">
        <f t="shared" si="121"/>
        <v>44705</v>
      </c>
      <c r="U370" s="3"/>
      <c r="V370" s="3"/>
      <c r="Z370" s="1"/>
      <c r="AA370" s="3"/>
      <c r="AB370" s="3"/>
      <c r="AC370" s="3"/>
      <c r="AD370" s="3"/>
      <c r="AE370" s="3"/>
      <c r="AF370" s="10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42">
        <f t="shared" si="111"/>
        <v>44702</v>
      </c>
      <c r="B371" s="72">
        <f t="shared" ca="1" si="122"/>
        <v>1055.681188</v>
      </c>
      <c r="C371" s="13">
        <f t="shared" si="112"/>
        <v>1000</v>
      </c>
      <c r="D371" s="12">
        <f ca="1">IF(A371&lt;$B$1,VLOOKUP(A371,[1]DI!$A$4:$B$15000,2,FALSE),0)</f>
        <v>0</v>
      </c>
      <c r="E371" s="13">
        <f t="shared" ca="1" si="105"/>
        <v>1</v>
      </c>
      <c r="F371" s="13">
        <f ca="1">(TRUNC(PRODUCT($E$12:$E370),16))</f>
        <v>1.07616098578476</v>
      </c>
      <c r="G371" s="13">
        <f t="shared" ca="1" si="113"/>
        <v>1.0252510971133</v>
      </c>
      <c r="H371" s="13">
        <f t="shared" ca="1" si="106"/>
        <v>1.04965602</v>
      </c>
      <c r="I371" s="12">
        <f t="shared" si="114"/>
        <v>1.17E-2</v>
      </c>
      <c r="J371" s="34">
        <f t="shared" si="115"/>
        <v>44524</v>
      </c>
      <c r="K371" s="2">
        <f t="shared" si="116"/>
        <v>123</v>
      </c>
      <c r="L371" s="17">
        <f t="shared" si="117"/>
        <v>124</v>
      </c>
      <c r="M371" s="11">
        <f t="shared" si="107"/>
        <v>1.005740136</v>
      </c>
      <c r="N371" s="11">
        <f t="shared" ca="1" si="108"/>
        <v>1.0556811880000001</v>
      </c>
      <c r="O371" s="17">
        <f t="shared" si="118"/>
        <v>0</v>
      </c>
      <c r="P371" s="13">
        <f t="shared" ca="1" si="109"/>
        <v>55.681187999999999</v>
      </c>
      <c r="Q371" s="20">
        <f t="shared" si="110"/>
        <v>0</v>
      </c>
      <c r="R371" s="13">
        <f t="shared" si="119"/>
        <v>0</v>
      </c>
      <c r="S371" s="4" t="str">
        <f t="shared" si="120"/>
        <v>J=</v>
      </c>
      <c r="T371" s="34">
        <f t="shared" si="121"/>
        <v>44705</v>
      </c>
      <c r="U371" s="3"/>
      <c r="V371" s="3"/>
      <c r="Z371" s="1"/>
      <c r="AA371" s="3"/>
      <c r="AB371" s="3"/>
      <c r="AC371" s="3"/>
      <c r="AD371" s="3"/>
      <c r="AE371" s="3"/>
      <c r="AF371" s="10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42">
        <f t="shared" si="111"/>
        <v>44703</v>
      </c>
      <c r="B372" s="72">
        <f t="shared" ca="1" si="122"/>
        <v>1055.681188</v>
      </c>
      <c r="C372" s="13">
        <f t="shared" si="112"/>
        <v>1000</v>
      </c>
      <c r="D372" s="12">
        <f ca="1">IF(A372&lt;$B$1,VLOOKUP(A372,[1]DI!$A$4:$B$15000,2,FALSE),0)</f>
        <v>0</v>
      </c>
      <c r="E372" s="13">
        <f t="shared" ca="1" si="105"/>
        <v>1</v>
      </c>
      <c r="F372" s="13">
        <f ca="1">(TRUNC(PRODUCT($E$12:$E371),16))</f>
        <v>1.07616098578476</v>
      </c>
      <c r="G372" s="13">
        <f t="shared" ca="1" si="113"/>
        <v>1.0252510971133</v>
      </c>
      <c r="H372" s="13">
        <f t="shared" ca="1" si="106"/>
        <v>1.04965602</v>
      </c>
      <c r="I372" s="12">
        <f t="shared" si="114"/>
        <v>1.17E-2</v>
      </c>
      <c r="J372" s="34">
        <f t="shared" si="115"/>
        <v>44524</v>
      </c>
      <c r="K372" s="2">
        <f t="shared" si="116"/>
        <v>123</v>
      </c>
      <c r="L372" s="17">
        <f t="shared" si="117"/>
        <v>124</v>
      </c>
      <c r="M372" s="11">
        <f t="shared" si="107"/>
        <v>1.005740136</v>
      </c>
      <c r="N372" s="11">
        <f t="shared" ca="1" si="108"/>
        <v>1.0556811880000001</v>
      </c>
      <c r="O372" s="17">
        <f t="shared" si="118"/>
        <v>0</v>
      </c>
      <c r="P372" s="13">
        <f t="shared" ca="1" si="109"/>
        <v>55.681187999999999</v>
      </c>
      <c r="Q372" s="20">
        <f t="shared" si="110"/>
        <v>0</v>
      </c>
      <c r="R372" s="13">
        <f t="shared" si="119"/>
        <v>0</v>
      </c>
      <c r="S372" s="4" t="str">
        <f t="shared" si="120"/>
        <v>J=</v>
      </c>
      <c r="T372" s="34">
        <f t="shared" si="121"/>
        <v>44705</v>
      </c>
      <c r="U372" s="3"/>
      <c r="V372" s="3"/>
      <c r="Z372" s="1"/>
      <c r="AA372" s="3"/>
      <c r="AB372" s="3"/>
      <c r="AC372" s="3"/>
      <c r="AD372" s="3"/>
      <c r="AE372" s="3"/>
      <c r="AF372" s="10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42">
        <f t="shared" si="111"/>
        <v>44704</v>
      </c>
      <c r="B373" s="72">
        <f t="shared" ca="1" si="122"/>
        <v>1055.681188</v>
      </c>
      <c r="C373" s="13">
        <f t="shared" si="112"/>
        <v>1000</v>
      </c>
      <c r="D373" s="12">
        <f ca="1">IF(A373&lt;$B$1,VLOOKUP(A373,[1]DI!$A$4:$B$15000,2,FALSE),0)</f>
        <v>0.1265</v>
      </c>
      <c r="E373" s="13">
        <f t="shared" ca="1" si="105"/>
        <v>1.0004727899999999</v>
      </c>
      <c r="F373" s="13">
        <f ca="1">(TRUNC(PRODUCT($E$12:$E372),16))</f>
        <v>1.07616098578476</v>
      </c>
      <c r="G373" s="13">
        <f t="shared" ca="1" si="113"/>
        <v>1.0252510971133</v>
      </c>
      <c r="H373" s="13">
        <f t="shared" ca="1" si="106"/>
        <v>1.04965602</v>
      </c>
      <c r="I373" s="12">
        <f t="shared" si="114"/>
        <v>1.17E-2</v>
      </c>
      <c r="J373" s="34">
        <f t="shared" si="115"/>
        <v>44524</v>
      </c>
      <c r="K373" s="2">
        <f t="shared" si="116"/>
        <v>124</v>
      </c>
      <c r="L373" s="17">
        <f t="shared" si="117"/>
        <v>124</v>
      </c>
      <c r="M373" s="11">
        <f t="shared" si="107"/>
        <v>1.005740136</v>
      </c>
      <c r="N373" s="11">
        <f t="shared" ca="1" si="108"/>
        <v>1.0556811880000001</v>
      </c>
      <c r="O373" s="17">
        <f t="shared" si="118"/>
        <v>0</v>
      </c>
      <c r="P373" s="13">
        <f t="shared" ca="1" si="109"/>
        <v>55.681187999999999</v>
      </c>
      <c r="Q373" s="20">
        <f t="shared" si="110"/>
        <v>0</v>
      </c>
      <c r="R373" s="13">
        <f t="shared" si="119"/>
        <v>0</v>
      </c>
      <c r="S373" s="4" t="str">
        <f t="shared" si="120"/>
        <v>J=</v>
      </c>
      <c r="T373" s="34">
        <f t="shared" si="121"/>
        <v>44705</v>
      </c>
      <c r="U373" s="3"/>
      <c r="V373" s="3"/>
      <c r="Z373" s="1"/>
      <c r="AA373" s="3"/>
      <c r="AB373" s="3"/>
      <c r="AC373" s="3"/>
      <c r="AD373" s="3"/>
      <c r="AE373" s="3"/>
      <c r="AF373" s="10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42">
        <f t="shared" si="111"/>
        <v>44705</v>
      </c>
      <c r="B374" s="72">
        <f t="shared" ca="1" si="122"/>
        <v>1056.22905999</v>
      </c>
      <c r="C374" s="13">
        <f t="shared" si="112"/>
        <v>1000</v>
      </c>
      <c r="D374" s="12">
        <f ca="1">IF(A374&lt;$B$1,VLOOKUP(A374,[1]DI!$A$4:$B$15000,2,FALSE),0)</f>
        <v>0.1265</v>
      </c>
      <c r="E374" s="13">
        <f t="shared" ca="1" si="105"/>
        <v>1.0004727899999999</v>
      </c>
      <c r="F374" s="13">
        <f ca="1">(TRUNC(PRODUCT($E$12:$E373),16))</f>
        <v>1.0766697839372299</v>
      </c>
      <c r="G374" s="13">
        <f t="shared" ca="1" si="113"/>
        <v>1.0252510971133</v>
      </c>
      <c r="H374" s="13">
        <f t="shared" ca="1" si="106"/>
        <v>1.05015229</v>
      </c>
      <c r="I374" s="12">
        <f t="shared" si="114"/>
        <v>1.17E-2</v>
      </c>
      <c r="J374" s="34">
        <f t="shared" si="115"/>
        <v>44524</v>
      </c>
      <c r="K374" s="2">
        <f t="shared" si="116"/>
        <v>125</v>
      </c>
      <c r="L374" s="17">
        <f t="shared" si="117"/>
        <v>125</v>
      </c>
      <c r="M374" s="11">
        <f t="shared" si="107"/>
        <v>1.0057865610000001</v>
      </c>
      <c r="N374" s="11">
        <f t="shared" ca="1" si="108"/>
        <v>1.0562290599999999</v>
      </c>
      <c r="O374" s="17">
        <f t="shared" si="118"/>
        <v>2</v>
      </c>
      <c r="P374" s="13">
        <f t="shared" ca="1" si="109"/>
        <v>56.229059990000003</v>
      </c>
      <c r="Q374" s="20">
        <f t="shared" si="110"/>
        <v>0</v>
      </c>
      <c r="R374" s="13">
        <f t="shared" si="119"/>
        <v>0</v>
      </c>
      <c r="S374" s="4" t="str">
        <f t="shared" si="120"/>
        <v>J=</v>
      </c>
      <c r="T374" s="34">
        <f t="shared" si="121"/>
        <v>44705</v>
      </c>
      <c r="U374" s="3"/>
      <c r="V374" s="3"/>
      <c r="Z374" s="1"/>
      <c r="AA374" s="3"/>
      <c r="AB374" s="3"/>
      <c r="AC374" s="3"/>
      <c r="AD374" s="3"/>
      <c r="AE374" s="3"/>
      <c r="AF374" s="10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42">
        <f t="shared" si="111"/>
        <v>44706</v>
      </c>
      <c r="B375" s="72">
        <f t="shared" ca="1" si="122"/>
        <v>1000.518972</v>
      </c>
      <c r="C375" s="13">
        <f t="shared" si="112"/>
        <v>1000</v>
      </c>
      <c r="D375" s="12">
        <f ca="1">IF(A375&lt;$B$1,VLOOKUP(A375,[1]DI!$A$4:$B$15000,2,FALSE),0)</f>
        <v>0.1265</v>
      </c>
      <c r="E375" s="13">
        <f t="shared" ca="1" si="105"/>
        <v>1.0004727899999999</v>
      </c>
      <c r="F375" s="13">
        <f ca="1">(TRUNC(PRODUCT($E$12:$E374),16))</f>
        <v>1.0771788226443799</v>
      </c>
      <c r="G375" s="13">
        <f t="shared" ca="1" si="113"/>
        <v>1.0766697839372299</v>
      </c>
      <c r="H375" s="13">
        <f t="shared" ca="1" si="106"/>
        <v>1.0004727899999999</v>
      </c>
      <c r="I375" s="12">
        <f t="shared" si="114"/>
        <v>1.17E-2</v>
      </c>
      <c r="J375" s="34">
        <f t="shared" si="115"/>
        <v>44705</v>
      </c>
      <c r="K375" s="2">
        <f t="shared" si="116"/>
        <v>1</v>
      </c>
      <c r="L375" s="17">
        <f t="shared" si="117"/>
        <v>1</v>
      </c>
      <c r="M375" s="11">
        <f t="shared" si="107"/>
        <v>1.0000461599999999</v>
      </c>
      <c r="N375" s="11">
        <f t="shared" ca="1" si="108"/>
        <v>1.0005189720000001</v>
      </c>
      <c r="O375" s="17">
        <f t="shared" si="118"/>
        <v>0</v>
      </c>
      <c r="P375" s="13">
        <f t="shared" ca="1" si="109"/>
        <v>0.51897199999999999</v>
      </c>
      <c r="Q375" s="20">
        <f t="shared" si="110"/>
        <v>0</v>
      </c>
      <c r="R375" s="13">
        <f t="shared" si="119"/>
        <v>0</v>
      </c>
      <c r="S375" s="4" t="str">
        <f t="shared" si="120"/>
        <v>J=</v>
      </c>
      <c r="T375" s="34">
        <f t="shared" si="121"/>
        <v>44889</v>
      </c>
      <c r="U375" s="3"/>
      <c r="V375" s="3"/>
      <c r="Z375" s="1"/>
      <c r="AA375" s="3"/>
      <c r="AB375" s="3"/>
      <c r="AC375" s="3"/>
      <c r="AD375" s="3"/>
      <c r="AE375" s="3"/>
      <c r="AF375" s="10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42">
        <f t="shared" si="111"/>
        <v>44707</v>
      </c>
      <c r="B376" s="72">
        <f t="shared" ca="1" si="122"/>
        <v>1001.0382090000001</v>
      </c>
      <c r="C376" s="13">
        <f t="shared" si="112"/>
        <v>1000</v>
      </c>
      <c r="D376" s="12">
        <f ca="1">IF(A376&lt;$B$1,VLOOKUP(A376,[1]DI!$A$4:$B$15000,2,FALSE),0)</f>
        <v>0.1265</v>
      </c>
      <c r="E376" s="13">
        <f t="shared" ca="1" si="105"/>
        <v>1.0004727899999999</v>
      </c>
      <c r="F376" s="13">
        <f ca="1">(TRUNC(PRODUCT($E$12:$E375),16))</f>
        <v>1.07768810201994</v>
      </c>
      <c r="G376" s="13">
        <f t="shared" ca="1" si="113"/>
        <v>1.0766697839372299</v>
      </c>
      <c r="H376" s="13">
        <f t="shared" ca="1" si="106"/>
        <v>1.0009458</v>
      </c>
      <c r="I376" s="12">
        <f t="shared" si="114"/>
        <v>1.17E-2</v>
      </c>
      <c r="J376" s="34">
        <f t="shared" si="115"/>
        <v>44705</v>
      </c>
      <c r="K376" s="2">
        <f t="shared" si="116"/>
        <v>2</v>
      </c>
      <c r="L376" s="17">
        <f t="shared" si="117"/>
        <v>2</v>
      </c>
      <c r="M376" s="11">
        <f t="shared" si="107"/>
        <v>1.000092322</v>
      </c>
      <c r="N376" s="11">
        <f t="shared" ca="1" si="108"/>
        <v>1.0010382090000001</v>
      </c>
      <c r="O376" s="17">
        <f t="shared" si="118"/>
        <v>0</v>
      </c>
      <c r="P376" s="13">
        <f t="shared" ca="1" si="109"/>
        <v>1.0382089999999999</v>
      </c>
      <c r="Q376" s="20">
        <f t="shared" si="110"/>
        <v>0</v>
      </c>
      <c r="R376" s="13">
        <f t="shared" si="119"/>
        <v>0</v>
      </c>
      <c r="S376" s="4" t="str">
        <f t="shared" si="120"/>
        <v>J=</v>
      </c>
      <c r="T376" s="34">
        <f t="shared" si="121"/>
        <v>44889</v>
      </c>
      <c r="U376" s="3"/>
      <c r="V376" s="3"/>
      <c r="Z376" s="1"/>
      <c r="AA376" s="3"/>
      <c r="AB376" s="3"/>
      <c r="AC376" s="3"/>
      <c r="AD376" s="3"/>
      <c r="AE376" s="3"/>
      <c r="AF376" s="10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42">
        <f t="shared" si="111"/>
        <v>44708</v>
      </c>
      <c r="B377" s="72">
        <f t="shared" ca="1" si="122"/>
        <v>1001.55772399</v>
      </c>
      <c r="C377" s="13">
        <f t="shared" si="112"/>
        <v>1000</v>
      </c>
      <c r="D377" s="12">
        <f ca="1">IF(A377&lt;$B$1,VLOOKUP(A377,[1]DI!$A$4:$B$15000,2,FALSE),0)</f>
        <v>0.1265</v>
      </c>
      <c r="E377" s="13">
        <f t="shared" ca="1" si="105"/>
        <v>1.0004727899999999</v>
      </c>
      <c r="F377" s="13">
        <f ca="1">(TRUNC(PRODUCT($E$12:$E376),16))</f>
        <v>1.0781976221776901</v>
      </c>
      <c r="G377" s="13">
        <f t="shared" ca="1" si="113"/>
        <v>1.0766697839372299</v>
      </c>
      <c r="H377" s="13">
        <f t="shared" ca="1" si="106"/>
        <v>1.00141904</v>
      </c>
      <c r="I377" s="12">
        <f t="shared" si="114"/>
        <v>1.17E-2</v>
      </c>
      <c r="J377" s="34">
        <f t="shared" si="115"/>
        <v>44705</v>
      </c>
      <c r="K377" s="2">
        <f t="shared" si="116"/>
        <v>3</v>
      </c>
      <c r="L377" s="17">
        <f t="shared" si="117"/>
        <v>3</v>
      </c>
      <c r="M377" s="11">
        <f t="shared" si="107"/>
        <v>1.0001384870000001</v>
      </c>
      <c r="N377" s="11">
        <f t="shared" ca="1" si="108"/>
        <v>1.001557724</v>
      </c>
      <c r="O377" s="17">
        <f t="shared" si="118"/>
        <v>0</v>
      </c>
      <c r="P377" s="13">
        <f t="shared" ca="1" si="109"/>
        <v>1.5577239899999999</v>
      </c>
      <c r="Q377" s="20">
        <f t="shared" si="110"/>
        <v>0</v>
      </c>
      <c r="R377" s="13">
        <f t="shared" si="119"/>
        <v>0</v>
      </c>
      <c r="S377" s="4" t="str">
        <f t="shared" si="120"/>
        <v>J=</v>
      </c>
      <c r="T377" s="34">
        <f t="shared" si="121"/>
        <v>44889</v>
      </c>
      <c r="U377" s="21"/>
      <c r="V377" s="21"/>
      <c r="Z377" s="1"/>
      <c r="AA377" s="3"/>
      <c r="AB377" s="3"/>
      <c r="AC377" s="3"/>
      <c r="AD377" s="3"/>
      <c r="AE377" s="21"/>
      <c r="AF377" s="22"/>
      <c r="AG377" s="21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</row>
    <row r="378" spans="1:151" x14ac:dyDescent="0.15">
      <c r="A378" s="42">
        <f t="shared" si="111"/>
        <v>44709</v>
      </c>
      <c r="B378" s="72">
        <f t="shared" ca="1" si="122"/>
        <v>1002.07750199</v>
      </c>
      <c r="C378" s="13">
        <f t="shared" si="112"/>
        <v>1000</v>
      </c>
      <c r="D378" s="12">
        <f ca="1">IF(A378&lt;$B$1,VLOOKUP(A378,[1]DI!$A$4:$B$15000,2,FALSE),0)</f>
        <v>0</v>
      </c>
      <c r="E378" s="13">
        <f t="shared" ca="1" si="105"/>
        <v>1</v>
      </c>
      <c r="F378" s="13">
        <f ca="1">(TRUNC(PRODUCT($E$12:$E377),16))</f>
        <v>1.07870738323148</v>
      </c>
      <c r="G378" s="13">
        <f t="shared" ca="1" si="113"/>
        <v>1.0766697839372299</v>
      </c>
      <c r="H378" s="13">
        <f t="shared" ca="1" si="106"/>
        <v>1.0018925000000001</v>
      </c>
      <c r="I378" s="12">
        <f t="shared" si="114"/>
        <v>1.17E-2</v>
      </c>
      <c r="J378" s="34">
        <f t="shared" si="115"/>
        <v>44705</v>
      </c>
      <c r="K378" s="2">
        <f t="shared" si="116"/>
        <v>3</v>
      </c>
      <c r="L378" s="17">
        <f t="shared" si="117"/>
        <v>4</v>
      </c>
      <c r="M378" s="11">
        <f t="shared" si="107"/>
        <v>1.000184653</v>
      </c>
      <c r="N378" s="11">
        <f t="shared" ca="1" si="108"/>
        <v>1.0020775019999999</v>
      </c>
      <c r="O378" s="17">
        <f t="shared" si="118"/>
        <v>0</v>
      </c>
      <c r="P378" s="13">
        <f t="shared" ca="1" si="109"/>
        <v>2.07750199</v>
      </c>
      <c r="Q378" s="20">
        <f t="shared" si="110"/>
        <v>0</v>
      </c>
      <c r="R378" s="13">
        <f t="shared" si="119"/>
        <v>0</v>
      </c>
      <c r="S378" s="4" t="str">
        <f t="shared" si="120"/>
        <v>J=</v>
      </c>
      <c r="T378" s="34">
        <f t="shared" si="121"/>
        <v>44889</v>
      </c>
      <c r="U378" s="21"/>
      <c r="V378" s="21"/>
      <c r="Z378" s="1"/>
      <c r="AA378" s="3"/>
      <c r="AB378" s="3"/>
      <c r="AC378" s="3"/>
      <c r="AD378" s="3"/>
      <c r="AE378" s="21"/>
      <c r="AF378" s="22"/>
      <c r="AG378" s="21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</row>
    <row r="379" spans="1:151" x14ac:dyDescent="0.15">
      <c r="A379" s="42">
        <f t="shared" si="111"/>
        <v>44710</v>
      </c>
      <c r="B379" s="72">
        <f t="shared" ca="1" si="122"/>
        <v>1002.07750199</v>
      </c>
      <c r="C379" s="13">
        <f t="shared" si="112"/>
        <v>1000</v>
      </c>
      <c r="D379" s="12">
        <f ca="1">IF(A379&lt;$B$1,VLOOKUP(A379,[1]DI!$A$4:$B$15000,2,FALSE),0)</f>
        <v>0</v>
      </c>
      <c r="E379" s="13">
        <f t="shared" ca="1" si="105"/>
        <v>1</v>
      </c>
      <c r="F379" s="13">
        <f ca="1">(TRUNC(PRODUCT($E$12:$E378),16))</f>
        <v>1.07870738323148</v>
      </c>
      <c r="G379" s="13">
        <f t="shared" ca="1" si="113"/>
        <v>1.0766697839372299</v>
      </c>
      <c r="H379" s="13">
        <f t="shared" ca="1" si="106"/>
        <v>1.0018925000000001</v>
      </c>
      <c r="I379" s="12">
        <f t="shared" si="114"/>
        <v>1.17E-2</v>
      </c>
      <c r="J379" s="34">
        <f t="shared" si="115"/>
        <v>44705</v>
      </c>
      <c r="K379" s="2">
        <f t="shared" si="116"/>
        <v>3</v>
      </c>
      <c r="L379" s="17">
        <f t="shared" si="117"/>
        <v>4</v>
      </c>
      <c r="M379" s="11">
        <f t="shared" si="107"/>
        <v>1.000184653</v>
      </c>
      <c r="N379" s="11">
        <f t="shared" ca="1" si="108"/>
        <v>1.0020775019999999</v>
      </c>
      <c r="O379" s="17">
        <f t="shared" si="118"/>
        <v>0</v>
      </c>
      <c r="P379" s="13">
        <f t="shared" ca="1" si="109"/>
        <v>2.07750199</v>
      </c>
      <c r="Q379" s="20">
        <f t="shared" si="110"/>
        <v>0</v>
      </c>
      <c r="R379" s="13">
        <f t="shared" si="119"/>
        <v>0</v>
      </c>
      <c r="S379" s="4" t="str">
        <f t="shared" si="120"/>
        <v>J=</v>
      </c>
      <c r="T379" s="34">
        <f t="shared" si="121"/>
        <v>44889</v>
      </c>
      <c r="U379" s="3"/>
      <c r="V379" s="3"/>
      <c r="Z379" s="1"/>
      <c r="AA379" s="3"/>
      <c r="AB379" s="3"/>
      <c r="AC379" s="3"/>
      <c r="AD379" s="3"/>
      <c r="AE379" s="3"/>
      <c r="AF379" s="10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x14ac:dyDescent="0.15">
      <c r="A380" s="42">
        <f t="shared" si="111"/>
        <v>44711</v>
      </c>
      <c r="B380" s="72">
        <f t="shared" ca="1" si="122"/>
        <v>1002.07750199</v>
      </c>
      <c r="C380" s="13">
        <f t="shared" si="112"/>
        <v>1000</v>
      </c>
      <c r="D380" s="12">
        <f ca="1">IF(A380&lt;$B$1,VLOOKUP(A380,[1]DI!$A$4:$B$15000,2,FALSE),0)</f>
        <v>0.1265</v>
      </c>
      <c r="E380" s="13">
        <f t="shared" ca="1" si="105"/>
        <v>1.0004727899999999</v>
      </c>
      <c r="F380" s="13">
        <f ca="1">(TRUNC(PRODUCT($E$12:$E379),16))</f>
        <v>1.07870738323148</v>
      </c>
      <c r="G380" s="13">
        <f t="shared" ca="1" si="113"/>
        <v>1.0766697839372299</v>
      </c>
      <c r="H380" s="13">
        <f t="shared" ca="1" si="106"/>
        <v>1.0018925000000001</v>
      </c>
      <c r="I380" s="12">
        <f t="shared" si="114"/>
        <v>1.17E-2</v>
      </c>
      <c r="J380" s="34">
        <f t="shared" si="115"/>
        <v>44705</v>
      </c>
      <c r="K380" s="2">
        <f t="shared" si="116"/>
        <v>4</v>
      </c>
      <c r="L380" s="17">
        <f t="shared" si="117"/>
        <v>4</v>
      </c>
      <c r="M380" s="11">
        <f t="shared" si="107"/>
        <v>1.000184653</v>
      </c>
      <c r="N380" s="11">
        <f t="shared" ca="1" si="108"/>
        <v>1.0020775019999999</v>
      </c>
      <c r="O380" s="17">
        <f t="shared" si="118"/>
        <v>0</v>
      </c>
      <c r="P380" s="13">
        <f t="shared" ca="1" si="109"/>
        <v>2.07750199</v>
      </c>
      <c r="Q380" s="20">
        <f t="shared" si="110"/>
        <v>0</v>
      </c>
      <c r="R380" s="13">
        <f t="shared" si="119"/>
        <v>0</v>
      </c>
      <c r="S380" s="4" t="str">
        <f t="shared" si="120"/>
        <v>J=</v>
      </c>
      <c r="T380" s="34">
        <f t="shared" si="121"/>
        <v>44889</v>
      </c>
      <c r="U380" s="3"/>
      <c r="V380" s="3"/>
      <c r="Z380" s="1"/>
      <c r="AA380" s="3"/>
      <c r="AB380" s="3"/>
      <c r="AC380" s="3"/>
      <c r="AD380" s="3"/>
      <c r="AE380" s="3"/>
      <c r="AF380" s="10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x14ac:dyDescent="0.15">
      <c r="A381" s="42">
        <f t="shared" si="111"/>
        <v>44712</v>
      </c>
      <c r="B381" s="72">
        <f t="shared" ca="1" si="122"/>
        <v>1002.59755799</v>
      </c>
      <c r="C381" s="13">
        <f t="shared" si="112"/>
        <v>1000</v>
      </c>
      <c r="D381" s="12">
        <f ca="1">IF(A381&lt;$B$1,VLOOKUP(A381,[1]DI!$A$4:$B$15000,2,FALSE),0)</f>
        <v>0.1265</v>
      </c>
      <c r="E381" s="13">
        <f t="shared" ca="1" si="105"/>
        <v>1.0004727899999999</v>
      </c>
      <c r="F381" s="13">
        <f ca="1">(TRUNC(PRODUCT($E$12:$E380),16))</f>
        <v>1.0792173852952001</v>
      </c>
      <c r="G381" s="13">
        <f t="shared" ca="1" si="113"/>
        <v>1.0766697839372299</v>
      </c>
      <c r="H381" s="13">
        <f t="shared" ca="1" si="106"/>
        <v>1.00236619</v>
      </c>
      <c r="I381" s="12">
        <f t="shared" si="114"/>
        <v>1.17E-2</v>
      </c>
      <c r="J381" s="34">
        <f t="shared" si="115"/>
        <v>44705</v>
      </c>
      <c r="K381" s="2">
        <f t="shared" si="116"/>
        <v>5</v>
      </c>
      <c r="L381" s="17">
        <f t="shared" si="117"/>
        <v>5</v>
      </c>
      <c r="M381" s="11">
        <f t="shared" si="107"/>
        <v>1.000230822</v>
      </c>
      <c r="N381" s="11">
        <f t="shared" ca="1" si="108"/>
        <v>1.0025975579999999</v>
      </c>
      <c r="O381" s="17">
        <f t="shared" si="118"/>
        <v>0</v>
      </c>
      <c r="P381" s="13">
        <f t="shared" ca="1" si="109"/>
        <v>2.5975579899999999</v>
      </c>
      <c r="Q381" s="20">
        <f t="shared" si="110"/>
        <v>0</v>
      </c>
      <c r="R381" s="13">
        <f t="shared" si="119"/>
        <v>0</v>
      </c>
      <c r="S381" s="4" t="str">
        <f t="shared" si="120"/>
        <v>J=</v>
      </c>
      <c r="T381" s="34">
        <f t="shared" si="121"/>
        <v>44889</v>
      </c>
      <c r="U381" s="3"/>
      <c r="V381" s="3"/>
      <c r="Z381" s="1"/>
      <c r="AA381" s="3"/>
      <c r="AB381" s="3"/>
      <c r="AC381" s="3"/>
      <c r="AD381" s="3"/>
      <c r="AE381" s="3"/>
      <c r="AF381" s="10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15">
      <c r="A382" s="42">
        <f t="shared" si="111"/>
        <v>44713</v>
      </c>
      <c r="B382" s="72">
        <f t="shared" ca="1" si="122"/>
        <v>1003.11788</v>
      </c>
      <c r="C382" s="13">
        <f t="shared" si="112"/>
        <v>1000</v>
      </c>
      <c r="D382" s="12">
        <f ca="1">IF(A382&lt;$B$1,VLOOKUP(A382,[1]DI!$A$4:$B$15000,2,FALSE),0)</f>
        <v>0.1265</v>
      </c>
      <c r="E382" s="13">
        <f t="shared" ca="1" si="105"/>
        <v>1.0004727899999999</v>
      </c>
      <c r="F382" s="13">
        <f ca="1">(TRUNC(PRODUCT($E$12:$E381),16))</f>
        <v>1.0797276284827899</v>
      </c>
      <c r="G382" s="13">
        <f t="shared" ca="1" si="113"/>
        <v>1.0766697839372299</v>
      </c>
      <c r="H382" s="13">
        <f t="shared" ca="1" si="106"/>
        <v>1.0028401</v>
      </c>
      <c r="I382" s="12">
        <f t="shared" si="114"/>
        <v>1.17E-2</v>
      </c>
      <c r="J382" s="34">
        <f t="shared" si="115"/>
        <v>44705</v>
      </c>
      <c r="K382" s="2">
        <f t="shared" si="116"/>
        <v>6</v>
      </c>
      <c r="L382" s="17">
        <f t="shared" si="117"/>
        <v>6</v>
      </c>
      <c r="M382" s="11">
        <f t="shared" si="107"/>
        <v>1.0002769929999999</v>
      </c>
      <c r="N382" s="11">
        <f t="shared" ca="1" si="108"/>
        <v>1.00311788</v>
      </c>
      <c r="O382" s="17">
        <f t="shared" si="118"/>
        <v>0</v>
      </c>
      <c r="P382" s="13">
        <f t="shared" ca="1" si="109"/>
        <v>3.11788</v>
      </c>
      <c r="Q382" s="20">
        <f t="shared" si="110"/>
        <v>0</v>
      </c>
      <c r="R382" s="13">
        <f t="shared" si="119"/>
        <v>0</v>
      </c>
      <c r="S382" s="4" t="str">
        <f t="shared" si="120"/>
        <v>J=</v>
      </c>
      <c r="T382" s="34">
        <f t="shared" si="121"/>
        <v>44889</v>
      </c>
      <c r="U382" s="3"/>
      <c r="V382" s="3"/>
      <c r="Z382" s="1"/>
      <c r="AA382" s="3"/>
      <c r="AB382" s="3"/>
      <c r="AC382" s="3"/>
      <c r="AD382" s="3"/>
      <c r="AE382" s="3"/>
      <c r="AF382" s="10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x14ac:dyDescent="0.15">
      <c r="A383" s="42">
        <f t="shared" si="111"/>
        <v>44714</v>
      </c>
      <c r="B383" s="72">
        <f t="shared" ca="1" si="122"/>
        <v>1003.638467</v>
      </c>
      <c r="C383" s="13">
        <f t="shared" si="112"/>
        <v>1000</v>
      </c>
      <c r="D383" s="12">
        <f ca="1">IF(A383&lt;$B$1,VLOOKUP(A383,[1]DI!$A$4:$B$15000,2,FALSE),0)</f>
        <v>0.1265</v>
      </c>
      <c r="E383" s="13">
        <f t="shared" ca="1" si="105"/>
        <v>1.0004727899999999</v>
      </c>
      <c r="F383" s="13">
        <f ca="1">(TRUNC(PRODUCT($E$12:$E382),16))</f>
        <v>1.0802381129082601</v>
      </c>
      <c r="G383" s="13">
        <f t="shared" ca="1" si="113"/>
        <v>1.0766697839372299</v>
      </c>
      <c r="H383" s="13">
        <f t="shared" ca="1" si="106"/>
        <v>1.00331423</v>
      </c>
      <c r="I383" s="12">
        <f t="shared" si="114"/>
        <v>1.17E-2</v>
      </c>
      <c r="J383" s="34">
        <f t="shared" si="115"/>
        <v>44705</v>
      </c>
      <c r="K383" s="2">
        <f t="shared" si="116"/>
        <v>7</v>
      </c>
      <c r="L383" s="17">
        <f t="shared" si="117"/>
        <v>7</v>
      </c>
      <c r="M383" s="11">
        <f t="shared" si="107"/>
        <v>1.000323166</v>
      </c>
      <c r="N383" s="11">
        <f t="shared" ca="1" si="108"/>
        <v>1.003638467</v>
      </c>
      <c r="O383" s="17">
        <f t="shared" si="118"/>
        <v>0</v>
      </c>
      <c r="P383" s="13">
        <f t="shared" ca="1" si="109"/>
        <v>3.6384669999999999</v>
      </c>
      <c r="Q383" s="20">
        <f t="shared" si="110"/>
        <v>0</v>
      </c>
      <c r="R383" s="13">
        <f t="shared" si="119"/>
        <v>0</v>
      </c>
      <c r="S383" s="4" t="str">
        <f t="shared" si="120"/>
        <v>J=</v>
      </c>
      <c r="T383" s="34">
        <f t="shared" si="121"/>
        <v>44889</v>
      </c>
      <c r="U383" s="3"/>
      <c r="V383" s="3"/>
      <c r="Z383" s="1"/>
      <c r="AA383" s="3"/>
      <c r="AB383" s="3"/>
      <c r="AC383" s="3"/>
      <c r="AD383" s="3"/>
      <c r="AE383" s="3"/>
      <c r="AF383" s="10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x14ac:dyDescent="0.15">
      <c r="A384" s="42">
        <f t="shared" si="111"/>
        <v>44715</v>
      </c>
      <c r="B384" s="72">
        <f t="shared" ca="1" si="122"/>
        <v>1004.15932</v>
      </c>
      <c r="C384" s="13">
        <f t="shared" si="112"/>
        <v>1000</v>
      </c>
      <c r="D384" s="12">
        <f ca="1">IF(A384&lt;$B$1,VLOOKUP(A384,[1]DI!$A$4:$B$15000,2,FALSE),0)</f>
        <v>0.1265</v>
      </c>
      <c r="E384" s="13">
        <f t="shared" ca="1" si="105"/>
        <v>1.0004727899999999</v>
      </c>
      <c r="F384" s="13">
        <f ca="1">(TRUNC(PRODUCT($E$12:$E383),16))</f>
        <v>1.0807488386856601</v>
      </c>
      <c r="G384" s="13">
        <f t="shared" ca="1" si="113"/>
        <v>1.0766697839372299</v>
      </c>
      <c r="H384" s="13">
        <f t="shared" ca="1" si="106"/>
        <v>1.0037885799999999</v>
      </c>
      <c r="I384" s="12">
        <f t="shared" si="114"/>
        <v>1.17E-2</v>
      </c>
      <c r="J384" s="34">
        <f t="shared" si="115"/>
        <v>44705</v>
      </c>
      <c r="K384" s="2">
        <f t="shared" si="116"/>
        <v>8</v>
      </c>
      <c r="L384" s="17">
        <f t="shared" si="117"/>
        <v>8</v>
      </c>
      <c r="M384" s="11">
        <f t="shared" si="107"/>
        <v>1.0003693410000001</v>
      </c>
      <c r="N384" s="11">
        <f t="shared" ca="1" si="108"/>
        <v>1.0041593200000001</v>
      </c>
      <c r="O384" s="17">
        <f t="shared" si="118"/>
        <v>0</v>
      </c>
      <c r="P384" s="13">
        <f t="shared" ca="1" si="109"/>
        <v>4.1593200000000001</v>
      </c>
      <c r="Q384" s="20">
        <f t="shared" si="110"/>
        <v>0</v>
      </c>
      <c r="R384" s="13">
        <f t="shared" si="119"/>
        <v>0</v>
      </c>
      <c r="S384" s="4" t="str">
        <f t="shared" si="120"/>
        <v>J=</v>
      </c>
      <c r="T384" s="34">
        <f t="shared" si="121"/>
        <v>44889</v>
      </c>
      <c r="U384" s="3"/>
      <c r="V384" s="3"/>
      <c r="Z384" s="1"/>
      <c r="AA384" s="3"/>
      <c r="AB384" s="3"/>
      <c r="AC384" s="3"/>
      <c r="AD384" s="3"/>
      <c r="AE384" s="3"/>
      <c r="AF384" s="10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x14ac:dyDescent="0.15">
      <c r="A385" s="42">
        <f t="shared" si="111"/>
        <v>44716</v>
      </c>
      <c r="B385" s="72">
        <f t="shared" ca="1" si="122"/>
        <v>1004.680459</v>
      </c>
      <c r="C385" s="13">
        <f t="shared" si="112"/>
        <v>1000</v>
      </c>
      <c r="D385" s="12">
        <f ca="1">IF(A385&lt;$B$1,VLOOKUP(A385,[1]DI!$A$4:$B$15000,2,FALSE),0)</f>
        <v>0</v>
      </c>
      <c r="E385" s="13">
        <f t="shared" ca="1" si="105"/>
        <v>1</v>
      </c>
      <c r="F385" s="13">
        <f ca="1">(TRUNC(PRODUCT($E$12:$E384),16))</f>
        <v>1.0812598059291001</v>
      </c>
      <c r="G385" s="13">
        <f t="shared" ca="1" si="113"/>
        <v>1.0766697839372299</v>
      </c>
      <c r="H385" s="13">
        <f t="shared" ca="1" si="106"/>
        <v>1.00426317</v>
      </c>
      <c r="I385" s="12">
        <f t="shared" si="114"/>
        <v>1.17E-2</v>
      </c>
      <c r="J385" s="34">
        <f t="shared" si="115"/>
        <v>44705</v>
      </c>
      <c r="K385" s="2">
        <f t="shared" si="116"/>
        <v>8</v>
      </c>
      <c r="L385" s="17">
        <f t="shared" si="117"/>
        <v>9</v>
      </c>
      <c r="M385" s="11">
        <f t="shared" si="107"/>
        <v>1.0004155180000001</v>
      </c>
      <c r="N385" s="11">
        <f t="shared" ca="1" si="108"/>
        <v>1.004680459</v>
      </c>
      <c r="O385" s="17">
        <f t="shared" si="118"/>
        <v>0</v>
      </c>
      <c r="P385" s="13">
        <f t="shared" ca="1" si="109"/>
        <v>4.6804589999999999</v>
      </c>
      <c r="Q385" s="20">
        <f t="shared" si="110"/>
        <v>0</v>
      </c>
      <c r="R385" s="13">
        <f t="shared" si="119"/>
        <v>0</v>
      </c>
      <c r="S385" s="4" t="str">
        <f t="shared" si="120"/>
        <v>J=</v>
      </c>
      <c r="T385" s="34">
        <f t="shared" si="121"/>
        <v>44889</v>
      </c>
      <c r="U385" s="3"/>
      <c r="V385" s="3"/>
      <c r="Z385" s="1"/>
      <c r="AA385" s="3"/>
      <c r="AB385" s="3"/>
      <c r="AC385" s="3"/>
      <c r="AD385" s="3"/>
      <c r="AE385" s="3"/>
      <c r="AF385" s="10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x14ac:dyDescent="0.15">
      <c r="A386" s="42">
        <f t="shared" si="111"/>
        <v>44717</v>
      </c>
      <c r="B386" s="72">
        <f t="shared" ca="1" si="122"/>
        <v>1004.680459</v>
      </c>
      <c r="C386" s="13">
        <f t="shared" si="112"/>
        <v>1000</v>
      </c>
      <c r="D386" s="12">
        <f ca="1">IF(A386&lt;$B$1,VLOOKUP(A386,[1]DI!$A$4:$B$15000,2,FALSE),0)</f>
        <v>0</v>
      </c>
      <c r="E386" s="13">
        <f t="shared" ca="1" si="105"/>
        <v>1</v>
      </c>
      <c r="F386" s="13">
        <f ca="1">(TRUNC(PRODUCT($E$12:$E385),16))</f>
        <v>1.0812598059291001</v>
      </c>
      <c r="G386" s="13">
        <f t="shared" ca="1" si="113"/>
        <v>1.0766697839372299</v>
      </c>
      <c r="H386" s="13">
        <f t="shared" ca="1" si="106"/>
        <v>1.00426317</v>
      </c>
      <c r="I386" s="12">
        <f t="shared" si="114"/>
        <v>1.17E-2</v>
      </c>
      <c r="J386" s="34">
        <f t="shared" si="115"/>
        <v>44705</v>
      </c>
      <c r="K386" s="2">
        <f t="shared" si="116"/>
        <v>8</v>
      </c>
      <c r="L386" s="17">
        <f t="shared" si="117"/>
        <v>9</v>
      </c>
      <c r="M386" s="11">
        <f t="shared" si="107"/>
        <v>1.0004155180000001</v>
      </c>
      <c r="N386" s="11">
        <f t="shared" ca="1" si="108"/>
        <v>1.004680459</v>
      </c>
      <c r="O386" s="17">
        <f t="shared" si="118"/>
        <v>0</v>
      </c>
      <c r="P386" s="13">
        <f t="shared" ca="1" si="109"/>
        <v>4.6804589999999999</v>
      </c>
      <c r="Q386" s="20">
        <f t="shared" si="110"/>
        <v>0</v>
      </c>
      <c r="R386" s="13">
        <f t="shared" si="119"/>
        <v>0</v>
      </c>
      <c r="S386" s="4" t="str">
        <f t="shared" si="120"/>
        <v>J=</v>
      </c>
      <c r="T386" s="34">
        <f t="shared" si="121"/>
        <v>44889</v>
      </c>
      <c r="U386" s="3"/>
      <c r="V386" s="3"/>
      <c r="Z386" s="1"/>
      <c r="AA386" s="3"/>
      <c r="AB386" s="3"/>
      <c r="AC386" s="3"/>
      <c r="AD386" s="3"/>
      <c r="AE386" s="3"/>
      <c r="AF386" s="10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x14ac:dyDescent="0.15">
      <c r="A387" s="42">
        <f t="shared" si="111"/>
        <v>44718</v>
      </c>
      <c r="B387" s="72">
        <f t="shared" ca="1" si="122"/>
        <v>1004.680459</v>
      </c>
      <c r="C387" s="13">
        <f t="shared" si="112"/>
        <v>1000</v>
      </c>
      <c r="D387" s="12">
        <f ca="1">IF(A387&lt;$B$1,VLOOKUP(A387,[1]DI!$A$4:$B$15000,2,FALSE),0)</f>
        <v>0.1265</v>
      </c>
      <c r="E387" s="13">
        <f t="shared" ca="1" si="105"/>
        <v>1.0004727899999999</v>
      </c>
      <c r="F387" s="13">
        <f ca="1">(TRUNC(PRODUCT($E$12:$E386),16))</f>
        <v>1.0812598059291001</v>
      </c>
      <c r="G387" s="13">
        <f t="shared" ca="1" si="113"/>
        <v>1.0766697839372299</v>
      </c>
      <c r="H387" s="13">
        <f t="shared" ca="1" si="106"/>
        <v>1.00426317</v>
      </c>
      <c r="I387" s="12">
        <f t="shared" si="114"/>
        <v>1.17E-2</v>
      </c>
      <c r="J387" s="34">
        <f t="shared" si="115"/>
        <v>44705</v>
      </c>
      <c r="K387" s="2">
        <f t="shared" si="116"/>
        <v>9</v>
      </c>
      <c r="L387" s="17">
        <f t="shared" si="117"/>
        <v>9</v>
      </c>
      <c r="M387" s="11">
        <f t="shared" si="107"/>
        <v>1.0004155180000001</v>
      </c>
      <c r="N387" s="11">
        <f t="shared" ca="1" si="108"/>
        <v>1.004680459</v>
      </c>
      <c r="O387" s="17">
        <f t="shared" si="118"/>
        <v>0</v>
      </c>
      <c r="P387" s="13">
        <f t="shared" ca="1" si="109"/>
        <v>4.6804589999999999</v>
      </c>
      <c r="Q387" s="20">
        <f t="shared" si="110"/>
        <v>0</v>
      </c>
      <c r="R387" s="13">
        <f t="shared" si="119"/>
        <v>0</v>
      </c>
      <c r="S387" s="4" t="str">
        <f t="shared" si="120"/>
        <v>J=</v>
      </c>
      <c r="T387" s="34">
        <f t="shared" si="121"/>
        <v>44889</v>
      </c>
      <c r="U387" s="3"/>
      <c r="V387" s="3"/>
      <c r="Z387" s="1"/>
      <c r="AA387" s="3"/>
      <c r="AB387" s="3"/>
      <c r="AC387" s="3"/>
      <c r="AD387" s="3"/>
      <c r="AE387" s="3"/>
      <c r="AF387" s="10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x14ac:dyDescent="0.15">
      <c r="A388" s="42">
        <f t="shared" si="111"/>
        <v>44719</v>
      </c>
      <c r="B388" s="72">
        <f t="shared" ca="1" si="122"/>
        <v>1005.20185499</v>
      </c>
      <c r="C388" s="13">
        <f t="shared" si="112"/>
        <v>1000</v>
      </c>
      <c r="D388" s="12">
        <f ca="1">IF(A388&lt;$B$1,VLOOKUP(A388,[1]DI!$A$4:$B$15000,2,FALSE),0)</f>
        <v>0.1265</v>
      </c>
      <c r="E388" s="13">
        <f t="shared" ca="1" si="105"/>
        <v>1.0004727899999999</v>
      </c>
      <c r="F388" s="13">
        <f ca="1">(TRUNC(PRODUCT($E$12:$E387),16))</f>
        <v>1.0817710147527499</v>
      </c>
      <c r="G388" s="13">
        <f t="shared" ca="1" si="113"/>
        <v>1.0766697839372299</v>
      </c>
      <c r="H388" s="13">
        <f t="shared" ca="1" si="106"/>
        <v>1.0047379700000001</v>
      </c>
      <c r="I388" s="12">
        <f t="shared" si="114"/>
        <v>1.17E-2</v>
      </c>
      <c r="J388" s="34">
        <f t="shared" si="115"/>
        <v>44705</v>
      </c>
      <c r="K388" s="2">
        <f t="shared" si="116"/>
        <v>10</v>
      </c>
      <c r="L388" s="17">
        <f t="shared" si="117"/>
        <v>10</v>
      </c>
      <c r="M388" s="11">
        <f t="shared" si="107"/>
        <v>1.000461697</v>
      </c>
      <c r="N388" s="11">
        <f t="shared" ca="1" si="108"/>
        <v>1.0052018549999999</v>
      </c>
      <c r="O388" s="17">
        <f t="shared" si="118"/>
        <v>0</v>
      </c>
      <c r="P388" s="13">
        <f t="shared" ca="1" si="109"/>
        <v>5.2018549900000002</v>
      </c>
      <c r="Q388" s="20">
        <f t="shared" si="110"/>
        <v>0</v>
      </c>
      <c r="R388" s="13">
        <f t="shared" si="119"/>
        <v>0</v>
      </c>
      <c r="S388" s="4" t="str">
        <f t="shared" si="120"/>
        <v>J=</v>
      </c>
      <c r="T388" s="34">
        <f t="shared" si="121"/>
        <v>44889</v>
      </c>
      <c r="U388" s="3"/>
      <c r="V388" s="3"/>
      <c r="Z388" s="1"/>
      <c r="AA388" s="3"/>
      <c r="AB388" s="3"/>
      <c r="AC388" s="3"/>
      <c r="AD388" s="3"/>
      <c r="AE388" s="3"/>
      <c r="AF388" s="10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15">
      <c r="A389" s="42">
        <f t="shared" si="111"/>
        <v>44720</v>
      </c>
      <c r="B389" s="72">
        <f t="shared" ca="1" si="122"/>
        <v>1005.723527</v>
      </c>
      <c r="C389" s="13">
        <f t="shared" si="112"/>
        <v>1000</v>
      </c>
      <c r="D389" s="12">
        <f ca="1">IF(A389&lt;$B$1,VLOOKUP(A389,[1]DI!$A$4:$B$15000,2,FALSE),0)</f>
        <v>0.1265</v>
      </c>
      <c r="E389" s="13">
        <f t="shared" ca="1" si="105"/>
        <v>1.0004727899999999</v>
      </c>
      <c r="F389" s="13">
        <f ca="1">(TRUNC(PRODUCT($E$12:$E388),16))</f>
        <v>1.0822824652708101</v>
      </c>
      <c r="G389" s="13">
        <f t="shared" ca="1" si="113"/>
        <v>1.0766697839372299</v>
      </c>
      <c r="H389" s="13">
        <f t="shared" ca="1" si="106"/>
        <v>1.0052129999999999</v>
      </c>
      <c r="I389" s="12">
        <f t="shared" si="114"/>
        <v>1.17E-2</v>
      </c>
      <c r="J389" s="34">
        <f t="shared" si="115"/>
        <v>44705</v>
      </c>
      <c r="K389" s="2">
        <f t="shared" si="116"/>
        <v>11</v>
      </c>
      <c r="L389" s="17">
        <f t="shared" si="117"/>
        <v>11</v>
      </c>
      <c r="M389" s="11">
        <f t="shared" si="107"/>
        <v>1.0005078789999999</v>
      </c>
      <c r="N389" s="11">
        <f t="shared" ca="1" si="108"/>
        <v>1.005723527</v>
      </c>
      <c r="O389" s="17">
        <f t="shared" si="118"/>
        <v>0</v>
      </c>
      <c r="P389" s="13">
        <f t="shared" ca="1" si="109"/>
        <v>5.7235269999999998</v>
      </c>
      <c r="Q389" s="20">
        <f t="shared" si="110"/>
        <v>0</v>
      </c>
      <c r="R389" s="13">
        <f t="shared" si="119"/>
        <v>0</v>
      </c>
      <c r="S389" s="4" t="str">
        <f t="shared" si="120"/>
        <v>J=</v>
      </c>
      <c r="T389" s="34">
        <f t="shared" si="121"/>
        <v>44889</v>
      </c>
      <c r="U389" s="3"/>
      <c r="V389" s="3"/>
      <c r="Z389" s="1"/>
      <c r="AA389" s="3"/>
      <c r="AB389" s="3"/>
      <c r="AC389" s="3"/>
      <c r="AD389" s="3"/>
      <c r="AE389" s="3"/>
      <c r="AF389" s="10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x14ac:dyDescent="0.15">
      <c r="A390" s="42">
        <f t="shared" si="111"/>
        <v>44721</v>
      </c>
      <c r="B390" s="72">
        <f t="shared" ca="1" si="122"/>
        <v>1006.2454739900001</v>
      </c>
      <c r="C390" s="13">
        <f t="shared" si="112"/>
        <v>1000</v>
      </c>
      <c r="D390" s="12">
        <f ca="1">IF(A390&lt;$B$1,VLOOKUP(A390,[1]DI!$A$4:$B$15000,2,FALSE),0)</f>
        <v>0.1265</v>
      </c>
      <c r="E390" s="13">
        <f t="shared" ca="1" si="105"/>
        <v>1.0004727899999999</v>
      </c>
      <c r="F390" s="13">
        <f ca="1">(TRUNC(PRODUCT($E$12:$E389),16))</f>
        <v>1.0827941575975699</v>
      </c>
      <c r="G390" s="13">
        <f t="shared" ca="1" si="113"/>
        <v>1.0766697839372299</v>
      </c>
      <c r="H390" s="13">
        <f t="shared" ca="1" si="106"/>
        <v>1.0056882599999999</v>
      </c>
      <c r="I390" s="12">
        <f t="shared" si="114"/>
        <v>1.17E-2</v>
      </c>
      <c r="J390" s="34">
        <f t="shared" si="115"/>
        <v>44705</v>
      </c>
      <c r="K390" s="2">
        <f t="shared" si="116"/>
        <v>12</v>
      </c>
      <c r="L390" s="17">
        <f t="shared" si="117"/>
        <v>12</v>
      </c>
      <c r="M390" s="11">
        <f t="shared" si="107"/>
        <v>1.000554062</v>
      </c>
      <c r="N390" s="11">
        <f t="shared" ca="1" si="108"/>
        <v>1.006245474</v>
      </c>
      <c r="O390" s="17">
        <f t="shared" si="118"/>
        <v>0</v>
      </c>
      <c r="P390" s="13">
        <f t="shared" ca="1" si="109"/>
        <v>6.2454739899999998</v>
      </c>
      <c r="Q390" s="20">
        <f t="shared" si="110"/>
        <v>0</v>
      </c>
      <c r="R390" s="13">
        <f t="shared" si="119"/>
        <v>0</v>
      </c>
      <c r="S390" s="4" t="str">
        <f t="shared" si="120"/>
        <v>J=</v>
      </c>
      <c r="T390" s="34">
        <f t="shared" si="121"/>
        <v>44889</v>
      </c>
      <c r="U390" s="3"/>
      <c r="V390" s="3"/>
      <c r="Z390" s="1"/>
      <c r="AA390" s="3"/>
      <c r="AB390" s="3"/>
      <c r="AC390" s="3"/>
      <c r="AD390" s="3"/>
      <c r="AE390" s="3"/>
      <c r="AF390" s="10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x14ac:dyDescent="0.15">
      <c r="A391" s="42">
        <f t="shared" si="111"/>
        <v>44722</v>
      </c>
      <c r="B391" s="72">
        <f t="shared" ca="1" si="122"/>
        <v>1006.767688</v>
      </c>
      <c r="C391" s="13">
        <f t="shared" si="112"/>
        <v>1000</v>
      </c>
      <c r="D391" s="12">
        <f ca="1">IF(A391&lt;$B$1,VLOOKUP(A391,[1]DI!$A$4:$B$15000,2,FALSE),0)</f>
        <v>0.1265</v>
      </c>
      <c r="E391" s="13">
        <f t="shared" ca="1" si="105"/>
        <v>1.0004727899999999</v>
      </c>
      <c r="F391" s="13">
        <f ca="1">(TRUNC(PRODUCT($E$12:$E390),16))</f>
        <v>1.0833060918473401</v>
      </c>
      <c r="G391" s="13">
        <f t="shared" ca="1" si="113"/>
        <v>1.0766697839372299</v>
      </c>
      <c r="H391" s="13">
        <f t="shared" ca="1" si="106"/>
        <v>1.0061637400000001</v>
      </c>
      <c r="I391" s="12">
        <f t="shared" si="114"/>
        <v>1.17E-2</v>
      </c>
      <c r="J391" s="34">
        <f t="shared" si="115"/>
        <v>44705</v>
      </c>
      <c r="K391" s="2">
        <f t="shared" si="116"/>
        <v>13</v>
      </c>
      <c r="L391" s="17">
        <f t="shared" si="117"/>
        <v>13</v>
      </c>
      <c r="M391" s="11">
        <f t="shared" si="107"/>
        <v>1.000600248</v>
      </c>
      <c r="N391" s="11">
        <f t="shared" ca="1" si="108"/>
        <v>1.006767688</v>
      </c>
      <c r="O391" s="17">
        <f t="shared" si="118"/>
        <v>0</v>
      </c>
      <c r="P391" s="13">
        <f t="shared" ca="1" si="109"/>
        <v>6.7676879999999997</v>
      </c>
      <c r="Q391" s="20">
        <f t="shared" si="110"/>
        <v>0</v>
      </c>
      <c r="R391" s="13">
        <f t="shared" si="119"/>
        <v>0</v>
      </c>
      <c r="S391" s="4" t="str">
        <f t="shared" si="120"/>
        <v>J=</v>
      </c>
      <c r="T391" s="34">
        <f t="shared" si="121"/>
        <v>44889</v>
      </c>
      <c r="U391" s="3"/>
      <c r="V391" s="3"/>
      <c r="Z391" s="1"/>
      <c r="AA391" s="3"/>
      <c r="AB391" s="3"/>
      <c r="AC391" s="3"/>
      <c r="AD391" s="3"/>
      <c r="AE391" s="3"/>
      <c r="AF391" s="10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x14ac:dyDescent="0.15">
      <c r="A392" s="42">
        <f t="shared" si="111"/>
        <v>44723</v>
      </c>
      <c r="B392" s="72">
        <f t="shared" ca="1" si="122"/>
        <v>1007.29016799</v>
      </c>
      <c r="C392" s="13">
        <f t="shared" si="112"/>
        <v>1000</v>
      </c>
      <c r="D392" s="12">
        <f ca="1">IF(A392&lt;$B$1,VLOOKUP(A392,[1]DI!$A$4:$B$15000,2,FALSE),0)</f>
        <v>0</v>
      </c>
      <c r="E392" s="13">
        <f t="shared" ca="1" si="105"/>
        <v>1</v>
      </c>
      <c r="F392" s="13">
        <f ca="1">(TRUNC(PRODUCT($E$12:$E391),16))</f>
        <v>1.0838182681345001</v>
      </c>
      <c r="G392" s="13">
        <f t="shared" ca="1" si="113"/>
        <v>1.0766697839372299</v>
      </c>
      <c r="H392" s="13">
        <f t="shared" ca="1" si="106"/>
        <v>1.0066394400000001</v>
      </c>
      <c r="I392" s="12">
        <f t="shared" si="114"/>
        <v>1.17E-2</v>
      </c>
      <c r="J392" s="34">
        <f t="shared" si="115"/>
        <v>44705</v>
      </c>
      <c r="K392" s="2">
        <f t="shared" si="116"/>
        <v>13</v>
      </c>
      <c r="L392" s="17">
        <f t="shared" si="117"/>
        <v>14</v>
      </c>
      <c r="M392" s="11">
        <f t="shared" si="107"/>
        <v>1.000646436</v>
      </c>
      <c r="N392" s="11">
        <f t="shared" ca="1" si="108"/>
        <v>1.0072901679999999</v>
      </c>
      <c r="O392" s="17">
        <f t="shared" si="118"/>
        <v>0</v>
      </c>
      <c r="P392" s="13">
        <f t="shared" ca="1" si="109"/>
        <v>7.2901679899999996</v>
      </c>
      <c r="Q392" s="20">
        <f t="shared" si="110"/>
        <v>0</v>
      </c>
      <c r="R392" s="13">
        <f t="shared" si="119"/>
        <v>0</v>
      </c>
      <c r="S392" s="4" t="str">
        <f t="shared" si="120"/>
        <v>J=</v>
      </c>
      <c r="T392" s="34">
        <f t="shared" si="121"/>
        <v>44889</v>
      </c>
      <c r="U392" s="3"/>
      <c r="V392" s="3"/>
      <c r="Z392" s="1"/>
      <c r="AA392" s="3"/>
      <c r="AB392" s="3"/>
      <c r="AC392" s="3"/>
      <c r="AD392" s="3"/>
      <c r="AE392" s="3"/>
      <c r="AF392" s="10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x14ac:dyDescent="0.15">
      <c r="A393" s="42">
        <f t="shared" si="111"/>
        <v>44724</v>
      </c>
      <c r="B393" s="72">
        <f t="shared" ca="1" si="122"/>
        <v>1007.29016799</v>
      </c>
      <c r="C393" s="13">
        <f t="shared" si="112"/>
        <v>1000</v>
      </c>
      <c r="D393" s="12">
        <f ca="1">IF(A393&lt;$B$1,VLOOKUP(A393,[1]DI!$A$4:$B$15000,2,FALSE),0)</f>
        <v>0</v>
      </c>
      <c r="E393" s="13">
        <f t="shared" ca="1" si="105"/>
        <v>1</v>
      </c>
      <c r="F393" s="13">
        <f ca="1">(TRUNC(PRODUCT($E$12:$E392),16))</f>
        <v>1.0838182681345001</v>
      </c>
      <c r="G393" s="13">
        <f t="shared" ca="1" si="113"/>
        <v>1.0766697839372299</v>
      </c>
      <c r="H393" s="13">
        <f t="shared" ca="1" si="106"/>
        <v>1.0066394400000001</v>
      </c>
      <c r="I393" s="12">
        <f t="shared" si="114"/>
        <v>1.17E-2</v>
      </c>
      <c r="J393" s="34">
        <f t="shared" si="115"/>
        <v>44705</v>
      </c>
      <c r="K393" s="2">
        <f t="shared" si="116"/>
        <v>13</v>
      </c>
      <c r="L393" s="17">
        <f t="shared" si="117"/>
        <v>14</v>
      </c>
      <c r="M393" s="11">
        <f t="shared" si="107"/>
        <v>1.000646436</v>
      </c>
      <c r="N393" s="11">
        <f t="shared" ca="1" si="108"/>
        <v>1.0072901679999999</v>
      </c>
      <c r="O393" s="17">
        <f t="shared" si="118"/>
        <v>0</v>
      </c>
      <c r="P393" s="13">
        <f t="shared" ca="1" si="109"/>
        <v>7.2901679899999996</v>
      </c>
      <c r="Q393" s="20">
        <f t="shared" si="110"/>
        <v>0</v>
      </c>
      <c r="R393" s="13">
        <f t="shared" si="119"/>
        <v>0</v>
      </c>
      <c r="S393" s="4" t="str">
        <f t="shared" si="120"/>
        <v>J=</v>
      </c>
      <c r="T393" s="34">
        <f t="shared" si="121"/>
        <v>44889</v>
      </c>
      <c r="U393" s="3"/>
      <c r="V393" s="3"/>
      <c r="Z393" s="1"/>
      <c r="AA393" s="3"/>
      <c r="AB393" s="3"/>
      <c r="AC393" s="3"/>
      <c r="AD393" s="3"/>
      <c r="AE393" s="3"/>
      <c r="AF393" s="10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x14ac:dyDescent="0.15">
      <c r="A394" s="42">
        <f t="shared" si="111"/>
        <v>44725</v>
      </c>
      <c r="B394" s="72">
        <f t="shared" ca="1" si="122"/>
        <v>1007.29016799</v>
      </c>
      <c r="C394" s="13">
        <f t="shared" si="112"/>
        <v>1000</v>
      </c>
      <c r="D394" s="12">
        <f ca="1">IF(A394&lt;$B$1,VLOOKUP(A394,[1]DI!$A$4:$B$15000,2,FALSE),0)</f>
        <v>0.1265</v>
      </c>
      <c r="E394" s="13">
        <f t="shared" ca="1" si="105"/>
        <v>1.0004727899999999</v>
      </c>
      <c r="F394" s="13">
        <f ca="1">(TRUNC(PRODUCT($E$12:$E393),16))</f>
        <v>1.0838182681345001</v>
      </c>
      <c r="G394" s="13">
        <f t="shared" ca="1" si="113"/>
        <v>1.0766697839372299</v>
      </c>
      <c r="H394" s="13">
        <f t="shared" ca="1" si="106"/>
        <v>1.0066394400000001</v>
      </c>
      <c r="I394" s="12">
        <f t="shared" si="114"/>
        <v>1.17E-2</v>
      </c>
      <c r="J394" s="34">
        <f t="shared" si="115"/>
        <v>44705</v>
      </c>
      <c r="K394" s="2">
        <f t="shared" si="116"/>
        <v>14</v>
      </c>
      <c r="L394" s="17">
        <f t="shared" si="117"/>
        <v>14</v>
      </c>
      <c r="M394" s="11">
        <f t="shared" si="107"/>
        <v>1.000646436</v>
      </c>
      <c r="N394" s="11">
        <f t="shared" ca="1" si="108"/>
        <v>1.0072901679999999</v>
      </c>
      <c r="O394" s="17">
        <f t="shared" si="118"/>
        <v>0</v>
      </c>
      <c r="P394" s="13">
        <f t="shared" ca="1" si="109"/>
        <v>7.2901679899999996</v>
      </c>
      <c r="Q394" s="20">
        <f t="shared" si="110"/>
        <v>0</v>
      </c>
      <c r="R394" s="13">
        <f t="shared" si="119"/>
        <v>0</v>
      </c>
      <c r="S394" s="4" t="str">
        <f t="shared" si="120"/>
        <v>J=</v>
      </c>
      <c r="T394" s="34">
        <f t="shared" si="121"/>
        <v>44889</v>
      </c>
      <c r="U394" s="3"/>
      <c r="V394" s="3"/>
      <c r="Z394" s="1"/>
      <c r="AA394" s="3"/>
      <c r="AB394" s="3"/>
      <c r="AC394" s="3"/>
      <c r="AD394" s="3"/>
      <c r="AE394" s="3"/>
      <c r="AF394" s="10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x14ac:dyDescent="0.15">
      <c r="A395" s="42">
        <f t="shared" si="111"/>
        <v>44726</v>
      </c>
      <c r="B395" s="72">
        <f t="shared" ca="1" si="122"/>
        <v>1007.812924</v>
      </c>
      <c r="C395" s="13">
        <f t="shared" si="112"/>
        <v>1000</v>
      </c>
      <c r="D395" s="12">
        <f ca="1">IF(A395&lt;$B$1,VLOOKUP(A395,[1]DI!$A$4:$B$15000,2,FALSE),0)</f>
        <v>0.1265</v>
      </c>
      <c r="E395" s="13">
        <f t="shared" ca="1" si="105"/>
        <v>1.0004727899999999</v>
      </c>
      <c r="F395" s="13">
        <f ca="1">(TRUNC(PRODUCT($E$12:$E394),16))</f>
        <v>1.0843306865735001</v>
      </c>
      <c r="G395" s="13">
        <f t="shared" ca="1" si="113"/>
        <v>1.0766697839372299</v>
      </c>
      <c r="H395" s="13">
        <f t="shared" ca="1" si="106"/>
        <v>1.00711537</v>
      </c>
      <c r="I395" s="12">
        <f t="shared" si="114"/>
        <v>1.17E-2</v>
      </c>
      <c r="J395" s="34">
        <f t="shared" si="115"/>
        <v>44705</v>
      </c>
      <c r="K395" s="2">
        <f t="shared" si="116"/>
        <v>15</v>
      </c>
      <c r="L395" s="17">
        <f t="shared" si="117"/>
        <v>15</v>
      </c>
      <c r="M395" s="11">
        <f t="shared" si="107"/>
        <v>1.000692626</v>
      </c>
      <c r="N395" s="11">
        <f t="shared" ca="1" si="108"/>
        <v>1.007812924</v>
      </c>
      <c r="O395" s="17">
        <f t="shared" si="118"/>
        <v>0</v>
      </c>
      <c r="P395" s="13">
        <f t="shared" ca="1" si="109"/>
        <v>7.8129239999999998</v>
      </c>
      <c r="Q395" s="20">
        <f t="shared" si="110"/>
        <v>0</v>
      </c>
      <c r="R395" s="13">
        <f t="shared" si="119"/>
        <v>0</v>
      </c>
      <c r="S395" s="4" t="str">
        <f t="shared" si="120"/>
        <v>J=</v>
      </c>
      <c r="T395" s="34">
        <f t="shared" si="121"/>
        <v>44889</v>
      </c>
      <c r="U395" s="3"/>
      <c r="V395" s="3"/>
      <c r="Z395" s="1"/>
      <c r="AA395" s="3"/>
      <c r="AB395" s="3"/>
      <c r="AC395" s="3"/>
      <c r="AD395" s="3"/>
      <c r="AE395" s="3"/>
      <c r="AF395" s="10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15">
      <c r="A396" s="42">
        <f t="shared" si="111"/>
        <v>44727</v>
      </c>
      <c r="B396" s="72">
        <f t="shared" ca="1" si="122"/>
        <v>1008.33594699</v>
      </c>
      <c r="C396" s="13">
        <f t="shared" si="112"/>
        <v>1000</v>
      </c>
      <c r="D396" s="12">
        <f ca="1">IF(A396&lt;$B$1,VLOOKUP(A396,[1]DI!$A$4:$B$15000,2,FALSE),0)</f>
        <v>0.1265</v>
      </c>
      <c r="E396" s="13">
        <f t="shared" ref="E396:E459" ca="1" si="123">ROUND(((1+D396)^(1/252)),8)</f>
        <v>1.0004727899999999</v>
      </c>
      <c r="F396" s="13">
        <f ca="1">(TRUNC(PRODUCT($E$12:$E395),16))</f>
        <v>1.0848433472787999</v>
      </c>
      <c r="G396" s="13">
        <f t="shared" ca="1" si="113"/>
        <v>1.0766697839372299</v>
      </c>
      <c r="H396" s="13">
        <f t="shared" ref="H396:H459" ca="1" si="124">ROUND(F396/G396,8)</f>
        <v>1.0075915200000001</v>
      </c>
      <c r="I396" s="12">
        <f t="shared" si="114"/>
        <v>1.17E-2</v>
      </c>
      <c r="J396" s="34">
        <f t="shared" si="115"/>
        <v>44705</v>
      </c>
      <c r="K396" s="2">
        <f t="shared" si="116"/>
        <v>16</v>
      </c>
      <c r="L396" s="17">
        <f t="shared" si="117"/>
        <v>16</v>
      </c>
      <c r="M396" s="11">
        <f t="shared" ref="M396:M459" si="125">ROUND((I396+1)^(L396/252),9)</f>
        <v>1.0007388180000001</v>
      </c>
      <c r="N396" s="11">
        <f t="shared" ref="N396:N459" ca="1" si="126">ROUND(H396*M396,9)</f>
        <v>1.008335947</v>
      </c>
      <c r="O396" s="17">
        <f t="shared" si="118"/>
        <v>0</v>
      </c>
      <c r="P396" s="13">
        <f t="shared" ref="P396:P459" ca="1" si="127">TRUNC(((N396-1)*C396),8)</f>
        <v>8.3359469900000001</v>
      </c>
      <c r="Q396" s="20">
        <f t="shared" ref="Q396:Q459" si="128">IF($O396&gt;0,VLOOKUP($O396,$W$12:$AC$29,7),0)</f>
        <v>0</v>
      </c>
      <c r="R396" s="13">
        <f t="shared" si="119"/>
        <v>0</v>
      </c>
      <c r="S396" s="4" t="str">
        <f t="shared" si="120"/>
        <v>J=</v>
      </c>
      <c r="T396" s="34">
        <f t="shared" si="121"/>
        <v>44889</v>
      </c>
      <c r="U396" s="3"/>
      <c r="V396" s="3"/>
      <c r="Z396" s="1"/>
      <c r="AA396" s="3"/>
      <c r="AB396" s="3"/>
      <c r="AC396" s="3"/>
      <c r="AD396" s="3"/>
      <c r="AE396" s="3"/>
      <c r="AF396" s="10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x14ac:dyDescent="0.15">
      <c r="A397" s="42">
        <f t="shared" ref="A397:A460" si="129">(A396+1)</f>
        <v>44728</v>
      </c>
      <c r="B397" s="72">
        <f t="shared" ca="1" si="122"/>
        <v>1008.859245</v>
      </c>
      <c r="C397" s="13">
        <f t="shared" ref="C397:C460" si="130">(C396-R396)</f>
        <v>1000</v>
      </c>
      <c r="D397" s="12">
        <f ca="1">IF(A397&lt;$B$1,VLOOKUP(A397,[1]DI!$A$4:$B$15000,2,FALSE),0)</f>
        <v>0</v>
      </c>
      <c r="E397" s="13">
        <f t="shared" ca="1" si="123"/>
        <v>1</v>
      </c>
      <c r="F397" s="13">
        <f ca="1">(TRUNC(PRODUCT($E$12:$E396),16))</f>
        <v>1.0853562503649601</v>
      </c>
      <c r="G397" s="13">
        <f t="shared" ref="G397:G460" ca="1" si="131">IF(O396&gt;0,F396,G396)</f>
        <v>1.0766697839372299</v>
      </c>
      <c r="H397" s="13">
        <f t="shared" ca="1" si="124"/>
        <v>1.0080678999999999</v>
      </c>
      <c r="I397" s="12">
        <f t="shared" ref="I397:I460" si="132">I396</f>
        <v>1.17E-2</v>
      </c>
      <c r="J397" s="34">
        <f t="shared" ref="J397:J460" si="133">IF(O396&gt;0,VLOOKUP(O396,W$12:AG$150,2),J396)</f>
        <v>44705</v>
      </c>
      <c r="K397" s="2">
        <f t="shared" ref="K397:K460" si="134">IF(A397&gt;J397,IF(NETWORKDAYS(J397,A397,$W$31:$W$544)-1=0,1,NETWORKDAYS(J397,A397,$W$31:$W$544)-1),0)</f>
        <v>16</v>
      </c>
      <c r="L397" s="17">
        <f t="shared" ref="L397:L460" si="135">IF(AND(K397=1,K396=1),1,IF(K397&gt;0,IF(K397=K396,K397+1,K397),0))</f>
        <v>17</v>
      </c>
      <c r="M397" s="11">
        <f t="shared" si="125"/>
        <v>1.0007850119999999</v>
      </c>
      <c r="N397" s="11">
        <f t="shared" ca="1" si="126"/>
        <v>1.008859245</v>
      </c>
      <c r="O397" s="17">
        <f t="shared" ref="O397:O460" si="136">IF(VLOOKUP(A397,X$12:AE$150,8)=VLOOKUP(A396,X$12:AE$150,8),0,VLOOKUP(A397,X$12:AE$150,8))</f>
        <v>0</v>
      </c>
      <c r="P397" s="13">
        <f t="shared" ca="1" si="127"/>
        <v>8.8592449999999996</v>
      </c>
      <c r="Q397" s="20">
        <f t="shared" si="128"/>
        <v>0</v>
      </c>
      <c r="R397" s="13">
        <f t="shared" ref="R397:R460" si="137">IF(Q397&gt;0,TRUNC(Q397*C397,8),0)</f>
        <v>0</v>
      </c>
      <c r="S397" s="4" t="str">
        <f t="shared" ref="S397:S460" si="138">IF(O396&gt;0,VLOOKUP(O396,W$12:AG$150,10),S396)</f>
        <v>J=</v>
      </c>
      <c r="T397" s="34">
        <f t="shared" ref="T397:T460" si="139">IF(O396&gt;0,VLOOKUP(O396,W$12:AG$150,11),T396)</f>
        <v>44889</v>
      </c>
      <c r="U397" s="3"/>
      <c r="V397" s="3"/>
      <c r="Z397" s="1"/>
      <c r="AA397" s="3"/>
      <c r="AB397" s="3"/>
      <c r="AC397" s="3"/>
      <c r="AD397" s="3"/>
      <c r="AE397" s="3"/>
      <c r="AF397" s="10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x14ac:dyDescent="0.15">
      <c r="A398" s="42">
        <f t="shared" si="129"/>
        <v>44729</v>
      </c>
      <c r="B398" s="72">
        <f t="shared" ref="B398:B461" ca="1" si="140">IF(A398&lt;=TODAY(),C398+P398,IF(AND(A398&gt;TODAY(),A398&lt;=$B$1),IF(VLOOKUP(TODAY(),$A$10:$D$5000,4,FALSE)=0,"n.d",C398+P398),"n.d"))</f>
        <v>1008.859245</v>
      </c>
      <c r="C398" s="13">
        <f t="shared" si="130"/>
        <v>1000</v>
      </c>
      <c r="D398" s="12">
        <f ca="1">IF(A398&lt;$B$1,VLOOKUP(A398,[1]DI!$A$4:$B$15000,2,FALSE),0)</f>
        <v>0.13150000000000001</v>
      </c>
      <c r="E398" s="13">
        <f t="shared" ca="1" si="123"/>
        <v>1.0004903700000001</v>
      </c>
      <c r="F398" s="13">
        <f ca="1">(TRUNC(PRODUCT($E$12:$E397),16))</f>
        <v>1.0853562503649601</v>
      </c>
      <c r="G398" s="13">
        <f t="shared" ca="1" si="131"/>
        <v>1.0766697839372299</v>
      </c>
      <c r="H398" s="13">
        <f t="shared" ca="1" si="124"/>
        <v>1.0080678999999999</v>
      </c>
      <c r="I398" s="12">
        <f t="shared" si="132"/>
        <v>1.17E-2</v>
      </c>
      <c r="J398" s="34">
        <f t="shared" si="133"/>
        <v>44705</v>
      </c>
      <c r="K398" s="2">
        <f t="shared" si="134"/>
        <v>17</v>
      </c>
      <c r="L398" s="17">
        <f t="shared" si="135"/>
        <v>17</v>
      </c>
      <c r="M398" s="11">
        <f t="shared" si="125"/>
        <v>1.0007850119999999</v>
      </c>
      <c r="N398" s="11">
        <f t="shared" ca="1" si="126"/>
        <v>1.008859245</v>
      </c>
      <c r="O398" s="17">
        <f t="shared" si="136"/>
        <v>0</v>
      </c>
      <c r="P398" s="13">
        <f t="shared" ca="1" si="127"/>
        <v>8.8592449999999996</v>
      </c>
      <c r="Q398" s="20">
        <f t="shared" si="128"/>
        <v>0</v>
      </c>
      <c r="R398" s="13">
        <f t="shared" si="137"/>
        <v>0</v>
      </c>
      <c r="S398" s="4" t="str">
        <f t="shared" si="138"/>
        <v>J=</v>
      </c>
      <c r="T398" s="34">
        <f t="shared" si="139"/>
        <v>44889</v>
      </c>
      <c r="U398" s="3"/>
      <c r="V398" s="3"/>
      <c r="Z398" s="1"/>
      <c r="AA398" s="3"/>
      <c r="AB398" s="3"/>
      <c r="AC398" s="3"/>
      <c r="AD398" s="3"/>
      <c r="AE398" s="3"/>
      <c r="AF398" s="10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42">
        <f t="shared" si="129"/>
        <v>44730</v>
      </c>
      <c r="B399" s="72">
        <f t="shared" ca="1" si="140"/>
        <v>1009.4005550000001</v>
      </c>
      <c r="C399" s="13">
        <f t="shared" si="130"/>
        <v>1000</v>
      </c>
      <c r="D399" s="12">
        <f ca="1">IF(A399&lt;$B$1,VLOOKUP(A399,[1]DI!$A$4:$B$15000,2,FALSE),0)</f>
        <v>0</v>
      </c>
      <c r="E399" s="13">
        <f t="shared" ca="1" si="123"/>
        <v>1</v>
      </c>
      <c r="F399" s="13">
        <f ca="1">(TRUNC(PRODUCT($E$12:$E398),16))</f>
        <v>1.0858884765094501</v>
      </c>
      <c r="G399" s="13">
        <f t="shared" ca="1" si="131"/>
        <v>1.0766697839372299</v>
      </c>
      <c r="H399" s="13">
        <f t="shared" ca="1" si="124"/>
        <v>1.0085622299999999</v>
      </c>
      <c r="I399" s="12">
        <f t="shared" si="132"/>
        <v>1.17E-2</v>
      </c>
      <c r="J399" s="34">
        <f t="shared" si="133"/>
        <v>44705</v>
      </c>
      <c r="K399" s="2">
        <f t="shared" si="134"/>
        <v>17</v>
      </c>
      <c r="L399" s="17">
        <f t="shared" si="135"/>
        <v>18</v>
      </c>
      <c r="M399" s="11">
        <f t="shared" si="125"/>
        <v>1.0008312079999999</v>
      </c>
      <c r="N399" s="11">
        <f t="shared" ca="1" si="126"/>
        <v>1.009400555</v>
      </c>
      <c r="O399" s="17">
        <f t="shared" si="136"/>
        <v>0</v>
      </c>
      <c r="P399" s="13">
        <f t="shared" ca="1" si="127"/>
        <v>9.4005550000000007</v>
      </c>
      <c r="Q399" s="20">
        <f t="shared" si="128"/>
        <v>0</v>
      </c>
      <c r="R399" s="13">
        <f t="shared" si="137"/>
        <v>0</v>
      </c>
      <c r="S399" s="4" t="str">
        <f t="shared" si="138"/>
        <v>J=</v>
      </c>
      <c r="T399" s="34">
        <f t="shared" si="139"/>
        <v>44889</v>
      </c>
      <c r="U399" s="3"/>
      <c r="V399" s="3"/>
      <c r="Z399" s="1"/>
      <c r="AA399" s="3"/>
      <c r="AB399" s="3"/>
      <c r="AC399" s="3"/>
      <c r="AD399" s="3"/>
      <c r="AE399" s="3"/>
      <c r="AF399" s="10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42">
        <f t="shared" si="129"/>
        <v>44731</v>
      </c>
      <c r="B400" s="72">
        <f t="shared" ca="1" si="140"/>
        <v>1009.4005550000001</v>
      </c>
      <c r="C400" s="13">
        <f t="shared" si="130"/>
        <v>1000</v>
      </c>
      <c r="D400" s="12">
        <f ca="1">IF(A400&lt;$B$1,VLOOKUP(A400,[1]DI!$A$4:$B$15000,2,FALSE),0)</f>
        <v>0</v>
      </c>
      <c r="E400" s="13">
        <f t="shared" ca="1" si="123"/>
        <v>1</v>
      </c>
      <c r="F400" s="13">
        <f ca="1">(TRUNC(PRODUCT($E$12:$E399),16))</f>
        <v>1.0858884765094501</v>
      </c>
      <c r="G400" s="13">
        <f t="shared" ca="1" si="131"/>
        <v>1.0766697839372299</v>
      </c>
      <c r="H400" s="13">
        <f t="shared" ca="1" si="124"/>
        <v>1.0085622299999999</v>
      </c>
      <c r="I400" s="12">
        <f t="shared" si="132"/>
        <v>1.17E-2</v>
      </c>
      <c r="J400" s="34">
        <f t="shared" si="133"/>
        <v>44705</v>
      </c>
      <c r="K400" s="2">
        <f t="shared" si="134"/>
        <v>17</v>
      </c>
      <c r="L400" s="17">
        <f t="shared" si="135"/>
        <v>18</v>
      </c>
      <c r="M400" s="11">
        <f t="shared" si="125"/>
        <v>1.0008312079999999</v>
      </c>
      <c r="N400" s="11">
        <f t="shared" ca="1" si="126"/>
        <v>1.009400555</v>
      </c>
      <c r="O400" s="17">
        <f t="shared" si="136"/>
        <v>0</v>
      </c>
      <c r="P400" s="13">
        <f t="shared" ca="1" si="127"/>
        <v>9.4005550000000007</v>
      </c>
      <c r="Q400" s="20">
        <f t="shared" si="128"/>
        <v>0</v>
      </c>
      <c r="R400" s="13">
        <f t="shared" si="137"/>
        <v>0</v>
      </c>
      <c r="S400" s="4" t="str">
        <f t="shared" si="138"/>
        <v>J=</v>
      </c>
      <c r="T400" s="34">
        <f t="shared" si="139"/>
        <v>44889</v>
      </c>
      <c r="U400" s="3"/>
      <c r="V400" s="3"/>
      <c r="Z400" s="1"/>
      <c r="AA400" s="3"/>
      <c r="AB400" s="3"/>
      <c r="AC400" s="3"/>
      <c r="AD400" s="3"/>
      <c r="AE400" s="3"/>
      <c r="AF400" s="10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42">
        <f t="shared" si="129"/>
        <v>44732</v>
      </c>
      <c r="B401" s="72">
        <f t="shared" ca="1" si="140"/>
        <v>1009.4005550000001</v>
      </c>
      <c r="C401" s="13">
        <f t="shared" si="130"/>
        <v>1000</v>
      </c>
      <c r="D401" s="12">
        <f ca="1">IF(A401&lt;$B$1,VLOOKUP(A401,[1]DI!$A$4:$B$15000,2,FALSE),0)</f>
        <v>0.13150000000000001</v>
      </c>
      <c r="E401" s="13">
        <f t="shared" ca="1" si="123"/>
        <v>1.0004903700000001</v>
      </c>
      <c r="F401" s="13">
        <f ca="1">(TRUNC(PRODUCT($E$12:$E400),16))</f>
        <v>1.0858884765094501</v>
      </c>
      <c r="G401" s="13">
        <f t="shared" ca="1" si="131"/>
        <v>1.0766697839372299</v>
      </c>
      <c r="H401" s="13">
        <f t="shared" ca="1" si="124"/>
        <v>1.0085622299999999</v>
      </c>
      <c r="I401" s="12">
        <f t="shared" si="132"/>
        <v>1.17E-2</v>
      </c>
      <c r="J401" s="34">
        <f t="shared" si="133"/>
        <v>44705</v>
      </c>
      <c r="K401" s="2">
        <f t="shared" si="134"/>
        <v>18</v>
      </c>
      <c r="L401" s="17">
        <f t="shared" si="135"/>
        <v>18</v>
      </c>
      <c r="M401" s="11">
        <f t="shared" si="125"/>
        <v>1.0008312079999999</v>
      </c>
      <c r="N401" s="11">
        <f t="shared" ca="1" si="126"/>
        <v>1.009400555</v>
      </c>
      <c r="O401" s="17">
        <f t="shared" si="136"/>
        <v>0</v>
      </c>
      <c r="P401" s="13">
        <f t="shared" ca="1" si="127"/>
        <v>9.4005550000000007</v>
      </c>
      <c r="Q401" s="20">
        <f t="shared" si="128"/>
        <v>0</v>
      </c>
      <c r="R401" s="13">
        <f t="shared" si="137"/>
        <v>0</v>
      </c>
      <c r="S401" s="4" t="str">
        <f t="shared" si="138"/>
        <v>J=</v>
      </c>
      <c r="T401" s="34">
        <f t="shared" si="139"/>
        <v>44889</v>
      </c>
      <c r="U401" s="3"/>
      <c r="V401" s="3"/>
      <c r="Z401" s="1"/>
      <c r="AA401" s="3"/>
      <c r="AB401" s="3"/>
      <c r="AC401" s="3"/>
      <c r="AD401" s="3"/>
      <c r="AE401" s="3"/>
      <c r="AF401" s="10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42">
        <f t="shared" si="129"/>
        <v>44733</v>
      </c>
      <c r="B402" s="72">
        <f t="shared" ca="1" si="140"/>
        <v>1009.94215299</v>
      </c>
      <c r="C402" s="13">
        <f t="shared" si="130"/>
        <v>1000</v>
      </c>
      <c r="D402" s="12">
        <f ca="1">IF(A402&lt;$B$1,VLOOKUP(A402,[1]DI!$A$4:$B$15000,2,FALSE),0)</f>
        <v>0.13150000000000001</v>
      </c>
      <c r="E402" s="13">
        <f t="shared" ca="1" si="123"/>
        <v>1.0004903700000001</v>
      </c>
      <c r="F402" s="13">
        <f ca="1">(TRUNC(PRODUCT($E$12:$E401),16))</f>
        <v>1.0864209636416799</v>
      </c>
      <c r="G402" s="13">
        <f t="shared" ca="1" si="131"/>
        <v>1.0766697839372299</v>
      </c>
      <c r="H402" s="13">
        <f t="shared" ca="1" si="124"/>
        <v>1.0090568</v>
      </c>
      <c r="I402" s="12">
        <f t="shared" si="132"/>
        <v>1.17E-2</v>
      </c>
      <c r="J402" s="34">
        <f t="shared" si="133"/>
        <v>44705</v>
      </c>
      <c r="K402" s="2">
        <f t="shared" si="134"/>
        <v>19</v>
      </c>
      <c r="L402" s="17">
        <f t="shared" si="135"/>
        <v>19</v>
      </c>
      <c r="M402" s="11">
        <f t="shared" si="125"/>
        <v>1.0008774069999999</v>
      </c>
      <c r="N402" s="11">
        <f t="shared" ca="1" si="126"/>
        <v>1.0099421529999999</v>
      </c>
      <c r="O402" s="17">
        <f t="shared" si="136"/>
        <v>0</v>
      </c>
      <c r="P402" s="13">
        <f t="shared" ca="1" si="127"/>
        <v>9.9421529900000003</v>
      </c>
      <c r="Q402" s="20">
        <f t="shared" si="128"/>
        <v>0</v>
      </c>
      <c r="R402" s="13">
        <f t="shared" si="137"/>
        <v>0</v>
      </c>
      <c r="S402" s="4" t="str">
        <f t="shared" si="138"/>
        <v>J=</v>
      </c>
      <c r="T402" s="34">
        <f t="shared" si="139"/>
        <v>44889</v>
      </c>
      <c r="U402" s="3"/>
      <c r="V402" s="3"/>
      <c r="Z402" s="1"/>
      <c r="AA402" s="3"/>
      <c r="AB402" s="3"/>
      <c r="AC402" s="3"/>
      <c r="AD402" s="3"/>
      <c r="AE402" s="3"/>
      <c r="AF402" s="10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42">
        <f t="shared" si="129"/>
        <v>44734</v>
      </c>
      <c r="B403" s="72">
        <f t="shared" ca="1" si="140"/>
        <v>1010.48403999</v>
      </c>
      <c r="C403" s="13">
        <f t="shared" si="130"/>
        <v>1000</v>
      </c>
      <c r="D403" s="12">
        <f ca="1">IF(A403&lt;$B$1,VLOOKUP(A403,[1]DI!$A$4:$B$15000,2,FALSE),0)</f>
        <v>0.13150000000000001</v>
      </c>
      <c r="E403" s="13">
        <f t="shared" ca="1" si="123"/>
        <v>1.0004903700000001</v>
      </c>
      <c r="F403" s="13">
        <f ca="1">(TRUNC(PRODUCT($E$12:$E402),16))</f>
        <v>1.08695371188962</v>
      </c>
      <c r="G403" s="13">
        <f t="shared" ca="1" si="131"/>
        <v>1.0766697839372299</v>
      </c>
      <c r="H403" s="13">
        <f t="shared" ca="1" si="124"/>
        <v>1.0095516099999999</v>
      </c>
      <c r="I403" s="12">
        <f t="shared" si="132"/>
        <v>1.17E-2</v>
      </c>
      <c r="J403" s="34">
        <f t="shared" si="133"/>
        <v>44705</v>
      </c>
      <c r="K403" s="2">
        <f t="shared" si="134"/>
        <v>20</v>
      </c>
      <c r="L403" s="17">
        <f t="shared" si="135"/>
        <v>20</v>
      </c>
      <c r="M403" s="11">
        <f t="shared" si="125"/>
        <v>1.0009236079999999</v>
      </c>
      <c r="N403" s="11">
        <f t="shared" ca="1" si="126"/>
        <v>1.0104840399999999</v>
      </c>
      <c r="O403" s="17">
        <f t="shared" si="136"/>
        <v>0</v>
      </c>
      <c r="P403" s="13">
        <f t="shared" ca="1" si="127"/>
        <v>10.484039989999999</v>
      </c>
      <c r="Q403" s="20">
        <f t="shared" si="128"/>
        <v>0</v>
      </c>
      <c r="R403" s="13">
        <f t="shared" si="137"/>
        <v>0</v>
      </c>
      <c r="S403" s="4" t="str">
        <f t="shared" si="138"/>
        <v>J=</v>
      </c>
      <c r="T403" s="34">
        <f t="shared" si="139"/>
        <v>44889</v>
      </c>
      <c r="U403" s="3"/>
      <c r="V403" s="3"/>
      <c r="Z403" s="1"/>
      <c r="AA403" s="3"/>
      <c r="AB403" s="3"/>
      <c r="AC403" s="3"/>
      <c r="AD403" s="3"/>
      <c r="AE403" s="3"/>
      <c r="AF403" s="10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42">
        <f t="shared" si="129"/>
        <v>44735</v>
      </c>
      <c r="B404" s="72">
        <f t="shared" ca="1" si="140"/>
        <v>1011.026213</v>
      </c>
      <c r="C404" s="13">
        <f t="shared" si="130"/>
        <v>1000</v>
      </c>
      <c r="D404" s="12">
        <f ca="1">IF(A404&lt;$B$1,VLOOKUP(A404,[1]DI!$A$4:$B$15000,2,FALSE),0)</f>
        <v>0.13150000000000001</v>
      </c>
      <c r="E404" s="13">
        <f t="shared" ca="1" si="123"/>
        <v>1.0004903700000001</v>
      </c>
      <c r="F404" s="13">
        <f ca="1">(TRUNC(PRODUCT($E$12:$E403),16))</f>
        <v>1.08748672138132</v>
      </c>
      <c r="G404" s="13">
        <f t="shared" ca="1" si="131"/>
        <v>1.0766697839372299</v>
      </c>
      <c r="H404" s="13">
        <f t="shared" ca="1" si="124"/>
        <v>1.01004666</v>
      </c>
      <c r="I404" s="12">
        <f t="shared" si="132"/>
        <v>1.17E-2</v>
      </c>
      <c r="J404" s="34">
        <f t="shared" si="133"/>
        <v>44705</v>
      </c>
      <c r="K404" s="2">
        <f t="shared" si="134"/>
        <v>21</v>
      </c>
      <c r="L404" s="17">
        <f t="shared" si="135"/>
        <v>21</v>
      </c>
      <c r="M404" s="11">
        <f t="shared" si="125"/>
        <v>1.00096981</v>
      </c>
      <c r="N404" s="11">
        <f t="shared" ca="1" si="126"/>
        <v>1.0110262130000001</v>
      </c>
      <c r="O404" s="17">
        <f t="shared" si="136"/>
        <v>0</v>
      </c>
      <c r="P404" s="13">
        <f t="shared" ca="1" si="127"/>
        <v>11.026213</v>
      </c>
      <c r="Q404" s="20">
        <f t="shared" si="128"/>
        <v>0</v>
      </c>
      <c r="R404" s="13">
        <f t="shared" si="137"/>
        <v>0</v>
      </c>
      <c r="S404" s="4" t="str">
        <f t="shared" si="138"/>
        <v>J=</v>
      </c>
      <c r="T404" s="34">
        <f t="shared" si="139"/>
        <v>44889</v>
      </c>
      <c r="U404" s="3"/>
      <c r="V404" s="3"/>
      <c r="Z404" s="1"/>
      <c r="AA404" s="3"/>
      <c r="AB404" s="3"/>
      <c r="AC404" s="3"/>
      <c r="AD404" s="3"/>
      <c r="AE404" s="3"/>
      <c r="AF404" s="10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42">
        <f t="shared" si="129"/>
        <v>44736</v>
      </c>
      <c r="B405" s="72">
        <f t="shared" ca="1" si="140"/>
        <v>1011.5686859899999</v>
      </c>
      <c r="C405" s="13">
        <f t="shared" si="130"/>
        <v>1000</v>
      </c>
      <c r="D405" s="12">
        <f ca="1">IF(A405&lt;$B$1,VLOOKUP(A405,[1]DI!$A$4:$B$15000,2,FALSE),0)</f>
        <v>0.13150000000000001</v>
      </c>
      <c r="E405" s="13">
        <f t="shared" ca="1" si="123"/>
        <v>1.0004903700000001</v>
      </c>
      <c r="F405" s="13">
        <f ca="1">(TRUNC(PRODUCT($E$12:$E404),16))</f>
        <v>1.0880199922448801</v>
      </c>
      <c r="G405" s="13">
        <f t="shared" ca="1" si="131"/>
        <v>1.0766697839372299</v>
      </c>
      <c r="H405" s="13">
        <f t="shared" ca="1" si="124"/>
        <v>1.0105419600000001</v>
      </c>
      <c r="I405" s="12">
        <f t="shared" si="132"/>
        <v>1.17E-2</v>
      </c>
      <c r="J405" s="34">
        <f t="shared" si="133"/>
        <v>44705</v>
      </c>
      <c r="K405" s="2">
        <f t="shared" si="134"/>
        <v>22</v>
      </c>
      <c r="L405" s="17">
        <f t="shared" si="135"/>
        <v>22</v>
      </c>
      <c r="M405" s="11">
        <f t="shared" si="125"/>
        <v>1.001016015</v>
      </c>
      <c r="N405" s="11">
        <f t="shared" ca="1" si="126"/>
        <v>1.0115686859999999</v>
      </c>
      <c r="O405" s="17">
        <f t="shared" si="136"/>
        <v>0</v>
      </c>
      <c r="P405" s="13">
        <f t="shared" ca="1" si="127"/>
        <v>11.568685990000001</v>
      </c>
      <c r="Q405" s="20">
        <f t="shared" si="128"/>
        <v>0</v>
      </c>
      <c r="R405" s="13">
        <f t="shared" si="137"/>
        <v>0</v>
      </c>
      <c r="S405" s="4" t="str">
        <f t="shared" si="138"/>
        <v>J=</v>
      </c>
      <c r="T405" s="34">
        <f t="shared" si="139"/>
        <v>44889</v>
      </c>
      <c r="U405" s="3"/>
      <c r="V405" s="3"/>
      <c r="Z405" s="1"/>
      <c r="AA405" s="3"/>
      <c r="AB405" s="3"/>
      <c r="AC405" s="3"/>
      <c r="AD405" s="3"/>
      <c r="AE405" s="3"/>
      <c r="AF405" s="10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42">
        <f t="shared" si="129"/>
        <v>44737</v>
      </c>
      <c r="B406" s="72">
        <f t="shared" ca="1" si="140"/>
        <v>1012.111446</v>
      </c>
      <c r="C406" s="13">
        <f t="shared" si="130"/>
        <v>1000</v>
      </c>
      <c r="D406" s="12">
        <f ca="1">IF(A406&lt;$B$1,VLOOKUP(A406,[1]DI!$A$4:$B$15000,2,FALSE),0)</f>
        <v>0</v>
      </c>
      <c r="E406" s="13">
        <f t="shared" ca="1" si="123"/>
        <v>1</v>
      </c>
      <c r="F406" s="13">
        <f ca="1">(TRUNC(PRODUCT($E$12:$E405),16))</f>
        <v>1.0885535246084801</v>
      </c>
      <c r="G406" s="13">
        <f t="shared" ca="1" si="131"/>
        <v>1.0766697839372299</v>
      </c>
      <c r="H406" s="13">
        <f t="shared" ca="1" si="124"/>
        <v>1.0110375</v>
      </c>
      <c r="I406" s="12">
        <f t="shared" si="132"/>
        <v>1.17E-2</v>
      </c>
      <c r="J406" s="34">
        <f t="shared" si="133"/>
        <v>44705</v>
      </c>
      <c r="K406" s="2">
        <f t="shared" si="134"/>
        <v>22</v>
      </c>
      <c r="L406" s="17">
        <f t="shared" si="135"/>
        <v>23</v>
      </c>
      <c r="M406" s="11">
        <f t="shared" si="125"/>
        <v>1.0010622220000001</v>
      </c>
      <c r="N406" s="11">
        <f t="shared" ca="1" si="126"/>
        <v>1.012111446</v>
      </c>
      <c r="O406" s="17">
        <f t="shared" si="136"/>
        <v>0</v>
      </c>
      <c r="P406" s="13">
        <f t="shared" ca="1" si="127"/>
        <v>12.111446000000001</v>
      </c>
      <c r="Q406" s="20">
        <f t="shared" si="128"/>
        <v>0</v>
      </c>
      <c r="R406" s="13">
        <f t="shared" si="137"/>
        <v>0</v>
      </c>
      <c r="S406" s="4" t="str">
        <f t="shared" si="138"/>
        <v>J=</v>
      </c>
      <c r="T406" s="34">
        <f t="shared" si="139"/>
        <v>44889</v>
      </c>
      <c r="U406" s="3"/>
      <c r="V406" s="3"/>
      <c r="Z406" s="1"/>
      <c r="AA406" s="3"/>
      <c r="AB406" s="3"/>
      <c r="AC406" s="3"/>
      <c r="AD406" s="3"/>
      <c r="AE406" s="3"/>
      <c r="AF406" s="10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42">
        <f t="shared" si="129"/>
        <v>44738</v>
      </c>
      <c r="B407" s="72">
        <f t="shared" ca="1" si="140"/>
        <v>1012.111446</v>
      </c>
      <c r="C407" s="13">
        <f t="shared" si="130"/>
        <v>1000</v>
      </c>
      <c r="D407" s="12">
        <f ca="1">IF(A407&lt;$B$1,VLOOKUP(A407,[1]DI!$A$4:$B$15000,2,FALSE),0)</f>
        <v>0</v>
      </c>
      <c r="E407" s="13">
        <f t="shared" ca="1" si="123"/>
        <v>1</v>
      </c>
      <c r="F407" s="13">
        <f ca="1">(TRUNC(PRODUCT($E$12:$E406),16))</f>
        <v>1.0885535246084801</v>
      </c>
      <c r="G407" s="13">
        <f t="shared" ca="1" si="131"/>
        <v>1.0766697839372299</v>
      </c>
      <c r="H407" s="13">
        <f t="shared" ca="1" si="124"/>
        <v>1.0110375</v>
      </c>
      <c r="I407" s="12">
        <f t="shared" si="132"/>
        <v>1.17E-2</v>
      </c>
      <c r="J407" s="34">
        <f t="shared" si="133"/>
        <v>44705</v>
      </c>
      <c r="K407" s="2">
        <f t="shared" si="134"/>
        <v>22</v>
      </c>
      <c r="L407" s="17">
        <f t="shared" si="135"/>
        <v>23</v>
      </c>
      <c r="M407" s="11">
        <f t="shared" si="125"/>
        <v>1.0010622220000001</v>
      </c>
      <c r="N407" s="11">
        <f t="shared" ca="1" si="126"/>
        <v>1.012111446</v>
      </c>
      <c r="O407" s="17">
        <f t="shared" si="136"/>
        <v>0</v>
      </c>
      <c r="P407" s="13">
        <f t="shared" ca="1" si="127"/>
        <v>12.111446000000001</v>
      </c>
      <c r="Q407" s="20">
        <f t="shared" si="128"/>
        <v>0</v>
      </c>
      <c r="R407" s="13">
        <f t="shared" si="137"/>
        <v>0</v>
      </c>
      <c r="S407" s="4" t="str">
        <f t="shared" si="138"/>
        <v>J=</v>
      </c>
      <c r="T407" s="34">
        <f t="shared" si="139"/>
        <v>44889</v>
      </c>
      <c r="U407" s="3"/>
      <c r="V407" s="3"/>
      <c r="Z407" s="1"/>
      <c r="AA407" s="3"/>
      <c r="AB407" s="3"/>
      <c r="AC407" s="3"/>
      <c r="AD407" s="3"/>
      <c r="AE407" s="3"/>
      <c r="AF407" s="10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42">
        <f t="shared" si="129"/>
        <v>44739</v>
      </c>
      <c r="B408" s="72">
        <f t="shared" ca="1" si="140"/>
        <v>1012.111446</v>
      </c>
      <c r="C408" s="13">
        <f t="shared" si="130"/>
        <v>1000</v>
      </c>
      <c r="D408" s="12">
        <f ca="1">IF(A408&lt;$B$1,VLOOKUP(A408,[1]DI!$A$4:$B$15000,2,FALSE),0)</f>
        <v>0.13150000000000001</v>
      </c>
      <c r="E408" s="13">
        <f t="shared" ca="1" si="123"/>
        <v>1.0004903700000001</v>
      </c>
      <c r="F408" s="13">
        <f ca="1">(TRUNC(PRODUCT($E$12:$E407),16))</f>
        <v>1.0885535246084801</v>
      </c>
      <c r="G408" s="13">
        <f t="shared" ca="1" si="131"/>
        <v>1.0766697839372299</v>
      </c>
      <c r="H408" s="13">
        <f t="shared" ca="1" si="124"/>
        <v>1.0110375</v>
      </c>
      <c r="I408" s="12">
        <f t="shared" si="132"/>
        <v>1.17E-2</v>
      </c>
      <c r="J408" s="34">
        <f t="shared" si="133"/>
        <v>44705</v>
      </c>
      <c r="K408" s="2">
        <f t="shared" si="134"/>
        <v>23</v>
      </c>
      <c r="L408" s="17">
        <f t="shared" si="135"/>
        <v>23</v>
      </c>
      <c r="M408" s="11">
        <f t="shared" si="125"/>
        <v>1.0010622220000001</v>
      </c>
      <c r="N408" s="11">
        <f t="shared" ca="1" si="126"/>
        <v>1.012111446</v>
      </c>
      <c r="O408" s="17">
        <f t="shared" si="136"/>
        <v>0</v>
      </c>
      <c r="P408" s="13">
        <f t="shared" ca="1" si="127"/>
        <v>12.111446000000001</v>
      </c>
      <c r="Q408" s="20">
        <f t="shared" si="128"/>
        <v>0</v>
      </c>
      <c r="R408" s="13">
        <f t="shared" si="137"/>
        <v>0</v>
      </c>
      <c r="S408" s="4" t="str">
        <f t="shared" si="138"/>
        <v>J=</v>
      </c>
      <c r="T408" s="34">
        <f t="shared" si="139"/>
        <v>44889</v>
      </c>
      <c r="U408" s="3"/>
      <c r="V408" s="3"/>
      <c r="Z408" s="1"/>
      <c r="AA408" s="3"/>
      <c r="AB408" s="3"/>
      <c r="AC408" s="3"/>
      <c r="AD408" s="3"/>
      <c r="AE408" s="3"/>
      <c r="AF408" s="10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42">
        <f t="shared" si="129"/>
        <v>44740</v>
      </c>
      <c r="B409" s="72">
        <f t="shared" ca="1" si="140"/>
        <v>1012.654495</v>
      </c>
      <c r="C409" s="13">
        <f t="shared" si="130"/>
        <v>1000</v>
      </c>
      <c r="D409" s="12">
        <f ca="1">IF(A409&lt;$B$1,VLOOKUP(A409,[1]DI!$A$4:$B$15000,2,FALSE),0)</f>
        <v>0.13150000000000001</v>
      </c>
      <c r="E409" s="13">
        <f t="shared" ca="1" si="123"/>
        <v>1.0004903700000001</v>
      </c>
      <c r="F409" s="13">
        <f ca="1">(TRUNC(PRODUCT($E$12:$E408),16))</f>
        <v>1.08908731860034</v>
      </c>
      <c r="G409" s="13">
        <f t="shared" ca="1" si="131"/>
        <v>1.0766697839372299</v>
      </c>
      <c r="H409" s="13">
        <f t="shared" ca="1" si="124"/>
        <v>1.0115332800000001</v>
      </c>
      <c r="I409" s="12">
        <f t="shared" si="132"/>
        <v>1.17E-2</v>
      </c>
      <c r="J409" s="34">
        <f t="shared" si="133"/>
        <v>44705</v>
      </c>
      <c r="K409" s="2">
        <f t="shared" si="134"/>
        <v>24</v>
      </c>
      <c r="L409" s="17">
        <f t="shared" si="135"/>
        <v>24</v>
      </c>
      <c r="M409" s="11">
        <f t="shared" si="125"/>
        <v>1.001108431</v>
      </c>
      <c r="N409" s="11">
        <f t="shared" ca="1" si="126"/>
        <v>1.012654495</v>
      </c>
      <c r="O409" s="17">
        <f t="shared" si="136"/>
        <v>0</v>
      </c>
      <c r="P409" s="13">
        <f t="shared" ca="1" si="127"/>
        <v>12.654495000000001</v>
      </c>
      <c r="Q409" s="20">
        <f t="shared" si="128"/>
        <v>0</v>
      </c>
      <c r="R409" s="13">
        <f t="shared" si="137"/>
        <v>0</v>
      </c>
      <c r="S409" s="4" t="str">
        <f t="shared" si="138"/>
        <v>J=</v>
      </c>
      <c r="T409" s="34">
        <f t="shared" si="139"/>
        <v>44889</v>
      </c>
      <c r="U409" s="3"/>
      <c r="V409" s="3"/>
      <c r="Z409" s="1"/>
      <c r="AA409" s="3"/>
      <c r="AB409" s="3"/>
      <c r="AC409" s="3"/>
      <c r="AD409" s="3"/>
      <c r="AE409" s="3"/>
      <c r="AF409" s="10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42">
        <f t="shared" si="129"/>
        <v>44741</v>
      </c>
      <c r="B410" s="72">
        <f t="shared" ca="1" si="140"/>
        <v>1013.19784299</v>
      </c>
      <c r="C410" s="13">
        <f t="shared" si="130"/>
        <v>1000</v>
      </c>
      <c r="D410" s="12">
        <f ca="1">IF(A410&lt;$B$1,VLOOKUP(A410,[1]DI!$A$4:$B$15000,2,FALSE),0)</f>
        <v>0.13150000000000001</v>
      </c>
      <c r="E410" s="13">
        <f t="shared" ca="1" si="123"/>
        <v>1.0004903700000001</v>
      </c>
      <c r="F410" s="13">
        <f ca="1">(TRUNC(PRODUCT($E$12:$E409),16))</f>
        <v>1.0896213743487599</v>
      </c>
      <c r="G410" s="13">
        <f t="shared" ca="1" si="131"/>
        <v>1.0766697839372299</v>
      </c>
      <c r="H410" s="13">
        <f t="shared" ca="1" si="124"/>
        <v>1.01202931</v>
      </c>
      <c r="I410" s="12">
        <f t="shared" si="132"/>
        <v>1.17E-2</v>
      </c>
      <c r="J410" s="34">
        <f t="shared" si="133"/>
        <v>44705</v>
      </c>
      <c r="K410" s="2">
        <f t="shared" si="134"/>
        <v>25</v>
      </c>
      <c r="L410" s="17">
        <f t="shared" si="135"/>
        <v>25</v>
      </c>
      <c r="M410" s="11">
        <f t="shared" si="125"/>
        <v>1.001154643</v>
      </c>
      <c r="N410" s="11">
        <f t="shared" ca="1" si="126"/>
        <v>1.0131978429999999</v>
      </c>
      <c r="O410" s="17">
        <f t="shared" si="136"/>
        <v>0</v>
      </c>
      <c r="P410" s="13">
        <f t="shared" ca="1" si="127"/>
        <v>13.19784299</v>
      </c>
      <c r="Q410" s="20">
        <f t="shared" si="128"/>
        <v>0</v>
      </c>
      <c r="R410" s="13">
        <f t="shared" si="137"/>
        <v>0</v>
      </c>
      <c r="S410" s="4" t="str">
        <f t="shared" si="138"/>
        <v>J=</v>
      </c>
      <c r="T410" s="34">
        <f t="shared" si="139"/>
        <v>44889</v>
      </c>
      <c r="U410" s="3"/>
      <c r="V410" s="3"/>
      <c r="Z410" s="1"/>
      <c r="AA410" s="3"/>
      <c r="AB410" s="3"/>
      <c r="AC410" s="3"/>
      <c r="AD410" s="3"/>
      <c r="AE410" s="3"/>
      <c r="AF410" s="10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42">
        <f t="shared" si="129"/>
        <v>44742</v>
      </c>
      <c r="B411" s="72">
        <f t="shared" ca="1" si="140"/>
        <v>1013.7414670000001</v>
      </c>
      <c r="C411" s="13">
        <f t="shared" si="130"/>
        <v>1000</v>
      </c>
      <c r="D411" s="12">
        <f ca="1">IF(A411&lt;$B$1,VLOOKUP(A411,[1]DI!$A$4:$B$15000,2,FALSE),0)</f>
        <v>0.13150000000000001</v>
      </c>
      <c r="E411" s="13">
        <f t="shared" ca="1" si="123"/>
        <v>1.0004903700000001</v>
      </c>
      <c r="F411" s="13">
        <f ca="1">(TRUNC(PRODUCT($E$12:$E410),16))</f>
        <v>1.0901556919821001</v>
      </c>
      <c r="G411" s="13">
        <f t="shared" ca="1" si="131"/>
        <v>1.0766697839372299</v>
      </c>
      <c r="H411" s="13">
        <f t="shared" ca="1" si="124"/>
        <v>1.01252557</v>
      </c>
      <c r="I411" s="12">
        <f t="shared" si="132"/>
        <v>1.17E-2</v>
      </c>
      <c r="J411" s="34">
        <f t="shared" si="133"/>
        <v>44705</v>
      </c>
      <c r="K411" s="2">
        <f t="shared" si="134"/>
        <v>26</v>
      </c>
      <c r="L411" s="17">
        <f t="shared" si="135"/>
        <v>26</v>
      </c>
      <c r="M411" s="11">
        <f t="shared" si="125"/>
        <v>1.0012008560000001</v>
      </c>
      <c r="N411" s="11">
        <f t="shared" ca="1" si="126"/>
        <v>1.013741467</v>
      </c>
      <c r="O411" s="17">
        <f t="shared" si="136"/>
        <v>0</v>
      </c>
      <c r="P411" s="13">
        <f t="shared" ca="1" si="127"/>
        <v>13.741467</v>
      </c>
      <c r="Q411" s="20">
        <f t="shared" si="128"/>
        <v>0</v>
      </c>
      <c r="R411" s="13">
        <f t="shared" si="137"/>
        <v>0</v>
      </c>
      <c r="S411" s="4" t="str">
        <f t="shared" si="138"/>
        <v>J=</v>
      </c>
      <c r="T411" s="34">
        <f t="shared" si="139"/>
        <v>44889</v>
      </c>
      <c r="U411" s="3"/>
      <c r="V411" s="3"/>
      <c r="Z411" s="1"/>
      <c r="AA411" s="3"/>
      <c r="AB411" s="3"/>
      <c r="AC411" s="3"/>
      <c r="AD411" s="3"/>
      <c r="AE411" s="3"/>
      <c r="AF411" s="10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42">
        <f t="shared" si="129"/>
        <v>44743</v>
      </c>
      <c r="B412" s="72">
        <f t="shared" ca="1" si="140"/>
        <v>1014.285401</v>
      </c>
      <c r="C412" s="13">
        <f t="shared" si="130"/>
        <v>1000</v>
      </c>
      <c r="D412" s="12">
        <f ca="1">IF(A412&lt;$B$1,VLOOKUP(A412,[1]DI!$A$4:$B$15000,2,FALSE),0)</f>
        <v>0.13150000000000001</v>
      </c>
      <c r="E412" s="13">
        <f t="shared" ca="1" si="123"/>
        <v>1.0004903700000001</v>
      </c>
      <c r="F412" s="13">
        <f ca="1">(TRUNC(PRODUCT($E$12:$E411),16))</f>
        <v>1.0906902716287801</v>
      </c>
      <c r="G412" s="13">
        <f t="shared" ca="1" si="131"/>
        <v>1.0766697839372299</v>
      </c>
      <c r="H412" s="13">
        <f t="shared" ca="1" si="124"/>
        <v>1.01302209</v>
      </c>
      <c r="I412" s="12">
        <f t="shared" si="132"/>
        <v>1.17E-2</v>
      </c>
      <c r="J412" s="34">
        <f t="shared" si="133"/>
        <v>44705</v>
      </c>
      <c r="K412" s="2">
        <f t="shared" si="134"/>
        <v>27</v>
      </c>
      <c r="L412" s="17">
        <f t="shared" si="135"/>
        <v>27</v>
      </c>
      <c r="M412" s="11">
        <f t="shared" si="125"/>
        <v>1.001247072</v>
      </c>
      <c r="N412" s="11">
        <f t="shared" ca="1" si="126"/>
        <v>1.014285401</v>
      </c>
      <c r="O412" s="17">
        <f t="shared" si="136"/>
        <v>0</v>
      </c>
      <c r="P412" s="13">
        <f t="shared" ca="1" si="127"/>
        <v>14.285401</v>
      </c>
      <c r="Q412" s="20">
        <f t="shared" si="128"/>
        <v>0</v>
      </c>
      <c r="R412" s="13">
        <f t="shared" si="137"/>
        <v>0</v>
      </c>
      <c r="S412" s="4" t="str">
        <f t="shared" si="138"/>
        <v>J=</v>
      </c>
      <c r="T412" s="34">
        <f t="shared" si="139"/>
        <v>44889</v>
      </c>
      <c r="U412" s="3"/>
      <c r="V412" s="3"/>
      <c r="Z412" s="1"/>
      <c r="AA412" s="3"/>
      <c r="AB412" s="3"/>
      <c r="AC412" s="3"/>
      <c r="AD412" s="3"/>
      <c r="AE412" s="3"/>
      <c r="AF412" s="10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42">
        <f t="shared" si="129"/>
        <v>44744</v>
      </c>
      <c r="B413" s="72">
        <f t="shared" ca="1" si="140"/>
        <v>1014.829613</v>
      </c>
      <c r="C413" s="13">
        <f t="shared" si="130"/>
        <v>1000</v>
      </c>
      <c r="D413" s="12">
        <f ca="1">IF(A413&lt;$B$1,VLOOKUP(A413,[1]DI!$A$4:$B$15000,2,FALSE),0)</f>
        <v>0</v>
      </c>
      <c r="E413" s="13">
        <f t="shared" ca="1" si="123"/>
        <v>1</v>
      </c>
      <c r="F413" s="13">
        <f ca="1">(TRUNC(PRODUCT($E$12:$E412),16))</f>
        <v>1.0912251134172799</v>
      </c>
      <c r="G413" s="13">
        <f t="shared" ca="1" si="131"/>
        <v>1.0766697839372299</v>
      </c>
      <c r="H413" s="13">
        <f t="shared" ca="1" si="124"/>
        <v>1.0135188399999999</v>
      </c>
      <c r="I413" s="12">
        <f t="shared" si="132"/>
        <v>1.17E-2</v>
      </c>
      <c r="J413" s="34">
        <f t="shared" si="133"/>
        <v>44705</v>
      </c>
      <c r="K413" s="2">
        <f t="shared" si="134"/>
        <v>27</v>
      </c>
      <c r="L413" s="17">
        <f t="shared" si="135"/>
        <v>28</v>
      </c>
      <c r="M413" s="11">
        <f t="shared" si="125"/>
        <v>1.0012932889999999</v>
      </c>
      <c r="N413" s="11">
        <f t="shared" ca="1" si="126"/>
        <v>1.0148296130000001</v>
      </c>
      <c r="O413" s="17">
        <f t="shared" si="136"/>
        <v>0</v>
      </c>
      <c r="P413" s="13">
        <f t="shared" ca="1" si="127"/>
        <v>14.829613</v>
      </c>
      <c r="Q413" s="20">
        <f t="shared" si="128"/>
        <v>0</v>
      </c>
      <c r="R413" s="13">
        <f t="shared" si="137"/>
        <v>0</v>
      </c>
      <c r="S413" s="4" t="str">
        <f t="shared" si="138"/>
        <v>J=</v>
      </c>
      <c r="T413" s="34">
        <f t="shared" si="139"/>
        <v>44889</v>
      </c>
      <c r="U413" s="3"/>
      <c r="V413" s="3"/>
      <c r="Z413" s="1"/>
      <c r="AA413" s="3"/>
      <c r="AB413" s="3"/>
      <c r="AC413" s="3"/>
      <c r="AD413" s="3"/>
      <c r="AE413" s="3"/>
      <c r="AF413" s="10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42">
        <f t="shared" si="129"/>
        <v>44745</v>
      </c>
      <c r="B414" s="72">
        <f t="shared" ca="1" si="140"/>
        <v>1014.829613</v>
      </c>
      <c r="C414" s="13">
        <f t="shared" si="130"/>
        <v>1000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1.0912251134172799</v>
      </c>
      <c r="G414" s="13">
        <f t="shared" ca="1" si="131"/>
        <v>1.0766697839372299</v>
      </c>
      <c r="H414" s="13">
        <f t="shared" ca="1" si="124"/>
        <v>1.0135188399999999</v>
      </c>
      <c r="I414" s="12">
        <f t="shared" si="132"/>
        <v>1.17E-2</v>
      </c>
      <c r="J414" s="34">
        <f t="shared" si="133"/>
        <v>44705</v>
      </c>
      <c r="K414" s="2">
        <f t="shared" si="134"/>
        <v>27</v>
      </c>
      <c r="L414" s="17">
        <f t="shared" si="135"/>
        <v>28</v>
      </c>
      <c r="M414" s="11">
        <f t="shared" si="125"/>
        <v>1.0012932889999999</v>
      </c>
      <c r="N414" s="11">
        <f t="shared" ca="1" si="126"/>
        <v>1.0148296130000001</v>
      </c>
      <c r="O414" s="17">
        <f t="shared" si="136"/>
        <v>0</v>
      </c>
      <c r="P414" s="13">
        <f t="shared" ca="1" si="127"/>
        <v>14.829613</v>
      </c>
      <c r="Q414" s="20">
        <f t="shared" si="128"/>
        <v>0</v>
      </c>
      <c r="R414" s="13">
        <f t="shared" si="137"/>
        <v>0</v>
      </c>
      <c r="S414" s="4" t="str">
        <f t="shared" si="138"/>
        <v>J=</v>
      </c>
      <c r="T414" s="34">
        <f t="shared" si="139"/>
        <v>44889</v>
      </c>
      <c r="U414" s="3"/>
      <c r="V414" s="3"/>
      <c r="Z414" s="1"/>
      <c r="AA414" s="3"/>
      <c r="AB414" s="3"/>
      <c r="AC414" s="3"/>
      <c r="AD414" s="3"/>
      <c r="AE414" s="3"/>
      <c r="AF414" s="10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42">
        <f t="shared" si="129"/>
        <v>44746</v>
      </c>
      <c r="B415" s="72">
        <f t="shared" ca="1" si="140"/>
        <v>1014.829613</v>
      </c>
      <c r="C415" s="13">
        <f t="shared" si="130"/>
        <v>1000</v>
      </c>
      <c r="D415" s="12">
        <f ca="1">IF(A415&lt;$B$1,VLOOKUP(A415,[1]DI!$A$4:$B$15000,2,FALSE),0)</f>
        <v>0.13150000000000001</v>
      </c>
      <c r="E415" s="13">
        <f t="shared" ca="1" si="123"/>
        <v>1.0004903700000001</v>
      </c>
      <c r="F415" s="13">
        <f ca="1">(TRUNC(PRODUCT($E$12:$E414),16))</f>
        <v>1.0912251134172799</v>
      </c>
      <c r="G415" s="13">
        <f t="shared" ca="1" si="131"/>
        <v>1.0766697839372299</v>
      </c>
      <c r="H415" s="13">
        <f t="shared" ca="1" si="124"/>
        <v>1.0135188399999999</v>
      </c>
      <c r="I415" s="12">
        <f t="shared" si="132"/>
        <v>1.17E-2</v>
      </c>
      <c r="J415" s="34">
        <f t="shared" si="133"/>
        <v>44705</v>
      </c>
      <c r="K415" s="2">
        <f t="shared" si="134"/>
        <v>28</v>
      </c>
      <c r="L415" s="17">
        <f t="shared" si="135"/>
        <v>28</v>
      </c>
      <c r="M415" s="11">
        <f t="shared" si="125"/>
        <v>1.0012932889999999</v>
      </c>
      <c r="N415" s="11">
        <f t="shared" ca="1" si="126"/>
        <v>1.0148296130000001</v>
      </c>
      <c r="O415" s="17">
        <f t="shared" si="136"/>
        <v>0</v>
      </c>
      <c r="P415" s="13">
        <f t="shared" ca="1" si="127"/>
        <v>14.829613</v>
      </c>
      <c r="Q415" s="20">
        <f t="shared" si="128"/>
        <v>0</v>
      </c>
      <c r="R415" s="13">
        <f t="shared" si="137"/>
        <v>0</v>
      </c>
      <c r="S415" s="4" t="str">
        <f t="shared" si="138"/>
        <v>J=</v>
      </c>
      <c r="T415" s="34">
        <f t="shared" si="139"/>
        <v>44889</v>
      </c>
      <c r="U415" s="3"/>
      <c r="V415" s="3"/>
      <c r="Z415" s="1"/>
      <c r="AA415" s="3"/>
      <c r="AB415" s="3"/>
      <c r="AC415" s="3"/>
      <c r="AD415" s="3"/>
      <c r="AE415" s="3"/>
      <c r="AF415" s="10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42">
        <f t="shared" si="129"/>
        <v>44747</v>
      </c>
      <c r="B416" s="72">
        <f t="shared" ca="1" si="140"/>
        <v>1015.3741230000001</v>
      </c>
      <c r="C416" s="13">
        <f t="shared" si="130"/>
        <v>1000</v>
      </c>
      <c r="D416" s="12">
        <f ca="1">IF(A416&lt;$B$1,VLOOKUP(A416,[1]DI!$A$4:$B$15000,2,FALSE),0)</f>
        <v>0.13150000000000001</v>
      </c>
      <c r="E416" s="13">
        <f t="shared" ca="1" si="123"/>
        <v>1.0004903700000001</v>
      </c>
      <c r="F416" s="13">
        <f ca="1">(TRUNC(PRODUCT($E$12:$E415),16))</f>
        <v>1.09176021747615</v>
      </c>
      <c r="G416" s="13">
        <f t="shared" ca="1" si="131"/>
        <v>1.0766697839372299</v>
      </c>
      <c r="H416" s="13">
        <f t="shared" ca="1" si="124"/>
        <v>1.0140158399999999</v>
      </c>
      <c r="I416" s="12">
        <f t="shared" si="132"/>
        <v>1.17E-2</v>
      </c>
      <c r="J416" s="34">
        <f t="shared" si="133"/>
        <v>44705</v>
      </c>
      <c r="K416" s="2">
        <f t="shared" si="134"/>
        <v>29</v>
      </c>
      <c r="L416" s="17">
        <f t="shared" si="135"/>
        <v>29</v>
      </c>
      <c r="M416" s="11">
        <f t="shared" si="125"/>
        <v>1.0013395089999999</v>
      </c>
      <c r="N416" s="11">
        <f t="shared" ca="1" si="126"/>
        <v>1.015374123</v>
      </c>
      <c r="O416" s="17">
        <f t="shared" si="136"/>
        <v>0</v>
      </c>
      <c r="P416" s="13">
        <f t="shared" ca="1" si="127"/>
        <v>15.374123000000001</v>
      </c>
      <c r="Q416" s="20">
        <f t="shared" si="128"/>
        <v>0</v>
      </c>
      <c r="R416" s="13">
        <f t="shared" si="137"/>
        <v>0</v>
      </c>
      <c r="S416" s="4" t="str">
        <f t="shared" si="138"/>
        <v>J=</v>
      </c>
      <c r="T416" s="34">
        <f t="shared" si="139"/>
        <v>44889</v>
      </c>
      <c r="U416" s="3"/>
      <c r="V416" s="3"/>
      <c r="Z416" s="1"/>
      <c r="AA416" s="3"/>
      <c r="AB416" s="3"/>
      <c r="AC416" s="3"/>
      <c r="AD416" s="3"/>
      <c r="AE416" s="3"/>
      <c r="AF416" s="10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42">
        <f t="shared" si="129"/>
        <v>44748</v>
      </c>
      <c r="B417" s="72">
        <f t="shared" ca="1" si="140"/>
        <v>1015.918922</v>
      </c>
      <c r="C417" s="13">
        <f t="shared" si="130"/>
        <v>1000</v>
      </c>
      <c r="D417" s="12">
        <f ca="1">IF(A417&lt;$B$1,VLOOKUP(A417,[1]DI!$A$4:$B$15000,2,FALSE),0)</f>
        <v>0.13150000000000001</v>
      </c>
      <c r="E417" s="13">
        <f t="shared" ca="1" si="123"/>
        <v>1.0004903700000001</v>
      </c>
      <c r="F417" s="13">
        <f ca="1">(TRUNC(PRODUCT($E$12:$E416),16))</f>
        <v>1.0922955839339901</v>
      </c>
      <c r="G417" s="13">
        <f t="shared" ca="1" si="131"/>
        <v>1.0766697839372299</v>
      </c>
      <c r="H417" s="13">
        <f t="shared" ca="1" si="124"/>
        <v>1.01451308</v>
      </c>
      <c r="I417" s="12">
        <f t="shared" si="132"/>
        <v>1.17E-2</v>
      </c>
      <c r="J417" s="34">
        <f t="shared" si="133"/>
        <v>44705</v>
      </c>
      <c r="K417" s="2">
        <f t="shared" si="134"/>
        <v>30</v>
      </c>
      <c r="L417" s="17">
        <f t="shared" si="135"/>
        <v>30</v>
      </c>
      <c r="M417" s="11">
        <f t="shared" si="125"/>
        <v>1.0013857310000001</v>
      </c>
      <c r="N417" s="11">
        <f t="shared" ca="1" si="126"/>
        <v>1.015918922</v>
      </c>
      <c r="O417" s="17">
        <f t="shared" si="136"/>
        <v>0</v>
      </c>
      <c r="P417" s="13">
        <f t="shared" ca="1" si="127"/>
        <v>15.918922</v>
      </c>
      <c r="Q417" s="20">
        <f t="shared" si="128"/>
        <v>0</v>
      </c>
      <c r="R417" s="13">
        <f t="shared" si="137"/>
        <v>0</v>
      </c>
      <c r="S417" s="4" t="str">
        <f t="shared" si="138"/>
        <v>J=</v>
      </c>
      <c r="T417" s="34">
        <f t="shared" si="139"/>
        <v>44889</v>
      </c>
      <c r="U417" s="3"/>
      <c r="V417" s="3"/>
      <c r="Z417" s="1"/>
      <c r="AA417" s="3"/>
      <c r="AB417" s="3"/>
      <c r="AC417" s="3"/>
      <c r="AD417" s="3"/>
      <c r="AE417" s="3"/>
      <c r="AF417" s="10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42">
        <f t="shared" si="129"/>
        <v>44749</v>
      </c>
      <c r="B418" s="72">
        <f t="shared" ca="1" si="140"/>
        <v>1016.464019</v>
      </c>
      <c r="C418" s="13">
        <f t="shared" si="130"/>
        <v>1000</v>
      </c>
      <c r="D418" s="12">
        <f ca="1">IF(A418&lt;$B$1,VLOOKUP(A418,[1]DI!$A$4:$B$15000,2,FALSE),0)</f>
        <v>0.13150000000000001</v>
      </c>
      <c r="E418" s="13">
        <f t="shared" ca="1" si="123"/>
        <v>1.0004903700000001</v>
      </c>
      <c r="F418" s="13">
        <f ca="1">(TRUNC(PRODUCT($E$12:$E417),16))</f>
        <v>1.0928312129194799</v>
      </c>
      <c r="G418" s="13">
        <f t="shared" ca="1" si="131"/>
        <v>1.0766697839372299</v>
      </c>
      <c r="H418" s="13">
        <f t="shared" ca="1" si="124"/>
        <v>1.0150105700000001</v>
      </c>
      <c r="I418" s="12">
        <f t="shared" si="132"/>
        <v>1.17E-2</v>
      </c>
      <c r="J418" s="34">
        <f t="shared" si="133"/>
        <v>44705</v>
      </c>
      <c r="K418" s="2">
        <f t="shared" si="134"/>
        <v>31</v>
      </c>
      <c r="L418" s="17">
        <f t="shared" si="135"/>
        <v>31</v>
      </c>
      <c r="M418" s="11">
        <f t="shared" si="125"/>
        <v>1.0014319549999999</v>
      </c>
      <c r="N418" s="11">
        <f t="shared" ca="1" si="126"/>
        <v>1.0164640190000001</v>
      </c>
      <c r="O418" s="17">
        <f t="shared" si="136"/>
        <v>0</v>
      </c>
      <c r="P418" s="13">
        <f t="shared" ca="1" si="127"/>
        <v>16.464019</v>
      </c>
      <c r="Q418" s="20">
        <f t="shared" si="128"/>
        <v>0</v>
      </c>
      <c r="R418" s="13">
        <f t="shared" si="137"/>
        <v>0</v>
      </c>
      <c r="S418" s="4" t="str">
        <f t="shared" si="138"/>
        <v>J=</v>
      </c>
      <c r="T418" s="34">
        <f t="shared" si="139"/>
        <v>44889</v>
      </c>
      <c r="U418" s="3"/>
      <c r="V418" s="3"/>
      <c r="Z418" s="1"/>
      <c r="AA418" s="3"/>
      <c r="AB418" s="3"/>
      <c r="AC418" s="3"/>
      <c r="AD418" s="3"/>
      <c r="AE418" s="3"/>
      <c r="AF418" s="10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42">
        <f t="shared" si="129"/>
        <v>44750</v>
      </c>
      <c r="B419" s="72">
        <f t="shared" ca="1" si="140"/>
        <v>1017.009405</v>
      </c>
      <c r="C419" s="13">
        <f t="shared" si="130"/>
        <v>1000</v>
      </c>
      <c r="D419" s="12">
        <f ca="1">IF(A419&lt;$B$1,VLOOKUP(A419,[1]DI!$A$4:$B$15000,2,FALSE),0)</f>
        <v>0.13150000000000001</v>
      </c>
      <c r="E419" s="13">
        <f t="shared" ca="1" si="123"/>
        <v>1.0004903700000001</v>
      </c>
      <c r="F419" s="13">
        <f ca="1">(TRUNC(PRODUCT($E$12:$E418),16))</f>
        <v>1.09336710456136</v>
      </c>
      <c r="G419" s="13">
        <f t="shared" ca="1" si="131"/>
        <v>1.0766697839372299</v>
      </c>
      <c r="H419" s="13">
        <f t="shared" ca="1" si="124"/>
        <v>1.0155083</v>
      </c>
      <c r="I419" s="12">
        <f t="shared" si="132"/>
        <v>1.17E-2</v>
      </c>
      <c r="J419" s="34">
        <f t="shared" si="133"/>
        <v>44705</v>
      </c>
      <c r="K419" s="2">
        <f t="shared" si="134"/>
        <v>32</v>
      </c>
      <c r="L419" s="17">
        <f t="shared" si="135"/>
        <v>32</v>
      </c>
      <c r="M419" s="11">
        <f t="shared" si="125"/>
        <v>1.001478181</v>
      </c>
      <c r="N419" s="11">
        <f t="shared" ca="1" si="126"/>
        <v>1.017009405</v>
      </c>
      <c r="O419" s="17">
        <f t="shared" si="136"/>
        <v>0</v>
      </c>
      <c r="P419" s="13">
        <f t="shared" ca="1" si="127"/>
        <v>17.009405000000001</v>
      </c>
      <c r="Q419" s="20">
        <f t="shared" si="128"/>
        <v>0</v>
      </c>
      <c r="R419" s="13">
        <f t="shared" si="137"/>
        <v>0</v>
      </c>
      <c r="S419" s="4" t="str">
        <f t="shared" si="138"/>
        <v>J=</v>
      </c>
      <c r="T419" s="34">
        <f t="shared" si="139"/>
        <v>44889</v>
      </c>
      <c r="U419" s="3"/>
      <c r="V419" s="3"/>
      <c r="Z419" s="1"/>
      <c r="AA419" s="3"/>
      <c r="AB419" s="3"/>
      <c r="AC419" s="3"/>
      <c r="AD419" s="3"/>
      <c r="AE419" s="3"/>
      <c r="AF419" s="10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42">
        <f t="shared" si="129"/>
        <v>44751</v>
      </c>
      <c r="B420" s="72">
        <f t="shared" ca="1" si="140"/>
        <v>1017.55509</v>
      </c>
      <c r="C420" s="13">
        <f t="shared" si="130"/>
        <v>1000</v>
      </c>
      <c r="D420" s="12">
        <f ca="1">IF(A420&lt;$B$1,VLOOKUP(A420,[1]DI!$A$4:$B$15000,2,FALSE),0)</f>
        <v>0</v>
      </c>
      <c r="E420" s="13">
        <f t="shared" ca="1" si="123"/>
        <v>1</v>
      </c>
      <c r="F420" s="13">
        <f ca="1">(TRUNC(PRODUCT($E$12:$E419),16))</f>
        <v>1.0939032589884301</v>
      </c>
      <c r="G420" s="13">
        <f t="shared" ca="1" si="131"/>
        <v>1.0766697839372299</v>
      </c>
      <c r="H420" s="13">
        <f t="shared" ca="1" si="124"/>
        <v>1.01600628</v>
      </c>
      <c r="I420" s="12">
        <f t="shared" si="132"/>
        <v>1.17E-2</v>
      </c>
      <c r="J420" s="34">
        <f t="shared" si="133"/>
        <v>44705</v>
      </c>
      <c r="K420" s="2">
        <f t="shared" si="134"/>
        <v>32</v>
      </c>
      <c r="L420" s="17">
        <f t="shared" si="135"/>
        <v>33</v>
      </c>
      <c r="M420" s="11">
        <f t="shared" si="125"/>
        <v>1.00152441</v>
      </c>
      <c r="N420" s="11">
        <f t="shared" ca="1" si="126"/>
        <v>1.0175550900000001</v>
      </c>
      <c r="O420" s="17">
        <f t="shared" si="136"/>
        <v>0</v>
      </c>
      <c r="P420" s="13">
        <f t="shared" ca="1" si="127"/>
        <v>17.55509</v>
      </c>
      <c r="Q420" s="20">
        <f t="shared" si="128"/>
        <v>0</v>
      </c>
      <c r="R420" s="13">
        <f t="shared" si="137"/>
        <v>0</v>
      </c>
      <c r="S420" s="4" t="str">
        <f t="shared" si="138"/>
        <v>J=</v>
      </c>
      <c r="T420" s="34">
        <f t="shared" si="139"/>
        <v>44889</v>
      </c>
      <c r="U420" s="3"/>
      <c r="V420" s="3"/>
      <c r="Z420" s="1"/>
      <c r="AA420" s="3"/>
      <c r="AB420" s="3"/>
      <c r="AC420" s="3"/>
      <c r="AD420" s="3"/>
      <c r="AE420" s="3"/>
      <c r="AF420" s="10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42">
        <f t="shared" si="129"/>
        <v>44752</v>
      </c>
      <c r="B421" s="72">
        <f t="shared" ca="1" si="140"/>
        <v>1017.55509</v>
      </c>
      <c r="C421" s="13">
        <f t="shared" si="130"/>
        <v>1000</v>
      </c>
      <c r="D421" s="12">
        <f ca="1">IF(A421&lt;$B$1,VLOOKUP(A421,[1]DI!$A$4:$B$15000,2,FALSE),0)</f>
        <v>0</v>
      </c>
      <c r="E421" s="13">
        <f t="shared" ca="1" si="123"/>
        <v>1</v>
      </c>
      <c r="F421" s="13">
        <f ca="1">(TRUNC(PRODUCT($E$12:$E420),16))</f>
        <v>1.0939032589884301</v>
      </c>
      <c r="G421" s="13">
        <f t="shared" ca="1" si="131"/>
        <v>1.0766697839372299</v>
      </c>
      <c r="H421" s="13">
        <f t="shared" ca="1" si="124"/>
        <v>1.01600628</v>
      </c>
      <c r="I421" s="12">
        <f t="shared" si="132"/>
        <v>1.17E-2</v>
      </c>
      <c r="J421" s="34">
        <f t="shared" si="133"/>
        <v>44705</v>
      </c>
      <c r="K421" s="2">
        <f t="shared" si="134"/>
        <v>32</v>
      </c>
      <c r="L421" s="17">
        <f t="shared" si="135"/>
        <v>33</v>
      </c>
      <c r="M421" s="11">
        <f t="shared" si="125"/>
        <v>1.00152441</v>
      </c>
      <c r="N421" s="11">
        <f t="shared" ca="1" si="126"/>
        <v>1.0175550900000001</v>
      </c>
      <c r="O421" s="17">
        <f t="shared" si="136"/>
        <v>0</v>
      </c>
      <c r="P421" s="13">
        <f t="shared" ca="1" si="127"/>
        <v>17.55509</v>
      </c>
      <c r="Q421" s="20">
        <f t="shared" si="128"/>
        <v>0</v>
      </c>
      <c r="R421" s="13">
        <f t="shared" si="137"/>
        <v>0</v>
      </c>
      <c r="S421" s="4" t="str">
        <f t="shared" si="138"/>
        <v>J=</v>
      </c>
      <c r="T421" s="34">
        <f t="shared" si="139"/>
        <v>44889</v>
      </c>
      <c r="U421" s="3"/>
      <c r="V421" s="3"/>
      <c r="Z421" s="1"/>
      <c r="AA421" s="3"/>
      <c r="AB421" s="3"/>
      <c r="AC421" s="3"/>
      <c r="AD421" s="3"/>
      <c r="AE421" s="3"/>
      <c r="AF421" s="10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42">
        <f t="shared" si="129"/>
        <v>44753</v>
      </c>
      <c r="B422" s="72">
        <f t="shared" ca="1" si="140"/>
        <v>1017.55509</v>
      </c>
      <c r="C422" s="13">
        <f t="shared" si="130"/>
        <v>1000</v>
      </c>
      <c r="D422" s="12">
        <f ca="1">IF(A422&lt;$B$1,VLOOKUP(A422,[1]DI!$A$4:$B$15000,2,FALSE),0)</f>
        <v>0.13150000000000001</v>
      </c>
      <c r="E422" s="13">
        <f t="shared" ca="1" si="123"/>
        <v>1.0004903700000001</v>
      </c>
      <c r="F422" s="13">
        <f ca="1">(TRUNC(PRODUCT($E$12:$E421),16))</f>
        <v>1.0939032589884301</v>
      </c>
      <c r="G422" s="13">
        <f t="shared" ca="1" si="131"/>
        <v>1.0766697839372299</v>
      </c>
      <c r="H422" s="13">
        <f t="shared" ca="1" si="124"/>
        <v>1.01600628</v>
      </c>
      <c r="I422" s="12">
        <f t="shared" si="132"/>
        <v>1.17E-2</v>
      </c>
      <c r="J422" s="34">
        <f t="shared" si="133"/>
        <v>44705</v>
      </c>
      <c r="K422" s="2">
        <f t="shared" si="134"/>
        <v>33</v>
      </c>
      <c r="L422" s="17">
        <f t="shared" si="135"/>
        <v>33</v>
      </c>
      <c r="M422" s="11">
        <f t="shared" si="125"/>
        <v>1.00152441</v>
      </c>
      <c r="N422" s="11">
        <f t="shared" ca="1" si="126"/>
        <v>1.0175550900000001</v>
      </c>
      <c r="O422" s="17">
        <f t="shared" si="136"/>
        <v>0</v>
      </c>
      <c r="P422" s="13">
        <f t="shared" ca="1" si="127"/>
        <v>17.55509</v>
      </c>
      <c r="Q422" s="20">
        <f t="shared" si="128"/>
        <v>0</v>
      </c>
      <c r="R422" s="13">
        <f t="shared" si="137"/>
        <v>0</v>
      </c>
      <c r="S422" s="4" t="str">
        <f t="shared" si="138"/>
        <v>J=</v>
      </c>
      <c r="T422" s="34">
        <f t="shared" si="139"/>
        <v>44889</v>
      </c>
      <c r="U422" s="3"/>
      <c r="V422" s="3"/>
      <c r="Z422" s="1"/>
      <c r="AA422" s="3"/>
      <c r="AB422" s="3"/>
      <c r="AC422" s="3"/>
      <c r="AD422" s="3"/>
      <c r="AE422" s="3"/>
      <c r="AF422" s="10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42">
        <f t="shared" si="129"/>
        <v>44754</v>
      </c>
      <c r="B423" s="72">
        <f t="shared" ca="1" si="140"/>
        <v>1018.101063</v>
      </c>
      <c r="C423" s="13">
        <f t="shared" si="130"/>
        <v>1000</v>
      </c>
      <c r="D423" s="12">
        <f ca="1">IF(A423&lt;$B$1,VLOOKUP(A423,[1]DI!$A$4:$B$15000,2,FALSE),0)</f>
        <v>0.13150000000000001</v>
      </c>
      <c r="E423" s="13">
        <f t="shared" ca="1" si="123"/>
        <v>1.0004903700000001</v>
      </c>
      <c r="F423" s="13">
        <f ca="1">(TRUNC(PRODUCT($E$12:$E422),16))</f>
        <v>1.0944396763295401</v>
      </c>
      <c r="G423" s="13">
        <f t="shared" ca="1" si="131"/>
        <v>1.0766697839372299</v>
      </c>
      <c r="H423" s="13">
        <f t="shared" ca="1" si="124"/>
        <v>1.0165044999999999</v>
      </c>
      <c r="I423" s="12">
        <f t="shared" si="132"/>
        <v>1.17E-2</v>
      </c>
      <c r="J423" s="34">
        <f t="shared" si="133"/>
        <v>44705</v>
      </c>
      <c r="K423" s="2">
        <f t="shared" si="134"/>
        <v>34</v>
      </c>
      <c r="L423" s="17">
        <f t="shared" si="135"/>
        <v>34</v>
      </c>
      <c r="M423" s="11">
        <f t="shared" si="125"/>
        <v>1.00157064</v>
      </c>
      <c r="N423" s="11">
        <f t="shared" ca="1" si="126"/>
        <v>1.018101063</v>
      </c>
      <c r="O423" s="17">
        <f t="shared" si="136"/>
        <v>0</v>
      </c>
      <c r="P423" s="13">
        <f t="shared" ca="1" si="127"/>
        <v>18.101063</v>
      </c>
      <c r="Q423" s="20">
        <f t="shared" si="128"/>
        <v>0</v>
      </c>
      <c r="R423" s="13">
        <f t="shared" si="137"/>
        <v>0</v>
      </c>
      <c r="S423" s="4" t="str">
        <f t="shared" si="138"/>
        <v>J=</v>
      </c>
      <c r="T423" s="34">
        <f t="shared" si="139"/>
        <v>44889</v>
      </c>
      <c r="U423" s="3"/>
      <c r="V423" s="3"/>
      <c r="Z423" s="1"/>
      <c r="AA423" s="3"/>
      <c r="AB423" s="3"/>
      <c r="AC423" s="3"/>
      <c r="AD423" s="3"/>
      <c r="AE423" s="3"/>
      <c r="AF423" s="10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42">
        <f t="shared" si="129"/>
        <v>44755</v>
      </c>
      <c r="B424" s="72">
        <f t="shared" ca="1" si="140"/>
        <v>1018.647325</v>
      </c>
      <c r="C424" s="13">
        <f t="shared" si="130"/>
        <v>1000</v>
      </c>
      <c r="D424" s="12">
        <f ca="1">IF(A424&lt;$B$1,VLOOKUP(A424,[1]DI!$A$4:$B$15000,2,FALSE),0)</f>
        <v>0.13150000000000001</v>
      </c>
      <c r="E424" s="13">
        <f t="shared" ca="1" si="123"/>
        <v>1.0004903700000001</v>
      </c>
      <c r="F424" s="13">
        <f ca="1">(TRUNC(PRODUCT($E$12:$E423),16))</f>
        <v>1.0949763567136199</v>
      </c>
      <c r="G424" s="13">
        <f t="shared" ca="1" si="131"/>
        <v>1.0766697839372299</v>
      </c>
      <c r="H424" s="13">
        <f t="shared" ca="1" si="124"/>
        <v>1.0170029599999999</v>
      </c>
      <c r="I424" s="12">
        <f t="shared" si="132"/>
        <v>1.17E-2</v>
      </c>
      <c r="J424" s="34">
        <f t="shared" si="133"/>
        <v>44705</v>
      </c>
      <c r="K424" s="2">
        <f t="shared" si="134"/>
        <v>35</v>
      </c>
      <c r="L424" s="17">
        <f t="shared" si="135"/>
        <v>35</v>
      </c>
      <c r="M424" s="11">
        <f t="shared" si="125"/>
        <v>1.0016168729999999</v>
      </c>
      <c r="N424" s="11">
        <f t="shared" ca="1" si="126"/>
        <v>1.0186473250000001</v>
      </c>
      <c r="O424" s="17">
        <f t="shared" si="136"/>
        <v>0</v>
      </c>
      <c r="P424" s="13">
        <f t="shared" ca="1" si="127"/>
        <v>18.647324999999999</v>
      </c>
      <c r="Q424" s="20">
        <f t="shared" si="128"/>
        <v>0</v>
      </c>
      <c r="R424" s="13">
        <f t="shared" si="137"/>
        <v>0</v>
      </c>
      <c r="S424" s="4" t="str">
        <f t="shared" si="138"/>
        <v>J=</v>
      </c>
      <c r="T424" s="34">
        <f t="shared" si="139"/>
        <v>44889</v>
      </c>
      <c r="U424" s="3"/>
      <c r="V424" s="3"/>
      <c r="Z424" s="1"/>
      <c r="AA424" s="3"/>
      <c r="AB424" s="3"/>
      <c r="AC424" s="3"/>
      <c r="AD424" s="3"/>
      <c r="AE424" s="3"/>
      <c r="AF424" s="10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42">
        <f t="shared" si="129"/>
        <v>44756</v>
      </c>
      <c r="B425" s="72">
        <f t="shared" ca="1" si="140"/>
        <v>1019.193885</v>
      </c>
      <c r="C425" s="13">
        <f t="shared" si="130"/>
        <v>1000</v>
      </c>
      <c r="D425" s="12">
        <f ca="1">IF(A425&lt;$B$1,VLOOKUP(A425,[1]DI!$A$4:$B$15000,2,FALSE),0)</f>
        <v>0.13150000000000001</v>
      </c>
      <c r="E425" s="13">
        <f t="shared" ca="1" si="123"/>
        <v>1.0004903700000001</v>
      </c>
      <c r="F425" s="13">
        <f ca="1">(TRUNC(PRODUCT($E$12:$E424),16))</f>
        <v>1.09551330026966</v>
      </c>
      <c r="G425" s="13">
        <f t="shared" ca="1" si="131"/>
        <v>1.0766697839372299</v>
      </c>
      <c r="H425" s="13">
        <f t="shared" ca="1" si="124"/>
        <v>1.0175016699999999</v>
      </c>
      <c r="I425" s="12">
        <f t="shared" si="132"/>
        <v>1.17E-2</v>
      </c>
      <c r="J425" s="34">
        <f t="shared" si="133"/>
        <v>44705</v>
      </c>
      <c r="K425" s="2">
        <f t="shared" si="134"/>
        <v>36</v>
      </c>
      <c r="L425" s="17">
        <f t="shared" si="135"/>
        <v>36</v>
      </c>
      <c r="M425" s="11">
        <f t="shared" si="125"/>
        <v>1.001663108</v>
      </c>
      <c r="N425" s="11">
        <f t="shared" ca="1" si="126"/>
        <v>1.019193885</v>
      </c>
      <c r="O425" s="17">
        <f t="shared" si="136"/>
        <v>0</v>
      </c>
      <c r="P425" s="13">
        <f t="shared" ca="1" si="127"/>
        <v>19.193885000000002</v>
      </c>
      <c r="Q425" s="20">
        <f t="shared" si="128"/>
        <v>0</v>
      </c>
      <c r="R425" s="13">
        <f t="shared" si="137"/>
        <v>0</v>
      </c>
      <c r="S425" s="4" t="str">
        <f t="shared" si="138"/>
        <v>J=</v>
      </c>
      <c r="T425" s="34">
        <f t="shared" si="139"/>
        <v>44889</v>
      </c>
      <c r="U425" s="3"/>
      <c r="V425" s="3"/>
      <c r="Z425" s="1"/>
      <c r="AA425" s="3"/>
      <c r="AB425" s="3"/>
      <c r="AC425" s="3"/>
      <c r="AD425" s="3"/>
      <c r="AE425" s="3"/>
      <c r="AF425" s="10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42">
        <f t="shared" si="129"/>
        <v>44757</v>
      </c>
      <c r="B426" s="72">
        <f t="shared" ca="1" si="140"/>
        <v>1019.740734</v>
      </c>
      <c r="C426" s="13">
        <f t="shared" si="130"/>
        <v>1000</v>
      </c>
      <c r="D426" s="12">
        <f ca="1">IF(A426&lt;$B$1,VLOOKUP(A426,[1]DI!$A$4:$B$15000,2,FALSE),0)</f>
        <v>0.13150000000000001</v>
      </c>
      <c r="E426" s="13">
        <f t="shared" ca="1" si="123"/>
        <v>1.0004903700000001</v>
      </c>
      <c r="F426" s="13">
        <f ca="1">(TRUNC(PRODUCT($E$12:$E425),16))</f>
        <v>1.0960505071267099</v>
      </c>
      <c r="G426" s="13">
        <f t="shared" ca="1" si="131"/>
        <v>1.0766697839372299</v>
      </c>
      <c r="H426" s="13">
        <f t="shared" ca="1" si="124"/>
        <v>1.01800062</v>
      </c>
      <c r="I426" s="12">
        <f t="shared" si="132"/>
        <v>1.17E-2</v>
      </c>
      <c r="J426" s="34">
        <f t="shared" si="133"/>
        <v>44705</v>
      </c>
      <c r="K426" s="2">
        <f t="shared" si="134"/>
        <v>37</v>
      </c>
      <c r="L426" s="17">
        <f t="shared" si="135"/>
        <v>37</v>
      </c>
      <c r="M426" s="11">
        <f t="shared" si="125"/>
        <v>1.0017093450000001</v>
      </c>
      <c r="N426" s="11">
        <f t="shared" ca="1" si="126"/>
        <v>1.019740734</v>
      </c>
      <c r="O426" s="17">
        <f t="shared" si="136"/>
        <v>0</v>
      </c>
      <c r="P426" s="13">
        <f t="shared" ca="1" si="127"/>
        <v>19.740734</v>
      </c>
      <c r="Q426" s="20">
        <f t="shared" si="128"/>
        <v>0</v>
      </c>
      <c r="R426" s="13">
        <f t="shared" si="137"/>
        <v>0</v>
      </c>
      <c r="S426" s="4" t="str">
        <f t="shared" si="138"/>
        <v>J=</v>
      </c>
      <c r="T426" s="34">
        <f t="shared" si="139"/>
        <v>44889</v>
      </c>
      <c r="U426" s="3"/>
      <c r="V426" s="3"/>
      <c r="Z426" s="1"/>
      <c r="AA426" s="3"/>
      <c r="AB426" s="3"/>
      <c r="AC426" s="3"/>
      <c r="AD426" s="3"/>
      <c r="AE426" s="3"/>
      <c r="AF426" s="10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42">
        <f t="shared" si="129"/>
        <v>44758</v>
      </c>
      <c r="B427" s="72">
        <f t="shared" ca="1" si="140"/>
        <v>1020.287882</v>
      </c>
      <c r="C427" s="13">
        <f t="shared" si="130"/>
        <v>1000</v>
      </c>
      <c r="D427" s="12">
        <f ca="1">IF(A427&lt;$B$1,VLOOKUP(A427,[1]DI!$A$4:$B$15000,2,FALSE),0)</f>
        <v>0</v>
      </c>
      <c r="E427" s="13">
        <f t="shared" ca="1" si="123"/>
        <v>1</v>
      </c>
      <c r="F427" s="13">
        <f ca="1">(TRUNC(PRODUCT($E$12:$E426),16))</f>
        <v>1.09658797741389</v>
      </c>
      <c r="G427" s="13">
        <f t="shared" ca="1" si="131"/>
        <v>1.0766697839372299</v>
      </c>
      <c r="H427" s="13">
        <f t="shared" ca="1" si="124"/>
        <v>1.0184998199999999</v>
      </c>
      <c r="I427" s="12">
        <f t="shared" si="132"/>
        <v>1.17E-2</v>
      </c>
      <c r="J427" s="34">
        <f t="shared" si="133"/>
        <v>44705</v>
      </c>
      <c r="K427" s="2">
        <f t="shared" si="134"/>
        <v>37</v>
      </c>
      <c r="L427" s="17">
        <f t="shared" si="135"/>
        <v>38</v>
      </c>
      <c r="M427" s="11">
        <f t="shared" si="125"/>
        <v>1.0017555840000001</v>
      </c>
      <c r="N427" s="11">
        <f t="shared" ca="1" si="126"/>
        <v>1.0202878820000001</v>
      </c>
      <c r="O427" s="17">
        <f t="shared" si="136"/>
        <v>0</v>
      </c>
      <c r="P427" s="13">
        <f t="shared" ca="1" si="127"/>
        <v>20.287882</v>
      </c>
      <c r="Q427" s="20">
        <f t="shared" si="128"/>
        <v>0</v>
      </c>
      <c r="R427" s="13">
        <f t="shared" si="137"/>
        <v>0</v>
      </c>
      <c r="S427" s="4" t="str">
        <f t="shared" si="138"/>
        <v>J=</v>
      </c>
      <c r="T427" s="34">
        <f t="shared" si="139"/>
        <v>44889</v>
      </c>
      <c r="U427" s="3"/>
      <c r="V427" s="3"/>
      <c r="Z427" s="1"/>
      <c r="AA427" s="3"/>
      <c r="AB427" s="3"/>
      <c r="AC427" s="3"/>
      <c r="AD427" s="3"/>
      <c r="AE427" s="3"/>
      <c r="AF427" s="10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42">
        <f t="shared" si="129"/>
        <v>44759</v>
      </c>
      <c r="B428" s="72">
        <f t="shared" ca="1" si="140"/>
        <v>1020.287882</v>
      </c>
      <c r="C428" s="13">
        <f t="shared" si="130"/>
        <v>1000</v>
      </c>
      <c r="D428" s="12">
        <f ca="1">IF(A428&lt;$B$1,VLOOKUP(A428,[1]DI!$A$4:$B$15000,2,FALSE),0)</f>
        <v>0</v>
      </c>
      <c r="E428" s="13">
        <f t="shared" ca="1" si="123"/>
        <v>1</v>
      </c>
      <c r="F428" s="13">
        <f ca="1">(TRUNC(PRODUCT($E$12:$E427),16))</f>
        <v>1.09658797741389</v>
      </c>
      <c r="G428" s="13">
        <f t="shared" ca="1" si="131"/>
        <v>1.0766697839372299</v>
      </c>
      <c r="H428" s="13">
        <f t="shared" ca="1" si="124"/>
        <v>1.0184998199999999</v>
      </c>
      <c r="I428" s="12">
        <f t="shared" si="132"/>
        <v>1.17E-2</v>
      </c>
      <c r="J428" s="34">
        <f t="shared" si="133"/>
        <v>44705</v>
      </c>
      <c r="K428" s="2">
        <f t="shared" si="134"/>
        <v>37</v>
      </c>
      <c r="L428" s="17">
        <f t="shared" si="135"/>
        <v>38</v>
      </c>
      <c r="M428" s="11">
        <f t="shared" si="125"/>
        <v>1.0017555840000001</v>
      </c>
      <c r="N428" s="11">
        <f t="shared" ca="1" si="126"/>
        <v>1.0202878820000001</v>
      </c>
      <c r="O428" s="17">
        <f t="shared" si="136"/>
        <v>0</v>
      </c>
      <c r="P428" s="13">
        <f t="shared" ca="1" si="127"/>
        <v>20.287882</v>
      </c>
      <c r="Q428" s="20">
        <f t="shared" si="128"/>
        <v>0</v>
      </c>
      <c r="R428" s="13">
        <f t="shared" si="137"/>
        <v>0</v>
      </c>
      <c r="S428" s="4" t="str">
        <f t="shared" si="138"/>
        <v>J=</v>
      </c>
      <c r="T428" s="34">
        <f t="shared" si="139"/>
        <v>44889</v>
      </c>
      <c r="U428" s="3"/>
      <c r="V428" s="3"/>
      <c r="Z428" s="1"/>
      <c r="AA428" s="3"/>
      <c r="AB428" s="3"/>
      <c r="AC428" s="3"/>
      <c r="AD428" s="3"/>
      <c r="AE428" s="3"/>
      <c r="AF428" s="10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42">
        <f t="shared" si="129"/>
        <v>44760</v>
      </c>
      <c r="B429" s="72">
        <f t="shared" ca="1" si="140"/>
        <v>1020.287882</v>
      </c>
      <c r="C429" s="13">
        <f t="shared" si="130"/>
        <v>1000</v>
      </c>
      <c r="D429" s="12">
        <f ca="1">IF(A429&lt;$B$1,VLOOKUP(A429,[1]DI!$A$4:$B$15000,2,FALSE),0)</f>
        <v>0.13150000000000001</v>
      </c>
      <c r="E429" s="13">
        <f t="shared" ca="1" si="123"/>
        <v>1.0004903700000001</v>
      </c>
      <c r="F429" s="13">
        <f ca="1">(TRUNC(PRODUCT($E$12:$E428),16))</f>
        <v>1.09658797741389</v>
      </c>
      <c r="G429" s="13">
        <f t="shared" ca="1" si="131"/>
        <v>1.0766697839372299</v>
      </c>
      <c r="H429" s="13">
        <f t="shared" ca="1" si="124"/>
        <v>1.0184998199999999</v>
      </c>
      <c r="I429" s="12">
        <f t="shared" si="132"/>
        <v>1.17E-2</v>
      </c>
      <c r="J429" s="34">
        <f t="shared" si="133"/>
        <v>44705</v>
      </c>
      <c r="K429" s="2">
        <f t="shared" si="134"/>
        <v>38</v>
      </c>
      <c r="L429" s="17">
        <f t="shared" si="135"/>
        <v>38</v>
      </c>
      <c r="M429" s="11">
        <f t="shared" si="125"/>
        <v>1.0017555840000001</v>
      </c>
      <c r="N429" s="11">
        <f t="shared" ca="1" si="126"/>
        <v>1.0202878820000001</v>
      </c>
      <c r="O429" s="17">
        <f t="shared" si="136"/>
        <v>0</v>
      </c>
      <c r="P429" s="13">
        <f t="shared" ca="1" si="127"/>
        <v>20.287882</v>
      </c>
      <c r="Q429" s="20">
        <f t="shared" si="128"/>
        <v>0</v>
      </c>
      <c r="R429" s="13">
        <f t="shared" si="137"/>
        <v>0</v>
      </c>
      <c r="S429" s="4" t="str">
        <f t="shared" si="138"/>
        <v>J=</v>
      </c>
      <c r="T429" s="34">
        <f t="shared" si="139"/>
        <v>44889</v>
      </c>
      <c r="U429" s="3"/>
      <c r="V429" s="3"/>
      <c r="Z429" s="1"/>
      <c r="AA429" s="3"/>
      <c r="AB429" s="3"/>
      <c r="AC429" s="3"/>
      <c r="AD429" s="3"/>
      <c r="AE429" s="3"/>
      <c r="AF429" s="10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42">
        <f t="shared" si="129"/>
        <v>44761</v>
      </c>
      <c r="B430" s="72">
        <f t="shared" ca="1" si="140"/>
        <v>1020.835318</v>
      </c>
      <c r="C430" s="13">
        <f t="shared" si="130"/>
        <v>1000</v>
      </c>
      <c r="D430" s="12">
        <f ca="1">IF(A430&lt;$B$1,VLOOKUP(A430,[1]DI!$A$4:$B$15000,2,FALSE),0)</f>
        <v>0.13150000000000001</v>
      </c>
      <c r="E430" s="13">
        <f t="shared" ca="1" si="123"/>
        <v>1.0004903700000001</v>
      </c>
      <c r="F430" s="13">
        <f ca="1">(TRUNC(PRODUCT($E$12:$E429),16))</f>
        <v>1.0971257112603801</v>
      </c>
      <c r="G430" s="13">
        <f t="shared" ca="1" si="131"/>
        <v>1.0766697839372299</v>
      </c>
      <c r="H430" s="13">
        <f t="shared" ca="1" si="124"/>
        <v>1.01899926</v>
      </c>
      <c r="I430" s="12">
        <f t="shared" si="132"/>
        <v>1.17E-2</v>
      </c>
      <c r="J430" s="34">
        <f t="shared" si="133"/>
        <v>44705</v>
      </c>
      <c r="K430" s="2">
        <f t="shared" si="134"/>
        <v>39</v>
      </c>
      <c r="L430" s="17">
        <f t="shared" si="135"/>
        <v>39</v>
      </c>
      <c r="M430" s="11">
        <f t="shared" si="125"/>
        <v>1.001801825</v>
      </c>
      <c r="N430" s="11">
        <f t="shared" ca="1" si="126"/>
        <v>1.020835318</v>
      </c>
      <c r="O430" s="17">
        <f t="shared" si="136"/>
        <v>0</v>
      </c>
      <c r="P430" s="13">
        <f t="shared" ca="1" si="127"/>
        <v>20.835318000000001</v>
      </c>
      <c r="Q430" s="20">
        <f t="shared" si="128"/>
        <v>0</v>
      </c>
      <c r="R430" s="13">
        <f t="shared" si="137"/>
        <v>0</v>
      </c>
      <c r="S430" s="4" t="str">
        <f t="shared" si="138"/>
        <v>J=</v>
      </c>
      <c r="T430" s="34">
        <f t="shared" si="139"/>
        <v>44889</v>
      </c>
      <c r="U430" s="3"/>
      <c r="V430" s="3"/>
      <c r="Z430" s="1"/>
      <c r="AA430" s="3"/>
      <c r="AB430" s="3"/>
      <c r="AC430" s="3"/>
      <c r="AD430" s="3"/>
      <c r="AE430" s="3"/>
      <c r="AF430" s="10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42">
        <f t="shared" si="129"/>
        <v>44762</v>
      </c>
      <c r="B431" s="72">
        <f t="shared" ca="1" si="140"/>
        <v>1021.38304299</v>
      </c>
      <c r="C431" s="13">
        <f t="shared" si="130"/>
        <v>1000</v>
      </c>
      <c r="D431" s="12">
        <f ca="1">IF(A431&lt;$B$1,VLOOKUP(A431,[1]DI!$A$4:$B$15000,2,FALSE),0)</f>
        <v>0.13150000000000001</v>
      </c>
      <c r="E431" s="13">
        <f t="shared" ca="1" si="123"/>
        <v>1.0004903700000001</v>
      </c>
      <c r="F431" s="13">
        <f ca="1">(TRUNC(PRODUCT($E$12:$E430),16))</f>
        <v>1.09766370879541</v>
      </c>
      <c r="G431" s="13">
        <f t="shared" ca="1" si="131"/>
        <v>1.0766697839372299</v>
      </c>
      <c r="H431" s="13">
        <f t="shared" ca="1" si="124"/>
        <v>1.0194989400000001</v>
      </c>
      <c r="I431" s="12">
        <f t="shared" si="132"/>
        <v>1.17E-2</v>
      </c>
      <c r="J431" s="34">
        <f t="shared" si="133"/>
        <v>44705</v>
      </c>
      <c r="K431" s="2">
        <f t="shared" si="134"/>
        <v>40</v>
      </c>
      <c r="L431" s="17">
        <f t="shared" si="135"/>
        <v>40</v>
      </c>
      <c r="M431" s="11">
        <f t="shared" si="125"/>
        <v>1.0018480679999999</v>
      </c>
      <c r="N431" s="11">
        <f t="shared" ca="1" si="126"/>
        <v>1.0213830429999999</v>
      </c>
      <c r="O431" s="17">
        <f t="shared" si="136"/>
        <v>0</v>
      </c>
      <c r="P431" s="13">
        <f t="shared" ca="1" si="127"/>
        <v>21.38304299</v>
      </c>
      <c r="Q431" s="20">
        <f t="shared" si="128"/>
        <v>0</v>
      </c>
      <c r="R431" s="13">
        <f t="shared" si="137"/>
        <v>0</v>
      </c>
      <c r="S431" s="4" t="str">
        <f t="shared" si="138"/>
        <v>J=</v>
      </c>
      <c r="T431" s="34">
        <f t="shared" si="139"/>
        <v>44889</v>
      </c>
      <c r="U431" s="3"/>
      <c r="V431" s="3"/>
      <c r="Z431" s="1"/>
      <c r="AA431" s="3"/>
      <c r="AB431" s="3"/>
      <c r="AC431" s="3"/>
      <c r="AD431" s="3"/>
      <c r="AE431" s="3"/>
      <c r="AF431" s="10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42">
        <f t="shared" si="129"/>
        <v>44763</v>
      </c>
      <c r="B432" s="72">
        <f t="shared" ca="1" si="140"/>
        <v>1021.9310779899999</v>
      </c>
      <c r="C432" s="13">
        <f t="shared" si="130"/>
        <v>1000</v>
      </c>
      <c r="D432" s="12">
        <f ca="1">IF(A432&lt;$B$1,VLOOKUP(A432,[1]DI!$A$4:$B$15000,2,FALSE),0)</f>
        <v>0.13150000000000001</v>
      </c>
      <c r="E432" s="13">
        <f t="shared" ca="1" si="123"/>
        <v>1.0004903700000001</v>
      </c>
      <c r="F432" s="13">
        <f ca="1">(TRUNC(PRODUCT($E$12:$E431),16))</f>
        <v>1.0982019701482899</v>
      </c>
      <c r="G432" s="13">
        <f t="shared" ca="1" si="131"/>
        <v>1.0766697839372299</v>
      </c>
      <c r="H432" s="13">
        <f t="shared" ca="1" si="124"/>
        <v>1.0199988799999999</v>
      </c>
      <c r="I432" s="12">
        <f t="shared" si="132"/>
        <v>1.17E-2</v>
      </c>
      <c r="J432" s="34">
        <f t="shared" si="133"/>
        <v>44705</v>
      </c>
      <c r="K432" s="2">
        <f t="shared" si="134"/>
        <v>41</v>
      </c>
      <c r="L432" s="17">
        <f t="shared" si="135"/>
        <v>41</v>
      </c>
      <c r="M432" s="11">
        <f t="shared" si="125"/>
        <v>1.0018943140000001</v>
      </c>
      <c r="N432" s="11">
        <f t="shared" ca="1" si="126"/>
        <v>1.0219310779999999</v>
      </c>
      <c r="O432" s="17">
        <f t="shared" si="136"/>
        <v>0</v>
      </c>
      <c r="P432" s="13">
        <f t="shared" ca="1" si="127"/>
        <v>21.931077989999999</v>
      </c>
      <c r="Q432" s="20">
        <f t="shared" si="128"/>
        <v>0</v>
      </c>
      <c r="R432" s="13">
        <f t="shared" si="137"/>
        <v>0</v>
      </c>
      <c r="S432" s="4" t="str">
        <f t="shared" si="138"/>
        <v>J=</v>
      </c>
      <c r="T432" s="34">
        <f t="shared" si="139"/>
        <v>44889</v>
      </c>
      <c r="U432" s="3"/>
      <c r="V432" s="3"/>
      <c r="Z432" s="1"/>
      <c r="AA432" s="3"/>
      <c r="AB432" s="3"/>
      <c r="AC432" s="3"/>
      <c r="AD432" s="3"/>
      <c r="AE432" s="3"/>
      <c r="AF432" s="10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42">
        <f t="shared" si="129"/>
        <v>44764</v>
      </c>
      <c r="B433" s="72">
        <f t="shared" ca="1" si="140"/>
        <v>1022.479391</v>
      </c>
      <c r="C433" s="13">
        <f t="shared" si="130"/>
        <v>1000</v>
      </c>
      <c r="D433" s="12">
        <f ca="1">IF(A433&lt;$B$1,VLOOKUP(A433,[1]DI!$A$4:$B$15000,2,FALSE),0)</f>
        <v>0.13150000000000001</v>
      </c>
      <c r="E433" s="13">
        <f t="shared" ca="1" si="123"/>
        <v>1.0004903700000001</v>
      </c>
      <c r="F433" s="13">
        <f ca="1">(TRUNC(PRODUCT($E$12:$E432),16))</f>
        <v>1.0987404954483899</v>
      </c>
      <c r="G433" s="13">
        <f t="shared" ca="1" si="131"/>
        <v>1.0766697839372299</v>
      </c>
      <c r="H433" s="13">
        <f t="shared" ca="1" si="124"/>
        <v>1.02049905</v>
      </c>
      <c r="I433" s="12">
        <f t="shared" si="132"/>
        <v>1.17E-2</v>
      </c>
      <c r="J433" s="34">
        <f t="shared" si="133"/>
        <v>44705</v>
      </c>
      <c r="K433" s="2">
        <f t="shared" si="134"/>
        <v>42</v>
      </c>
      <c r="L433" s="17">
        <f t="shared" si="135"/>
        <v>42</v>
      </c>
      <c r="M433" s="11">
        <f t="shared" si="125"/>
        <v>1.0019405610000001</v>
      </c>
      <c r="N433" s="11">
        <f t="shared" ca="1" si="126"/>
        <v>1.0224793910000001</v>
      </c>
      <c r="O433" s="17">
        <f t="shared" si="136"/>
        <v>0</v>
      </c>
      <c r="P433" s="13">
        <f t="shared" ca="1" si="127"/>
        <v>22.479391</v>
      </c>
      <c r="Q433" s="20">
        <f t="shared" si="128"/>
        <v>0</v>
      </c>
      <c r="R433" s="13">
        <f t="shared" si="137"/>
        <v>0</v>
      </c>
      <c r="S433" s="4" t="str">
        <f t="shared" si="138"/>
        <v>J=</v>
      </c>
      <c r="T433" s="34">
        <f t="shared" si="139"/>
        <v>44889</v>
      </c>
      <c r="U433" s="3"/>
      <c r="V433" s="3"/>
      <c r="Z433" s="1"/>
      <c r="AA433" s="3"/>
      <c r="AB433" s="3"/>
      <c r="AC433" s="3"/>
      <c r="AD433" s="3"/>
      <c r="AE433" s="3"/>
      <c r="AF433" s="10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42">
        <f t="shared" si="129"/>
        <v>44765</v>
      </c>
      <c r="B434" s="72">
        <f t="shared" ca="1" si="140"/>
        <v>1023.028013</v>
      </c>
      <c r="C434" s="13">
        <f t="shared" si="130"/>
        <v>1000</v>
      </c>
      <c r="D434" s="12">
        <f ca="1">IF(A434&lt;$B$1,VLOOKUP(A434,[1]DI!$A$4:$B$15000,2,FALSE),0)</f>
        <v>0</v>
      </c>
      <c r="E434" s="13">
        <f t="shared" ca="1" si="123"/>
        <v>1</v>
      </c>
      <c r="F434" s="13">
        <f ca="1">(TRUNC(PRODUCT($E$12:$E433),16))</f>
        <v>1.09927928482515</v>
      </c>
      <c r="G434" s="13">
        <f t="shared" ca="1" si="131"/>
        <v>1.0766697839372299</v>
      </c>
      <c r="H434" s="13">
        <f t="shared" ca="1" si="124"/>
        <v>1.02099948</v>
      </c>
      <c r="I434" s="12">
        <f t="shared" si="132"/>
        <v>1.17E-2</v>
      </c>
      <c r="J434" s="34">
        <f t="shared" si="133"/>
        <v>44705</v>
      </c>
      <c r="K434" s="2">
        <f t="shared" si="134"/>
        <v>42</v>
      </c>
      <c r="L434" s="17">
        <f t="shared" si="135"/>
        <v>43</v>
      </c>
      <c r="M434" s="11">
        <f t="shared" si="125"/>
        <v>1.0019868110000001</v>
      </c>
      <c r="N434" s="11">
        <f t="shared" ca="1" si="126"/>
        <v>1.023028013</v>
      </c>
      <c r="O434" s="17">
        <f t="shared" si="136"/>
        <v>0</v>
      </c>
      <c r="P434" s="13">
        <f t="shared" ca="1" si="127"/>
        <v>23.028013000000001</v>
      </c>
      <c r="Q434" s="20">
        <f t="shared" si="128"/>
        <v>0</v>
      </c>
      <c r="R434" s="13">
        <f t="shared" si="137"/>
        <v>0</v>
      </c>
      <c r="S434" s="4" t="str">
        <f t="shared" si="138"/>
        <v>J=</v>
      </c>
      <c r="T434" s="34">
        <f t="shared" si="139"/>
        <v>44889</v>
      </c>
      <c r="U434" s="3"/>
      <c r="V434" s="3"/>
      <c r="Z434" s="1"/>
      <c r="AA434" s="3"/>
      <c r="AB434" s="3"/>
      <c r="AC434" s="3"/>
      <c r="AD434" s="3"/>
      <c r="AE434" s="3"/>
      <c r="AF434" s="10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42">
        <f t="shared" si="129"/>
        <v>44766</v>
      </c>
      <c r="B435" s="72">
        <f t="shared" ca="1" si="140"/>
        <v>1023.028013</v>
      </c>
      <c r="C435" s="13">
        <f t="shared" si="130"/>
        <v>1000</v>
      </c>
      <c r="D435" s="12">
        <f ca="1">IF(A435&lt;$B$1,VLOOKUP(A435,[1]DI!$A$4:$B$15000,2,FALSE),0)</f>
        <v>0</v>
      </c>
      <c r="E435" s="13">
        <f t="shared" ca="1" si="123"/>
        <v>1</v>
      </c>
      <c r="F435" s="13">
        <f ca="1">(TRUNC(PRODUCT($E$12:$E434),16))</f>
        <v>1.09927928482515</v>
      </c>
      <c r="G435" s="13">
        <f t="shared" ca="1" si="131"/>
        <v>1.0766697839372299</v>
      </c>
      <c r="H435" s="13">
        <f t="shared" ca="1" si="124"/>
        <v>1.02099948</v>
      </c>
      <c r="I435" s="12">
        <f t="shared" si="132"/>
        <v>1.17E-2</v>
      </c>
      <c r="J435" s="34">
        <f t="shared" si="133"/>
        <v>44705</v>
      </c>
      <c r="K435" s="2">
        <f t="shared" si="134"/>
        <v>42</v>
      </c>
      <c r="L435" s="17">
        <f t="shared" si="135"/>
        <v>43</v>
      </c>
      <c r="M435" s="11">
        <f t="shared" si="125"/>
        <v>1.0019868110000001</v>
      </c>
      <c r="N435" s="11">
        <f t="shared" ca="1" si="126"/>
        <v>1.023028013</v>
      </c>
      <c r="O435" s="17">
        <f t="shared" si="136"/>
        <v>0</v>
      </c>
      <c r="P435" s="13">
        <f t="shared" ca="1" si="127"/>
        <v>23.028013000000001</v>
      </c>
      <c r="Q435" s="20">
        <f t="shared" si="128"/>
        <v>0</v>
      </c>
      <c r="R435" s="13">
        <f t="shared" si="137"/>
        <v>0</v>
      </c>
      <c r="S435" s="4" t="str">
        <f t="shared" si="138"/>
        <v>J=</v>
      </c>
      <c r="T435" s="34">
        <f t="shared" si="139"/>
        <v>44889</v>
      </c>
      <c r="U435" s="3"/>
      <c r="V435" s="3"/>
      <c r="Z435" s="1"/>
      <c r="AA435" s="3"/>
      <c r="AB435" s="3"/>
      <c r="AC435" s="3"/>
      <c r="AD435" s="3"/>
      <c r="AE435" s="3"/>
      <c r="AF435" s="10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42">
        <f t="shared" si="129"/>
        <v>44767</v>
      </c>
      <c r="B436" s="72">
        <f t="shared" ca="1" si="140"/>
        <v>1023.028013</v>
      </c>
      <c r="C436" s="13">
        <f t="shared" si="130"/>
        <v>1000</v>
      </c>
      <c r="D436" s="12">
        <f ca="1">IF(A436&lt;$B$1,VLOOKUP(A436,[1]DI!$A$4:$B$15000,2,FALSE),0)</f>
        <v>0.13150000000000001</v>
      </c>
      <c r="E436" s="13">
        <f t="shared" ca="1" si="123"/>
        <v>1.0004903700000001</v>
      </c>
      <c r="F436" s="13">
        <f ca="1">(TRUNC(PRODUCT($E$12:$E435),16))</f>
        <v>1.09927928482515</v>
      </c>
      <c r="G436" s="13">
        <f t="shared" ca="1" si="131"/>
        <v>1.0766697839372299</v>
      </c>
      <c r="H436" s="13">
        <f t="shared" ca="1" si="124"/>
        <v>1.02099948</v>
      </c>
      <c r="I436" s="12">
        <f t="shared" si="132"/>
        <v>1.17E-2</v>
      </c>
      <c r="J436" s="34">
        <f t="shared" si="133"/>
        <v>44705</v>
      </c>
      <c r="K436" s="2">
        <f t="shared" si="134"/>
        <v>43</v>
      </c>
      <c r="L436" s="17">
        <f t="shared" si="135"/>
        <v>43</v>
      </c>
      <c r="M436" s="11">
        <f t="shared" si="125"/>
        <v>1.0019868110000001</v>
      </c>
      <c r="N436" s="11">
        <f t="shared" ca="1" si="126"/>
        <v>1.023028013</v>
      </c>
      <c r="O436" s="17">
        <f t="shared" si="136"/>
        <v>0</v>
      </c>
      <c r="P436" s="13">
        <f t="shared" ca="1" si="127"/>
        <v>23.028013000000001</v>
      </c>
      <c r="Q436" s="20">
        <f t="shared" si="128"/>
        <v>0</v>
      </c>
      <c r="R436" s="13">
        <f t="shared" si="137"/>
        <v>0</v>
      </c>
      <c r="S436" s="4" t="str">
        <f t="shared" si="138"/>
        <v>J=</v>
      </c>
      <c r="T436" s="34">
        <f t="shared" si="139"/>
        <v>44889</v>
      </c>
      <c r="U436" s="3"/>
      <c r="V436" s="3"/>
      <c r="Z436" s="1"/>
      <c r="AA436" s="3"/>
      <c r="AB436" s="3"/>
      <c r="AC436" s="3"/>
      <c r="AD436" s="3"/>
      <c r="AE436" s="3"/>
      <c r="AF436" s="10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42">
        <f t="shared" si="129"/>
        <v>44768</v>
      </c>
      <c r="B437" s="72">
        <f t="shared" ca="1" si="140"/>
        <v>1023.57691399</v>
      </c>
      <c r="C437" s="13">
        <f t="shared" si="130"/>
        <v>1000</v>
      </c>
      <c r="D437" s="12">
        <f ca="1">IF(A437&lt;$B$1,VLOOKUP(A437,[1]DI!$A$4:$B$15000,2,FALSE),0)</f>
        <v>0.13150000000000001</v>
      </c>
      <c r="E437" s="13">
        <f t="shared" ca="1" si="123"/>
        <v>1.0004903700000001</v>
      </c>
      <c r="F437" s="13">
        <f ca="1">(TRUNC(PRODUCT($E$12:$E436),16))</f>
        <v>1.09981833840805</v>
      </c>
      <c r="G437" s="13">
        <f t="shared" ca="1" si="131"/>
        <v>1.0766697839372299</v>
      </c>
      <c r="H437" s="13">
        <f t="shared" ca="1" si="124"/>
        <v>1.0215001399999999</v>
      </c>
      <c r="I437" s="12">
        <f t="shared" si="132"/>
        <v>1.17E-2</v>
      </c>
      <c r="J437" s="34">
        <f t="shared" si="133"/>
        <v>44705</v>
      </c>
      <c r="K437" s="2">
        <f t="shared" si="134"/>
        <v>44</v>
      </c>
      <c r="L437" s="17">
        <f t="shared" si="135"/>
        <v>44</v>
      </c>
      <c r="M437" s="11">
        <f t="shared" si="125"/>
        <v>1.0020330630000001</v>
      </c>
      <c r="N437" s="11">
        <f t="shared" ca="1" si="126"/>
        <v>1.0235769139999999</v>
      </c>
      <c r="O437" s="17">
        <f t="shared" si="136"/>
        <v>0</v>
      </c>
      <c r="P437" s="13">
        <f t="shared" ca="1" si="127"/>
        <v>23.576913990000001</v>
      </c>
      <c r="Q437" s="20">
        <f t="shared" si="128"/>
        <v>0</v>
      </c>
      <c r="R437" s="13">
        <f t="shared" si="137"/>
        <v>0</v>
      </c>
      <c r="S437" s="4" t="str">
        <f t="shared" si="138"/>
        <v>J=</v>
      </c>
      <c r="T437" s="34">
        <f t="shared" si="139"/>
        <v>44889</v>
      </c>
      <c r="U437" s="3"/>
      <c r="V437" s="3"/>
      <c r="Z437" s="1"/>
      <c r="AA437" s="3"/>
      <c r="AB437" s="3"/>
      <c r="AC437" s="3"/>
      <c r="AD437" s="3"/>
      <c r="AE437" s="3"/>
      <c r="AF437" s="10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42">
        <f t="shared" si="129"/>
        <v>44769</v>
      </c>
      <c r="B438" s="72">
        <f t="shared" ca="1" si="140"/>
        <v>1024.12612399</v>
      </c>
      <c r="C438" s="13">
        <f t="shared" si="130"/>
        <v>1000</v>
      </c>
      <c r="D438" s="12">
        <f ca="1">IF(A438&lt;$B$1,VLOOKUP(A438,[1]DI!$A$4:$B$15000,2,FALSE),0)</f>
        <v>0.13150000000000001</v>
      </c>
      <c r="E438" s="13">
        <f t="shared" ca="1" si="123"/>
        <v>1.0004903700000001</v>
      </c>
      <c r="F438" s="13">
        <f ca="1">(TRUNC(PRODUCT($E$12:$E437),16))</f>
        <v>1.1003576563266499</v>
      </c>
      <c r="G438" s="13">
        <f t="shared" ca="1" si="131"/>
        <v>1.0766697839372299</v>
      </c>
      <c r="H438" s="13">
        <f t="shared" ca="1" si="124"/>
        <v>1.02200106</v>
      </c>
      <c r="I438" s="12">
        <f t="shared" si="132"/>
        <v>1.17E-2</v>
      </c>
      <c r="J438" s="34">
        <f t="shared" si="133"/>
        <v>44705</v>
      </c>
      <c r="K438" s="2">
        <f t="shared" si="134"/>
        <v>45</v>
      </c>
      <c r="L438" s="17">
        <f t="shared" si="135"/>
        <v>45</v>
      </c>
      <c r="M438" s="11">
        <f t="shared" si="125"/>
        <v>1.002079317</v>
      </c>
      <c r="N438" s="11">
        <f t="shared" ca="1" si="126"/>
        <v>1.0241261239999999</v>
      </c>
      <c r="O438" s="17">
        <f t="shared" si="136"/>
        <v>0</v>
      </c>
      <c r="P438" s="13">
        <f t="shared" ca="1" si="127"/>
        <v>24.12612399</v>
      </c>
      <c r="Q438" s="20">
        <f t="shared" si="128"/>
        <v>0</v>
      </c>
      <c r="R438" s="13">
        <f t="shared" si="137"/>
        <v>0</v>
      </c>
      <c r="S438" s="4" t="str">
        <f t="shared" si="138"/>
        <v>J=</v>
      </c>
      <c r="T438" s="34">
        <f t="shared" si="139"/>
        <v>44889</v>
      </c>
      <c r="U438" s="3"/>
      <c r="V438" s="3"/>
      <c r="Z438" s="1"/>
      <c r="AA438" s="3"/>
      <c r="AB438" s="3"/>
      <c r="AC438" s="3"/>
      <c r="AD438" s="3"/>
      <c r="AE438" s="3"/>
      <c r="AF438" s="10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42">
        <f t="shared" si="129"/>
        <v>44770</v>
      </c>
      <c r="B439" s="72">
        <f t="shared" ca="1" si="140"/>
        <v>1024.6756129999999</v>
      </c>
      <c r="C439" s="13">
        <f t="shared" si="130"/>
        <v>1000</v>
      </c>
      <c r="D439" s="12">
        <f ca="1">IF(A439&lt;$B$1,VLOOKUP(A439,[1]DI!$A$4:$B$15000,2,FALSE),0)</f>
        <v>0.13150000000000001</v>
      </c>
      <c r="E439" s="13">
        <f t="shared" ca="1" si="123"/>
        <v>1.0004903700000001</v>
      </c>
      <c r="F439" s="13">
        <f ca="1">(TRUNC(PRODUCT($E$12:$E438),16))</f>
        <v>1.10089723871058</v>
      </c>
      <c r="G439" s="13">
        <f t="shared" ca="1" si="131"/>
        <v>1.0766697839372299</v>
      </c>
      <c r="H439" s="13">
        <f t="shared" ca="1" si="124"/>
        <v>1.0225022100000001</v>
      </c>
      <c r="I439" s="12">
        <f t="shared" si="132"/>
        <v>1.17E-2</v>
      </c>
      <c r="J439" s="34">
        <f t="shared" si="133"/>
        <v>44705</v>
      </c>
      <c r="K439" s="2">
        <f t="shared" si="134"/>
        <v>46</v>
      </c>
      <c r="L439" s="17">
        <f t="shared" si="135"/>
        <v>46</v>
      </c>
      <c r="M439" s="11">
        <f t="shared" si="125"/>
        <v>1.002125573</v>
      </c>
      <c r="N439" s="11">
        <f t="shared" ca="1" si="126"/>
        <v>1.0246756130000001</v>
      </c>
      <c r="O439" s="17">
        <f t="shared" si="136"/>
        <v>0</v>
      </c>
      <c r="P439" s="13">
        <f t="shared" ca="1" si="127"/>
        <v>24.675612999999998</v>
      </c>
      <c r="Q439" s="20">
        <f t="shared" si="128"/>
        <v>0</v>
      </c>
      <c r="R439" s="13">
        <f t="shared" si="137"/>
        <v>0</v>
      </c>
      <c r="S439" s="4" t="str">
        <f t="shared" si="138"/>
        <v>J=</v>
      </c>
      <c r="T439" s="34">
        <f t="shared" si="139"/>
        <v>44889</v>
      </c>
      <c r="U439" s="3"/>
      <c r="V439" s="3"/>
      <c r="Z439" s="1"/>
      <c r="AA439" s="3"/>
      <c r="AB439" s="3"/>
      <c r="AC439" s="3"/>
      <c r="AD439" s="3"/>
      <c r="AE439" s="3"/>
      <c r="AF439" s="10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42">
        <f t="shared" si="129"/>
        <v>44771</v>
      </c>
      <c r="B440" s="72">
        <f t="shared" ca="1" si="140"/>
        <v>1025.2254109999999</v>
      </c>
      <c r="C440" s="13">
        <f t="shared" si="130"/>
        <v>1000</v>
      </c>
      <c r="D440" s="12">
        <f ca="1">IF(A440&lt;$B$1,VLOOKUP(A440,[1]DI!$A$4:$B$15000,2,FALSE),0)</f>
        <v>0.13150000000000001</v>
      </c>
      <c r="E440" s="13">
        <f t="shared" ca="1" si="123"/>
        <v>1.0004903700000001</v>
      </c>
      <c r="F440" s="13">
        <f ca="1">(TRUNC(PRODUCT($E$12:$E439),16))</f>
        <v>1.1014370856895299</v>
      </c>
      <c r="G440" s="13">
        <f t="shared" ca="1" si="131"/>
        <v>1.0766697839372299</v>
      </c>
      <c r="H440" s="13">
        <f t="shared" ca="1" si="124"/>
        <v>1.0230036199999999</v>
      </c>
      <c r="I440" s="12">
        <f t="shared" si="132"/>
        <v>1.17E-2</v>
      </c>
      <c r="J440" s="34">
        <f t="shared" si="133"/>
        <v>44705</v>
      </c>
      <c r="K440" s="2">
        <f t="shared" si="134"/>
        <v>47</v>
      </c>
      <c r="L440" s="17">
        <f t="shared" si="135"/>
        <v>47</v>
      </c>
      <c r="M440" s="11">
        <f t="shared" si="125"/>
        <v>1.0021718310000001</v>
      </c>
      <c r="N440" s="11">
        <f t="shared" ca="1" si="126"/>
        <v>1.0252254110000001</v>
      </c>
      <c r="O440" s="17">
        <f t="shared" si="136"/>
        <v>0</v>
      </c>
      <c r="P440" s="13">
        <f t="shared" ca="1" si="127"/>
        <v>25.225411000000001</v>
      </c>
      <c r="Q440" s="20">
        <f t="shared" si="128"/>
        <v>0</v>
      </c>
      <c r="R440" s="13">
        <f t="shared" si="137"/>
        <v>0</v>
      </c>
      <c r="S440" s="4" t="str">
        <f t="shared" si="138"/>
        <v>J=</v>
      </c>
      <c r="T440" s="34">
        <f t="shared" si="139"/>
        <v>44889</v>
      </c>
      <c r="U440" s="3"/>
      <c r="V440" s="3"/>
      <c r="Z440" s="1"/>
      <c r="AA440" s="3"/>
      <c r="AB440" s="3"/>
      <c r="AC440" s="3"/>
      <c r="AD440" s="3"/>
      <c r="AE440" s="3"/>
      <c r="AF440" s="10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42">
        <f t="shared" si="129"/>
        <v>44772</v>
      </c>
      <c r="B441" s="72">
        <f t="shared" ca="1" si="140"/>
        <v>1025.775498</v>
      </c>
      <c r="C441" s="13">
        <f t="shared" si="130"/>
        <v>1000</v>
      </c>
      <c r="D441" s="12">
        <f ca="1">IF(A441&lt;$B$1,VLOOKUP(A441,[1]DI!$A$4:$B$15000,2,FALSE),0)</f>
        <v>0</v>
      </c>
      <c r="E441" s="13">
        <f t="shared" ca="1" si="123"/>
        <v>1</v>
      </c>
      <c r="F441" s="13">
        <f ca="1">(TRUNC(PRODUCT($E$12:$E440),16))</f>
        <v>1.10197719739324</v>
      </c>
      <c r="G441" s="13">
        <f t="shared" ca="1" si="131"/>
        <v>1.0766697839372299</v>
      </c>
      <c r="H441" s="13">
        <f t="shared" ca="1" si="124"/>
        <v>1.02350527</v>
      </c>
      <c r="I441" s="12">
        <f t="shared" si="132"/>
        <v>1.17E-2</v>
      </c>
      <c r="J441" s="34">
        <f t="shared" si="133"/>
        <v>44705</v>
      </c>
      <c r="K441" s="2">
        <f t="shared" si="134"/>
        <v>47</v>
      </c>
      <c r="L441" s="17">
        <f t="shared" si="135"/>
        <v>48</v>
      </c>
      <c r="M441" s="11">
        <f t="shared" si="125"/>
        <v>1.002218091</v>
      </c>
      <c r="N441" s="11">
        <f t="shared" ca="1" si="126"/>
        <v>1.025775498</v>
      </c>
      <c r="O441" s="17">
        <f t="shared" si="136"/>
        <v>0</v>
      </c>
      <c r="P441" s="13">
        <f t="shared" ca="1" si="127"/>
        <v>25.775497999999999</v>
      </c>
      <c r="Q441" s="20">
        <f t="shared" si="128"/>
        <v>0</v>
      </c>
      <c r="R441" s="13">
        <f t="shared" si="137"/>
        <v>0</v>
      </c>
      <c r="S441" s="4" t="str">
        <f t="shared" si="138"/>
        <v>J=</v>
      </c>
      <c r="T441" s="34">
        <f t="shared" si="139"/>
        <v>44889</v>
      </c>
      <c r="U441" s="3"/>
      <c r="V441" s="3"/>
      <c r="Z441" s="1"/>
      <c r="AA441" s="3"/>
      <c r="AB441" s="3"/>
      <c r="AC441" s="3"/>
      <c r="AD441" s="3"/>
      <c r="AE441" s="3"/>
      <c r="AF441" s="10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42">
        <f t="shared" si="129"/>
        <v>44773</v>
      </c>
      <c r="B442" s="72">
        <f t="shared" ca="1" si="140"/>
        <v>1025.775498</v>
      </c>
      <c r="C442" s="13">
        <f t="shared" si="130"/>
        <v>1000</v>
      </c>
      <c r="D442" s="12">
        <f ca="1">IF(A442&lt;$B$1,VLOOKUP(A442,[1]DI!$A$4:$B$15000,2,FALSE),0)</f>
        <v>0</v>
      </c>
      <c r="E442" s="13">
        <f t="shared" ca="1" si="123"/>
        <v>1</v>
      </c>
      <c r="F442" s="13">
        <f ca="1">(TRUNC(PRODUCT($E$12:$E441),16))</f>
        <v>1.10197719739324</v>
      </c>
      <c r="G442" s="13">
        <f t="shared" ca="1" si="131"/>
        <v>1.0766697839372299</v>
      </c>
      <c r="H442" s="13">
        <f t="shared" ca="1" si="124"/>
        <v>1.02350527</v>
      </c>
      <c r="I442" s="12">
        <f t="shared" si="132"/>
        <v>1.17E-2</v>
      </c>
      <c r="J442" s="34">
        <f t="shared" si="133"/>
        <v>44705</v>
      </c>
      <c r="K442" s="2">
        <f t="shared" si="134"/>
        <v>47</v>
      </c>
      <c r="L442" s="17">
        <f t="shared" si="135"/>
        <v>48</v>
      </c>
      <c r="M442" s="11">
        <f t="shared" si="125"/>
        <v>1.002218091</v>
      </c>
      <c r="N442" s="11">
        <f t="shared" ca="1" si="126"/>
        <v>1.025775498</v>
      </c>
      <c r="O442" s="17">
        <f t="shared" si="136"/>
        <v>0</v>
      </c>
      <c r="P442" s="13">
        <f t="shared" ca="1" si="127"/>
        <v>25.775497999999999</v>
      </c>
      <c r="Q442" s="20">
        <f t="shared" si="128"/>
        <v>0</v>
      </c>
      <c r="R442" s="13">
        <f t="shared" si="137"/>
        <v>0</v>
      </c>
      <c r="S442" s="4" t="str">
        <f t="shared" si="138"/>
        <v>J=</v>
      </c>
      <c r="T442" s="34">
        <f t="shared" si="139"/>
        <v>44889</v>
      </c>
      <c r="U442" s="3"/>
      <c r="V442" s="3"/>
      <c r="Z442" s="1"/>
      <c r="AA442" s="3"/>
      <c r="AB442" s="3"/>
      <c r="AC442" s="3"/>
      <c r="AD442" s="3"/>
      <c r="AE442" s="3"/>
      <c r="AF442" s="10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42">
        <f t="shared" si="129"/>
        <v>44774</v>
      </c>
      <c r="B443" s="72">
        <f t="shared" ca="1" si="140"/>
        <v>1025.775498</v>
      </c>
      <c r="C443" s="13">
        <f t="shared" si="130"/>
        <v>1000</v>
      </c>
      <c r="D443" s="12">
        <f ca="1">IF(A443&lt;$B$1,VLOOKUP(A443,[1]DI!$A$4:$B$15000,2,FALSE),0)</f>
        <v>0.13150000000000001</v>
      </c>
      <c r="E443" s="13">
        <f t="shared" ca="1" si="123"/>
        <v>1.0004903700000001</v>
      </c>
      <c r="F443" s="13">
        <f ca="1">(TRUNC(PRODUCT($E$12:$E442),16))</f>
        <v>1.10197719739324</v>
      </c>
      <c r="G443" s="13">
        <f t="shared" ca="1" si="131"/>
        <v>1.0766697839372299</v>
      </c>
      <c r="H443" s="13">
        <f t="shared" ca="1" si="124"/>
        <v>1.02350527</v>
      </c>
      <c r="I443" s="12">
        <f t="shared" si="132"/>
        <v>1.17E-2</v>
      </c>
      <c r="J443" s="34">
        <f t="shared" si="133"/>
        <v>44705</v>
      </c>
      <c r="K443" s="2">
        <f t="shared" si="134"/>
        <v>48</v>
      </c>
      <c r="L443" s="17">
        <f t="shared" si="135"/>
        <v>48</v>
      </c>
      <c r="M443" s="11">
        <f t="shared" si="125"/>
        <v>1.002218091</v>
      </c>
      <c r="N443" s="11">
        <f t="shared" ca="1" si="126"/>
        <v>1.025775498</v>
      </c>
      <c r="O443" s="17">
        <f t="shared" si="136"/>
        <v>0</v>
      </c>
      <c r="P443" s="13">
        <f t="shared" ca="1" si="127"/>
        <v>25.775497999999999</v>
      </c>
      <c r="Q443" s="20">
        <f t="shared" si="128"/>
        <v>0</v>
      </c>
      <c r="R443" s="13">
        <f t="shared" si="137"/>
        <v>0</v>
      </c>
      <c r="S443" s="4" t="str">
        <f t="shared" si="138"/>
        <v>J=</v>
      </c>
      <c r="T443" s="34">
        <f t="shared" si="139"/>
        <v>44889</v>
      </c>
      <c r="U443" s="3"/>
      <c r="V443" s="3"/>
      <c r="Z443" s="1"/>
      <c r="AA443" s="3"/>
      <c r="AB443" s="3"/>
      <c r="AC443" s="3"/>
      <c r="AD443" s="3"/>
      <c r="AE443" s="3"/>
      <c r="AF443" s="10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42">
        <f t="shared" si="129"/>
        <v>44775</v>
      </c>
      <c r="B444" s="72">
        <f t="shared" ca="1" si="140"/>
        <v>1026.325885</v>
      </c>
      <c r="C444" s="13">
        <f t="shared" si="130"/>
        <v>1000</v>
      </c>
      <c r="D444" s="12">
        <f ca="1">IF(A444&lt;$B$1,VLOOKUP(A444,[1]DI!$A$4:$B$15000,2,FALSE),0)</f>
        <v>0.13150000000000001</v>
      </c>
      <c r="E444" s="13">
        <f t="shared" ca="1" si="123"/>
        <v>1.0004903700000001</v>
      </c>
      <c r="F444" s="13">
        <f ca="1">(TRUNC(PRODUCT($E$12:$E443),16))</f>
        <v>1.10251757395153</v>
      </c>
      <c r="G444" s="13">
        <f t="shared" ca="1" si="131"/>
        <v>1.0766697839372299</v>
      </c>
      <c r="H444" s="13">
        <f t="shared" ca="1" si="124"/>
        <v>1.02400717</v>
      </c>
      <c r="I444" s="12">
        <f t="shared" si="132"/>
        <v>1.17E-2</v>
      </c>
      <c r="J444" s="34">
        <f t="shared" si="133"/>
        <v>44705</v>
      </c>
      <c r="K444" s="2">
        <f t="shared" si="134"/>
        <v>49</v>
      </c>
      <c r="L444" s="17">
        <f t="shared" si="135"/>
        <v>49</v>
      </c>
      <c r="M444" s="11">
        <f t="shared" si="125"/>
        <v>1.002264354</v>
      </c>
      <c r="N444" s="11">
        <f t="shared" ca="1" si="126"/>
        <v>1.0263258850000001</v>
      </c>
      <c r="O444" s="17">
        <f t="shared" si="136"/>
        <v>0</v>
      </c>
      <c r="P444" s="13">
        <f t="shared" ca="1" si="127"/>
        <v>26.325885</v>
      </c>
      <c r="Q444" s="20">
        <f t="shared" si="128"/>
        <v>0</v>
      </c>
      <c r="R444" s="13">
        <f t="shared" si="137"/>
        <v>0</v>
      </c>
      <c r="S444" s="4" t="str">
        <f t="shared" si="138"/>
        <v>J=</v>
      </c>
      <c r="T444" s="34">
        <f t="shared" si="139"/>
        <v>44889</v>
      </c>
      <c r="U444" s="3"/>
      <c r="V444" s="3"/>
      <c r="Z444" s="1"/>
      <c r="AA444" s="3"/>
      <c r="AB444" s="3"/>
      <c r="AC444" s="3"/>
      <c r="AD444" s="3"/>
      <c r="AE444" s="3"/>
      <c r="AF444" s="10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42">
        <f t="shared" si="129"/>
        <v>44776</v>
      </c>
      <c r="B445" s="72">
        <f t="shared" ca="1" si="140"/>
        <v>1026.8765609899999</v>
      </c>
      <c r="C445" s="13">
        <f t="shared" si="130"/>
        <v>1000</v>
      </c>
      <c r="D445" s="12">
        <f ca="1">IF(A445&lt;$B$1,VLOOKUP(A445,[1]DI!$A$4:$B$15000,2,FALSE),0)</f>
        <v>0.13150000000000001</v>
      </c>
      <c r="E445" s="13">
        <f t="shared" ca="1" si="123"/>
        <v>1.0004903700000001</v>
      </c>
      <c r="F445" s="13">
        <f ca="1">(TRUNC(PRODUCT($E$12:$E444),16))</f>
        <v>1.1030582154942701</v>
      </c>
      <c r="G445" s="13">
        <f t="shared" ca="1" si="131"/>
        <v>1.0766697839372299</v>
      </c>
      <c r="H445" s="13">
        <f t="shared" ca="1" si="124"/>
        <v>1.02450931</v>
      </c>
      <c r="I445" s="12">
        <f t="shared" si="132"/>
        <v>1.17E-2</v>
      </c>
      <c r="J445" s="34">
        <f t="shared" si="133"/>
        <v>44705</v>
      </c>
      <c r="K445" s="2">
        <f t="shared" si="134"/>
        <v>50</v>
      </c>
      <c r="L445" s="17">
        <f t="shared" si="135"/>
        <v>50</v>
      </c>
      <c r="M445" s="11">
        <f t="shared" si="125"/>
        <v>1.002310619</v>
      </c>
      <c r="N445" s="11">
        <f t="shared" ca="1" si="126"/>
        <v>1.0268765609999999</v>
      </c>
      <c r="O445" s="17">
        <f t="shared" si="136"/>
        <v>0</v>
      </c>
      <c r="P445" s="13">
        <f t="shared" ca="1" si="127"/>
        <v>26.876560990000002</v>
      </c>
      <c r="Q445" s="20">
        <f t="shared" si="128"/>
        <v>0</v>
      </c>
      <c r="R445" s="13">
        <f t="shared" si="137"/>
        <v>0</v>
      </c>
      <c r="S445" s="4" t="str">
        <f t="shared" si="138"/>
        <v>J=</v>
      </c>
      <c r="T445" s="34">
        <f t="shared" si="139"/>
        <v>44889</v>
      </c>
      <c r="U445" s="3"/>
      <c r="V445" s="3"/>
      <c r="Z445" s="1"/>
      <c r="AA445" s="3"/>
      <c r="AB445" s="3"/>
      <c r="AC445" s="3"/>
      <c r="AD445" s="3"/>
      <c r="AE445" s="3"/>
      <c r="AF445" s="10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42">
        <f t="shared" si="129"/>
        <v>44777</v>
      </c>
      <c r="B446" s="72">
        <f t="shared" ca="1" si="140"/>
        <v>1027.4275349899999</v>
      </c>
      <c r="C446" s="13">
        <f t="shared" si="130"/>
        <v>1000</v>
      </c>
      <c r="D446" s="12">
        <f ca="1">IF(A446&lt;$B$1,VLOOKUP(A446,[1]DI!$A$4:$B$15000,2,FALSE),0)</f>
        <v>0.13650000000000001</v>
      </c>
      <c r="E446" s="13">
        <f t="shared" ca="1" si="123"/>
        <v>1.00050788</v>
      </c>
      <c r="F446" s="13">
        <f ca="1">(TRUNC(PRODUCT($E$12:$E445),16))</f>
        <v>1.1035991221514001</v>
      </c>
      <c r="G446" s="13">
        <f t="shared" ca="1" si="131"/>
        <v>1.0766697839372299</v>
      </c>
      <c r="H446" s="13">
        <f t="shared" ca="1" si="124"/>
        <v>1.0250117000000001</v>
      </c>
      <c r="I446" s="12">
        <f t="shared" si="132"/>
        <v>1.17E-2</v>
      </c>
      <c r="J446" s="34">
        <f t="shared" si="133"/>
        <v>44705</v>
      </c>
      <c r="K446" s="2">
        <f t="shared" si="134"/>
        <v>51</v>
      </c>
      <c r="L446" s="17">
        <f t="shared" si="135"/>
        <v>51</v>
      </c>
      <c r="M446" s="11">
        <f t="shared" si="125"/>
        <v>1.002356885</v>
      </c>
      <c r="N446" s="11">
        <f t="shared" ca="1" si="126"/>
        <v>1.0274275349999999</v>
      </c>
      <c r="O446" s="17">
        <f t="shared" si="136"/>
        <v>0</v>
      </c>
      <c r="P446" s="13">
        <f t="shared" ca="1" si="127"/>
        <v>27.427534990000002</v>
      </c>
      <c r="Q446" s="20">
        <f t="shared" si="128"/>
        <v>0</v>
      </c>
      <c r="R446" s="13">
        <f t="shared" si="137"/>
        <v>0</v>
      </c>
      <c r="S446" s="4" t="str">
        <f t="shared" si="138"/>
        <v>J=</v>
      </c>
      <c r="T446" s="34">
        <f t="shared" si="139"/>
        <v>44889</v>
      </c>
      <c r="U446" s="3"/>
      <c r="V446" s="3"/>
      <c r="Z446" s="1"/>
      <c r="AA446" s="3"/>
      <c r="AB446" s="3"/>
      <c r="AC446" s="3"/>
      <c r="AD446" s="3"/>
      <c r="AE446" s="3"/>
      <c r="AF446" s="10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42">
        <f t="shared" si="129"/>
        <v>44778</v>
      </c>
      <c r="B447" s="72">
        <f t="shared" ca="1" si="140"/>
        <v>1027.99679199</v>
      </c>
      <c r="C447" s="13">
        <f t="shared" si="130"/>
        <v>1000</v>
      </c>
      <c r="D447" s="12">
        <f ca="1">IF(A447&lt;$B$1,VLOOKUP(A447,[1]DI!$A$4:$B$15000,2,FALSE),0)</f>
        <v>0.13650000000000001</v>
      </c>
      <c r="E447" s="13">
        <f t="shared" ca="1" si="123"/>
        <v>1.00050788</v>
      </c>
      <c r="F447" s="13">
        <f ca="1">(TRUNC(PRODUCT($E$12:$E446),16))</f>
        <v>1.10415961807356</v>
      </c>
      <c r="G447" s="13">
        <f t="shared" ca="1" si="131"/>
        <v>1.0766697839372299</v>
      </c>
      <c r="H447" s="13">
        <f t="shared" ca="1" si="124"/>
        <v>1.02553228</v>
      </c>
      <c r="I447" s="12">
        <f t="shared" si="132"/>
        <v>1.17E-2</v>
      </c>
      <c r="J447" s="34">
        <f t="shared" si="133"/>
        <v>44705</v>
      </c>
      <c r="K447" s="2">
        <f t="shared" si="134"/>
        <v>52</v>
      </c>
      <c r="L447" s="17">
        <f t="shared" si="135"/>
        <v>52</v>
      </c>
      <c r="M447" s="11">
        <f t="shared" si="125"/>
        <v>1.002403154</v>
      </c>
      <c r="N447" s="11">
        <f t="shared" ca="1" si="126"/>
        <v>1.0279967919999999</v>
      </c>
      <c r="O447" s="17">
        <f t="shared" si="136"/>
        <v>0</v>
      </c>
      <c r="P447" s="13">
        <f t="shared" ca="1" si="127"/>
        <v>27.996791989999998</v>
      </c>
      <c r="Q447" s="20">
        <f t="shared" si="128"/>
        <v>0</v>
      </c>
      <c r="R447" s="13">
        <f t="shared" si="137"/>
        <v>0</v>
      </c>
      <c r="S447" s="4" t="str">
        <f t="shared" si="138"/>
        <v>J=</v>
      </c>
      <c r="T447" s="34">
        <f t="shared" si="139"/>
        <v>44889</v>
      </c>
      <c r="U447" s="3"/>
      <c r="V447" s="3"/>
      <c r="Z447" s="1"/>
      <c r="AA447" s="3"/>
      <c r="AB447" s="3"/>
      <c r="AC447" s="3"/>
      <c r="AD447" s="3"/>
      <c r="AE447" s="3"/>
      <c r="AF447" s="10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42">
        <f t="shared" si="129"/>
        <v>44779</v>
      </c>
      <c r="B448" s="72">
        <f t="shared" ca="1" si="140"/>
        <v>1028.56637</v>
      </c>
      <c r="C448" s="13">
        <f t="shared" si="130"/>
        <v>1000</v>
      </c>
      <c r="D448" s="12">
        <f ca="1">IF(A448&lt;$B$1,VLOOKUP(A448,[1]DI!$A$4:$B$15000,2,FALSE),0)</f>
        <v>0</v>
      </c>
      <c r="E448" s="13">
        <f t="shared" ca="1" si="123"/>
        <v>1</v>
      </c>
      <c r="F448" s="13">
        <f ca="1">(TRUNC(PRODUCT($E$12:$E447),16))</f>
        <v>1.10472039866038</v>
      </c>
      <c r="G448" s="13">
        <f t="shared" ca="1" si="131"/>
        <v>1.0766697839372299</v>
      </c>
      <c r="H448" s="13">
        <f t="shared" ca="1" si="124"/>
        <v>1.02605313</v>
      </c>
      <c r="I448" s="12">
        <f t="shared" si="132"/>
        <v>1.17E-2</v>
      </c>
      <c r="J448" s="34">
        <f t="shared" si="133"/>
        <v>44705</v>
      </c>
      <c r="K448" s="2">
        <f t="shared" si="134"/>
        <v>52</v>
      </c>
      <c r="L448" s="17">
        <f t="shared" si="135"/>
        <v>53</v>
      </c>
      <c r="M448" s="11">
        <f t="shared" si="125"/>
        <v>1.002449425</v>
      </c>
      <c r="N448" s="11">
        <f t="shared" ca="1" si="126"/>
        <v>1.0285663700000001</v>
      </c>
      <c r="O448" s="17">
        <f t="shared" si="136"/>
        <v>0</v>
      </c>
      <c r="P448" s="13">
        <f t="shared" ca="1" si="127"/>
        <v>28.566369999999999</v>
      </c>
      <c r="Q448" s="20">
        <f t="shared" si="128"/>
        <v>0</v>
      </c>
      <c r="R448" s="13">
        <f t="shared" si="137"/>
        <v>0</v>
      </c>
      <c r="S448" s="4" t="str">
        <f t="shared" si="138"/>
        <v>J=</v>
      </c>
      <c r="T448" s="34">
        <f t="shared" si="139"/>
        <v>44889</v>
      </c>
      <c r="U448" s="3"/>
      <c r="V448" s="3"/>
      <c r="Z448" s="1"/>
      <c r="AA448" s="3"/>
      <c r="AB448" s="3"/>
      <c r="AC448" s="3"/>
      <c r="AD448" s="3"/>
      <c r="AE448" s="3"/>
      <c r="AF448" s="10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42">
        <f t="shared" si="129"/>
        <v>44780</v>
      </c>
      <c r="B449" s="72">
        <f t="shared" ca="1" si="140"/>
        <v>1028.56637</v>
      </c>
      <c r="C449" s="13">
        <f t="shared" si="130"/>
        <v>1000</v>
      </c>
      <c r="D449" s="12">
        <f ca="1">IF(A449&lt;$B$1,VLOOKUP(A449,[1]DI!$A$4:$B$15000,2,FALSE),0)</f>
        <v>0</v>
      </c>
      <c r="E449" s="13">
        <f t="shared" ca="1" si="123"/>
        <v>1</v>
      </c>
      <c r="F449" s="13">
        <f ca="1">(TRUNC(PRODUCT($E$12:$E448),16))</f>
        <v>1.10472039866038</v>
      </c>
      <c r="G449" s="13">
        <f t="shared" ca="1" si="131"/>
        <v>1.0766697839372299</v>
      </c>
      <c r="H449" s="13">
        <f t="shared" ca="1" si="124"/>
        <v>1.02605313</v>
      </c>
      <c r="I449" s="12">
        <f t="shared" si="132"/>
        <v>1.17E-2</v>
      </c>
      <c r="J449" s="34">
        <f t="shared" si="133"/>
        <v>44705</v>
      </c>
      <c r="K449" s="2">
        <f t="shared" si="134"/>
        <v>52</v>
      </c>
      <c r="L449" s="17">
        <f t="shared" si="135"/>
        <v>53</v>
      </c>
      <c r="M449" s="11">
        <f t="shared" si="125"/>
        <v>1.002449425</v>
      </c>
      <c r="N449" s="11">
        <f t="shared" ca="1" si="126"/>
        <v>1.0285663700000001</v>
      </c>
      <c r="O449" s="17">
        <f t="shared" si="136"/>
        <v>0</v>
      </c>
      <c r="P449" s="13">
        <f t="shared" ca="1" si="127"/>
        <v>28.566369999999999</v>
      </c>
      <c r="Q449" s="20">
        <f t="shared" si="128"/>
        <v>0</v>
      </c>
      <c r="R449" s="13">
        <f t="shared" si="137"/>
        <v>0</v>
      </c>
      <c r="S449" s="4" t="str">
        <f t="shared" si="138"/>
        <v>J=</v>
      </c>
      <c r="T449" s="34">
        <f t="shared" si="139"/>
        <v>44889</v>
      </c>
      <c r="U449" s="3"/>
      <c r="V449" s="3"/>
      <c r="Z449" s="1"/>
      <c r="AA449" s="3"/>
      <c r="AB449" s="3"/>
      <c r="AC449" s="3"/>
      <c r="AD449" s="3"/>
      <c r="AE449" s="3"/>
      <c r="AF449" s="10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42">
        <f t="shared" si="129"/>
        <v>44781</v>
      </c>
      <c r="B450" s="72">
        <f t="shared" ca="1" si="140"/>
        <v>1028.56637</v>
      </c>
      <c r="C450" s="13">
        <f t="shared" si="130"/>
        <v>1000</v>
      </c>
      <c r="D450" s="12">
        <f ca="1">IF(A450&lt;$B$1,VLOOKUP(A450,[1]DI!$A$4:$B$15000,2,FALSE),0)</f>
        <v>0.13650000000000001</v>
      </c>
      <c r="E450" s="13">
        <f t="shared" ca="1" si="123"/>
        <v>1.00050788</v>
      </c>
      <c r="F450" s="13">
        <f ca="1">(TRUNC(PRODUCT($E$12:$E449),16))</f>
        <v>1.10472039866038</v>
      </c>
      <c r="G450" s="13">
        <f t="shared" ca="1" si="131"/>
        <v>1.0766697839372299</v>
      </c>
      <c r="H450" s="13">
        <f t="shared" ca="1" si="124"/>
        <v>1.02605313</v>
      </c>
      <c r="I450" s="12">
        <f t="shared" si="132"/>
        <v>1.17E-2</v>
      </c>
      <c r="J450" s="34">
        <f t="shared" si="133"/>
        <v>44705</v>
      </c>
      <c r="K450" s="2">
        <f t="shared" si="134"/>
        <v>53</v>
      </c>
      <c r="L450" s="17">
        <f t="shared" si="135"/>
        <v>53</v>
      </c>
      <c r="M450" s="11">
        <f t="shared" si="125"/>
        <v>1.002449425</v>
      </c>
      <c r="N450" s="11">
        <f t="shared" ca="1" si="126"/>
        <v>1.0285663700000001</v>
      </c>
      <c r="O450" s="17">
        <f t="shared" si="136"/>
        <v>0</v>
      </c>
      <c r="P450" s="13">
        <f t="shared" ca="1" si="127"/>
        <v>28.566369999999999</v>
      </c>
      <c r="Q450" s="20">
        <f t="shared" si="128"/>
        <v>0</v>
      </c>
      <c r="R450" s="13">
        <f t="shared" si="137"/>
        <v>0</v>
      </c>
      <c r="S450" s="4" t="str">
        <f t="shared" si="138"/>
        <v>J=</v>
      </c>
      <c r="T450" s="34">
        <f t="shared" si="139"/>
        <v>44889</v>
      </c>
      <c r="U450" s="3"/>
      <c r="V450" s="3"/>
      <c r="Z450" s="1"/>
      <c r="AA450" s="3"/>
      <c r="AB450" s="3"/>
      <c r="AC450" s="3"/>
      <c r="AD450" s="3"/>
      <c r="AE450" s="3"/>
      <c r="AF450" s="10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42">
        <f t="shared" si="129"/>
        <v>44782</v>
      </c>
      <c r="B451" s="72">
        <f t="shared" ca="1" si="140"/>
        <v>1029.13626</v>
      </c>
      <c r="C451" s="13">
        <f t="shared" si="130"/>
        <v>1000</v>
      </c>
      <c r="D451" s="12">
        <f ca="1">IF(A451&lt;$B$1,VLOOKUP(A451,[1]DI!$A$4:$B$15000,2,FALSE),0)</f>
        <v>0.13650000000000001</v>
      </c>
      <c r="E451" s="13">
        <f t="shared" ca="1" si="123"/>
        <v>1.00050788</v>
      </c>
      <c r="F451" s="13">
        <f ca="1">(TRUNC(PRODUCT($E$12:$E450),16))</f>
        <v>1.1052814640564499</v>
      </c>
      <c r="G451" s="13">
        <f t="shared" ca="1" si="131"/>
        <v>1.0766697839372299</v>
      </c>
      <c r="H451" s="13">
        <f t="shared" ca="1" si="124"/>
        <v>1.02657424</v>
      </c>
      <c r="I451" s="12">
        <f t="shared" si="132"/>
        <v>1.17E-2</v>
      </c>
      <c r="J451" s="34">
        <f t="shared" si="133"/>
        <v>44705</v>
      </c>
      <c r="K451" s="2">
        <f t="shared" si="134"/>
        <v>54</v>
      </c>
      <c r="L451" s="17">
        <f t="shared" si="135"/>
        <v>54</v>
      </c>
      <c r="M451" s="11">
        <f t="shared" si="125"/>
        <v>1.002495699</v>
      </c>
      <c r="N451" s="11">
        <f t="shared" ca="1" si="126"/>
        <v>1.02913626</v>
      </c>
      <c r="O451" s="17">
        <f t="shared" si="136"/>
        <v>0</v>
      </c>
      <c r="P451" s="13">
        <f t="shared" ca="1" si="127"/>
        <v>29.13626</v>
      </c>
      <c r="Q451" s="20">
        <f t="shared" si="128"/>
        <v>0</v>
      </c>
      <c r="R451" s="13">
        <f t="shared" si="137"/>
        <v>0</v>
      </c>
      <c r="S451" s="4" t="str">
        <f t="shared" si="138"/>
        <v>J=</v>
      </c>
      <c r="T451" s="34">
        <f t="shared" si="139"/>
        <v>44889</v>
      </c>
      <c r="U451" s="3"/>
      <c r="V451" s="3"/>
      <c r="Z451" s="1"/>
      <c r="AA451" s="3"/>
      <c r="AB451" s="3"/>
      <c r="AC451" s="3"/>
      <c r="AD451" s="3"/>
      <c r="AE451" s="3"/>
      <c r="AF451" s="10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42">
        <f t="shared" si="129"/>
        <v>44783</v>
      </c>
      <c r="B452" s="72">
        <f t="shared" ca="1" si="140"/>
        <v>1029.7064700000001</v>
      </c>
      <c r="C452" s="13">
        <f t="shared" si="130"/>
        <v>1000</v>
      </c>
      <c r="D452" s="12">
        <f ca="1">IF(A452&lt;$B$1,VLOOKUP(A452,[1]DI!$A$4:$B$15000,2,FALSE),0)</f>
        <v>0.13650000000000001</v>
      </c>
      <c r="E452" s="13">
        <f t="shared" ca="1" si="123"/>
        <v>1.00050788</v>
      </c>
      <c r="F452" s="13">
        <f ca="1">(TRUNC(PRODUCT($E$12:$E451),16))</f>
        <v>1.1058428144064201</v>
      </c>
      <c r="G452" s="13">
        <f t="shared" ca="1" si="131"/>
        <v>1.0766697839372299</v>
      </c>
      <c r="H452" s="13">
        <f t="shared" ca="1" si="124"/>
        <v>1.0270956200000001</v>
      </c>
      <c r="I452" s="12">
        <f t="shared" si="132"/>
        <v>1.17E-2</v>
      </c>
      <c r="J452" s="34">
        <f t="shared" si="133"/>
        <v>44705</v>
      </c>
      <c r="K452" s="2">
        <f t="shared" si="134"/>
        <v>55</v>
      </c>
      <c r="L452" s="17">
        <f t="shared" si="135"/>
        <v>55</v>
      </c>
      <c r="M452" s="11">
        <f t="shared" si="125"/>
        <v>1.0025419739999999</v>
      </c>
      <c r="N452" s="11">
        <f t="shared" ca="1" si="126"/>
        <v>1.02970647</v>
      </c>
      <c r="O452" s="17">
        <f t="shared" si="136"/>
        <v>0</v>
      </c>
      <c r="P452" s="13">
        <f t="shared" ca="1" si="127"/>
        <v>29.706469999999999</v>
      </c>
      <c r="Q452" s="20">
        <f t="shared" si="128"/>
        <v>0</v>
      </c>
      <c r="R452" s="13">
        <f t="shared" si="137"/>
        <v>0</v>
      </c>
      <c r="S452" s="4" t="str">
        <f t="shared" si="138"/>
        <v>J=</v>
      </c>
      <c r="T452" s="34">
        <f t="shared" si="139"/>
        <v>44889</v>
      </c>
      <c r="U452" s="3"/>
      <c r="V452" s="3"/>
      <c r="Z452" s="1"/>
      <c r="AA452" s="3"/>
      <c r="AB452" s="3"/>
      <c r="AC452" s="3"/>
      <c r="AD452" s="3"/>
      <c r="AE452" s="3"/>
      <c r="AF452" s="10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42">
        <f t="shared" si="129"/>
        <v>44784</v>
      </c>
      <c r="B453" s="72">
        <f t="shared" ca="1" si="140"/>
        <v>1030.276991</v>
      </c>
      <c r="C453" s="13">
        <f t="shared" si="130"/>
        <v>1000</v>
      </c>
      <c r="D453" s="12">
        <f ca="1">IF(A453&lt;$B$1,VLOOKUP(A453,[1]DI!$A$4:$B$15000,2,FALSE),0)</f>
        <v>0.13650000000000001</v>
      </c>
      <c r="E453" s="13">
        <f t="shared" ca="1" si="123"/>
        <v>1.00050788</v>
      </c>
      <c r="F453" s="13">
        <f ca="1">(TRUNC(PRODUCT($E$12:$E452),16))</f>
        <v>1.1064044498550001</v>
      </c>
      <c r="G453" s="13">
        <f t="shared" ca="1" si="131"/>
        <v>1.0766697839372299</v>
      </c>
      <c r="H453" s="13">
        <f t="shared" ca="1" si="124"/>
        <v>1.02761726</v>
      </c>
      <c r="I453" s="12">
        <f t="shared" si="132"/>
        <v>1.17E-2</v>
      </c>
      <c r="J453" s="34">
        <f t="shared" si="133"/>
        <v>44705</v>
      </c>
      <c r="K453" s="2">
        <f t="shared" si="134"/>
        <v>56</v>
      </c>
      <c r="L453" s="17">
        <f t="shared" si="135"/>
        <v>56</v>
      </c>
      <c r="M453" s="11">
        <f t="shared" si="125"/>
        <v>1.0025882509999999</v>
      </c>
      <c r="N453" s="11">
        <f t="shared" ca="1" si="126"/>
        <v>1.030276991</v>
      </c>
      <c r="O453" s="17">
        <f t="shared" si="136"/>
        <v>0</v>
      </c>
      <c r="P453" s="13">
        <f t="shared" ca="1" si="127"/>
        <v>30.276990999999999</v>
      </c>
      <c r="Q453" s="20">
        <f t="shared" si="128"/>
        <v>0</v>
      </c>
      <c r="R453" s="13">
        <f t="shared" si="137"/>
        <v>0</v>
      </c>
      <c r="S453" s="4" t="str">
        <f t="shared" si="138"/>
        <v>J=</v>
      </c>
      <c r="T453" s="34">
        <f t="shared" si="139"/>
        <v>44889</v>
      </c>
      <c r="U453" s="3"/>
      <c r="V453" s="3"/>
      <c r="Z453" s="1"/>
      <c r="AA453" s="3"/>
      <c r="AB453" s="3"/>
      <c r="AC453" s="3"/>
      <c r="AD453" s="3"/>
      <c r="AE453" s="3"/>
      <c r="AF453" s="10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42">
        <f t="shared" si="129"/>
        <v>44785</v>
      </c>
      <c r="B454" s="72">
        <f t="shared" ca="1" si="140"/>
        <v>1030.8478239999999</v>
      </c>
      <c r="C454" s="13">
        <f t="shared" si="130"/>
        <v>1000</v>
      </c>
      <c r="D454" s="12">
        <f ca="1">IF(A454&lt;$B$1,VLOOKUP(A454,[1]DI!$A$4:$B$15000,2,FALSE),0)</f>
        <v>0.13650000000000001</v>
      </c>
      <c r="E454" s="13">
        <f t="shared" ca="1" si="123"/>
        <v>1.00050788</v>
      </c>
      <c r="F454" s="13">
        <f ca="1">(TRUNC(PRODUCT($E$12:$E453),16))</f>
        <v>1.1069663705469901</v>
      </c>
      <c r="G454" s="13">
        <f t="shared" ca="1" si="131"/>
        <v>1.0766697839372299</v>
      </c>
      <c r="H454" s="13">
        <f t="shared" ca="1" si="124"/>
        <v>1.0281391600000001</v>
      </c>
      <c r="I454" s="12">
        <f t="shared" si="132"/>
        <v>1.17E-2</v>
      </c>
      <c r="J454" s="34">
        <f t="shared" si="133"/>
        <v>44705</v>
      </c>
      <c r="K454" s="2">
        <f t="shared" si="134"/>
        <v>57</v>
      </c>
      <c r="L454" s="17">
        <f t="shared" si="135"/>
        <v>57</v>
      </c>
      <c r="M454" s="11">
        <f t="shared" si="125"/>
        <v>1.002634531</v>
      </c>
      <c r="N454" s="11">
        <f t="shared" ca="1" si="126"/>
        <v>1.0308478240000001</v>
      </c>
      <c r="O454" s="17">
        <f t="shared" si="136"/>
        <v>0</v>
      </c>
      <c r="P454" s="13">
        <f t="shared" ca="1" si="127"/>
        <v>30.847823999999999</v>
      </c>
      <c r="Q454" s="20">
        <f t="shared" si="128"/>
        <v>0</v>
      </c>
      <c r="R454" s="13">
        <f t="shared" si="137"/>
        <v>0</v>
      </c>
      <c r="S454" s="4" t="str">
        <f t="shared" si="138"/>
        <v>J=</v>
      </c>
      <c r="T454" s="34">
        <f t="shared" si="139"/>
        <v>44889</v>
      </c>
      <c r="U454" s="3"/>
      <c r="V454" s="3"/>
      <c r="Z454" s="1"/>
      <c r="AA454" s="3"/>
      <c r="AB454" s="3"/>
      <c r="AC454" s="3"/>
      <c r="AD454" s="3"/>
      <c r="AE454" s="3"/>
      <c r="AF454" s="10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42">
        <f t="shared" si="129"/>
        <v>44786</v>
      </c>
      <c r="B455" s="72">
        <f t="shared" ca="1" si="140"/>
        <v>1031.4189789899999</v>
      </c>
      <c r="C455" s="13">
        <f t="shared" si="130"/>
        <v>1000</v>
      </c>
      <c r="D455" s="12">
        <f ca="1">IF(A455&lt;$B$1,VLOOKUP(A455,[1]DI!$A$4:$B$15000,2,FALSE),0)</f>
        <v>0</v>
      </c>
      <c r="E455" s="13">
        <f t="shared" ca="1" si="123"/>
        <v>1</v>
      </c>
      <c r="F455" s="13">
        <f ca="1">(TRUNC(PRODUCT($E$12:$E454),16))</f>
        <v>1.10752857662727</v>
      </c>
      <c r="G455" s="13">
        <f t="shared" ca="1" si="131"/>
        <v>1.0766697839372299</v>
      </c>
      <c r="H455" s="13">
        <f t="shared" ca="1" si="124"/>
        <v>1.02866133</v>
      </c>
      <c r="I455" s="12">
        <f t="shared" si="132"/>
        <v>1.17E-2</v>
      </c>
      <c r="J455" s="34">
        <f t="shared" si="133"/>
        <v>44705</v>
      </c>
      <c r="K455" s="2">
        <f t="shared" si="134"/>
        <v>57</v>
      </c>
      <c r="L455" s="17">
        <f t="shared" si="135"/>
        <v>58</v>
      </c>
      <c r="M455" s="11">
        <f t="shared" si="125"/>
        <v>1.002680813</v>
      </c>
      <c r="N455" s="11">
        <f t="shared" ca="1" si="126"/>
        <v>1.0314189789999999</v>
      </c>
      <c r="O455" s="17">
        <f t="shared" si="136"/>
        <v>0</v>
      </c>
      <c r="P455" s="13">
        <f t="shared" ca="1" si="127"/>
        <v>31.418978989999999</v>
      </c>
      <c r="Q455" s="20">
        <f t="shared" si="128"/>
        <v>0</v>
      </c>
      <c r="R455" s="13">
        <f t="shared" si="137"/>
        <v>0</v>
      </c>
      <c r="S455" s="4" t="str">
        <f t="shared" si="138"/>
        <v>J=</v>
      </c>
      <c r="T455" s="34">
        <f t="shared" si="139"/>
        <v>44889</v>
      </c>
      <c r="U455" s="3"/>
      <c r="V455" s="3"/>
      <c r="Z455" s="1"/>
      <c r="AA455" s="3"/>
      <c r="AB455" s="3"/>
      <c r="AC455" s="3"/>
      <c r="AD455" s="3"/>
      <c r="AE455" s="3"/>
      <c r="AF455" s="10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42">
        <f t="shared" si="129"/>
        <v>44787</v>
      </c>
      <c r="B456" s="72">
        <f t="shared" ca="1" si="140"/>
        <v>1031.4189789899999</v>
      </c>
      <c r="C456" s="13">
        <f t="shared" si="130"/>
        <v>1000</v>
      </c>
      <c r="D456" s="12">
        <f ca="1">IF(A456&lt;$B$1,VLOOKUP(A456,[1]DI!$A$4:$B$15000,2,FALSE),0)</f>
        <v>0</v>
      </c>
      <c r="E456" s="13">
        <f t="shared" ca="1" si="123"/>
        <v>1</v>
      </c>
      <c r="F456" s="13">
        <f ca="1">(TRUNC(PRODUCT($E$12:$E455),16))</f>
        <v>1.10752857662727</v>
      </c>
      <c r="G456" s="13">
        <f t="shared" ca="1" si="131"/>
        <v>1.0766697839372299</v>
      </c>
      <c r="H456" s="13">
        <f t="shared" ca="1" si="124"/>
        <v>1.02866133</v>
      </c>
      <c r="I456" s="12">
        <f t="shared" si="132"/>
        <v>1.17E-2</v>
      </c>
      <c r="J456" s="34">
        <f t="shared" si="133"/>
        <v>44705</v>
      </c>
      <c r="K456" s="2">
        <f t="shared" si="134"/>
        <v>57</v>
      </c>
      <c r="L456" s="17">
        <f t="shared" si="135"/>
        <v>58</v>
      </c>
      <c r="M456" s="11">
        <f t="shared" si="125"/>
        <v>1.002680813</v>
      </c>
      <c r="N456" s="11">
        <f t="shared" ca="1" si="126"/>
        <v>1.0314189789999999</v>
      </c>
      <c r="O456" s="17">
        <f t="shared" si="136"/>
        <v>0</v>
      </c>
      <c r="P456" s="13">
        <f t="shared" ca="1" si="127"/>
        <v>31.418978989999999</v>
      </c>
      <c r="Q456" s="20">
        <f t="shared" si="128"/>
        <v>0</v>
      </c>
      <c r="R456" s="13">
        <f t="shared" si="137"/>
        <v>0</v>
      </c>
      <c r="S456" s="4" t="str">
        <f t="shared" si="138"/>
        <v>J=</v>
      </c>
      <c r="T456" s="34">
        <f t="shared" si="139"/>
        <v>44889</v>
      </c>
      <c r="U456" s="3"/>
      <c r="V456" s="3"/>
      <c r="Z456" s="1"/>
      <c r="AA456" s="3"/>
      <c r="AB456" s="3"/>
      <c r="AC456" s="3"/>
      <c r="AD456" s="3"/>
      <c r="AE456" s="3"/>
      <c r="AF456" s="10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42">
        <f t="shared" si="129"/>
        <v>44788</v>
      </c>
      <c r="B457" s="72">
        <f t="shared" ca="1" si="140"/>
        <v>1031.4189789899999</v>
      </c>
      <c r="C457" s="13">
        <f t="shared" si="130"/>
        <v>1000</v>
      </c>
      <c r="D457" s="12">
        <f ca="1">IF(A457&lt;$B$1,VLOOKUP(A457,[1]DI!$A$4:$B$15000,2,FALSE),0)</f>
        <v>0.13650000000000001</v>
      </c>
      <c r="E457" s="13">
        <f t="shared" ca="1" si="123"/>
        <v>1.00050788</v>
      </c>
      <c r="F457" s="13">
        <f ca="1">(TRUNC(PRODUCT($E$12:$E456),16))</f>
        <v>1.10752857662727</v>
      </c>
      <c r="G457" s="13">
        <f t="shared" ca="1" si="131"/>
        <v>1.0766697839372299</v>
      </c>
      <c r="H457" s="13">
        <f t="shared" ca="1" si="124"/>
        <v>1.02866133</v>
      </c>
      <c r="I457" s="12">
        <f t="shared" si="132"/>
        <v>1.17E-2</v>
      </c>
      <c r="J457" s="34">
        <f t="shared" si="133"/>
        <v>44705</v>
      </c>
      <c r="K457" s="2">
        <f t="shared" si="134"/>
        <v>58</v>
      </c>
      <c r="L457" s="17">
        <f t="shared" si="135"/>
        <v>58</v>
      </c>
      <c r="M457" s="11">
        <f t="shared" si="125"/>
        <v>1.002680813</v>
      </c>
      <c r="N457" s="11">
        <f t="shared" ca="1" si="126"/>
        <v>1.0314189789999999</v>
      </c>
      <c r="O457" s="17">
        <f t="shared" si="136"/>
        <v>0</v>
      </c>
      <c r="P457" s="13">
        <f t="shared" ca="1" si="127"/>
        <v>31.418978989999999</v>
      </c>
      <c r="Q457" s="20">
        <f t="shared" si="128"/>
        <v>0</v>
      </c>
      <c r="R457" s="13">
        <f t="shared" si="137"/>
        <v>0</v>
      </c>
      <c r="S457" s="4" t="str">
        <f t="shared" si="138"/>
        <v>J=</v>
      </c>
      <c r="T457" s="34">
        <f t="shared" si="139"/>
        <v>44889</v>
      </c>
      <c r="U457" s="3"/>
      <c r="V457" s="3"/>
      <c r="Z457" s="1"/>
      <c r="AA457" s="3"/>
      <c r="AB457" s="3"/>
      <c r="AC457" s="3"/>
      <c r="AD457" s="3"/>
      <c r="AE457" s="3"/>
      <c r="AF457" s="10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42">
        <f t="shared" si="129"/>
        <v>44789</v>
      </c>
      <c r="B458" s="72">
        <f t="shared" ca="1" si="140"/>
        <v>1031.990454</v>
      </c>
      <c r="C458" s="13">
        <f t="shared" si="130"/>
        <v>1000</v>
      </c>
      <c r="D458" s="12">
        <f ca="1">IF(A458&lt;$B$1,VLOOKUP(A458,[1]DI!$A$4:$B$15000,2,FALSE),0)</f>
        <v>0.13650000000000001</v>
      </c>
      <c r="E458" s="13">
        <f t="shared" ca="1" si="123"/>
        <v>1.00050788</v>
      </c>
      <c r="F458" s="13">
        <f ca="1">(TRUNC(PRODUCT($E$12:$E457),16))</f>
        <v>1.1080910682407601</v>
      </c>
      <c r="G458" s="13">
        <f t="shared" ca="1" si="131"/>
        <v>1.0766697839372299</v>
      </c>
      <c r="H458" s="13">
        <f t="shared" ca="1" si="124"/>
        <v>1.0291837699999999</v>
      </c>
      <c r="I458" s="12">
        <f t="shared" si="132"/>
        <v>1.17E-2</v>
      </c>
      <c r="J458" s="34">
        <f t="shared" si="133"/>
        <v>44705</v>
      </c>
      <c r="K458" s="2">
        <f t="shared" si="134"/>
        <v>59</v>
      </c>
      <c r="L458" s="17">
        <f t="shared" si="135"/>
        <v>59</v>
      </c>
      <c r="M458" s="11">
        <f t="shared" si="125"/>
        <v>1.002727097</v>
      </c>
      <c r="N458" s="11">
        <f t="shared" ca="1" si="126"/>
        <v>1.031990454</v>
      </c>
      <c r="O458" s="17">
        <f t="shared" si="136"/>
        <v>0</v>
      </c>
      <c r="P458" s="13">
        <f t="shared" ca="1" si="127"/>
        <v>31.990454</v>
      </c>
      <c r="Q458" s="20">
        <f t="shared" si="128"/>
        <v>0</v>
      </c>
      <c r="R458" s="13">
        <f t="shared" si="137"/>
        <v>0</v>
      </c>
      <c r="S458" s="4" t="str">
        <f t="shared" si="138"/>
        <v>J=</v>
      </c>
      <c r="T458" s="34">
        <f t="shared" si="139"/>
        <v>44889</v>
      </c>
      <c r="U458" s="3"/>
      <c r="V458" s="3"/>
      <c r="Z458" s="1"/>
      <c r="AA458" s="3"/>
      <c r="AB458" s="3"/>
      <c r="AC458" s="3"/>
      <c r="AD458" s="3"/>
      <c r="AE458" s="3"/>
      <c r="AF458" s="10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42">
        <f t="shared" si="129"/>
        <v>44790</v>
      </c>
      <c r="B459" s="72">
        <f t="shared" ca="1" si="140"/>
        <v>1032.56224</v>
      </c>
      <c r="C459" s="13">
        <f t="shared" si="130"/>
        <v>1000</v>
      </c>
      <c r="D459" s="12">
        <f ca="1">IF(A459&lt;$B$1,VLOOKUP(A459,[1]DI!$A$4:$B$15000,2,FALSE),0)</f>
        <v>0.13650000000000001</v>
      </c>
      <c r="E459" s="13">
        <f t="shared" ca="1" si="123"/>
        <v>1.00050788</v>
      </c>
      <c r="F459" s="13">
        <f ca="1">(TRUNC(PRODUCT($E$12:$E458),16))</f>
        <v>1.1086538455324999</v>
      </c>
      <c r="G459" s="13">
        <f t="shared" ca="1" si="131"/>
        <v>1.0766697839372299</v>
      </c>
      <c r="H459" s="13">
        <f t="shared" ca="1" si="124"/>
        <v>1.02970647</v>
      </c>
      <c r="I459" s="12">
        <f t="shared" si="132"/>
        <v>1.17E-2</v>
      </c>
      <c r="J459" s="34">
        <f t="shared" si="133"/>
        <v>44705</v>
      </c>
      <c r="K459" s="2">
        <f t="shared" si="134"/>
        <v>60</v>
      </c>
      <c r="L459" s="17">
        <f t="shared" si="135"/>
        <v>60</v>
      </c>
      <c r="M459" s="11">
        <f t="shared" si="125"/>
        <v>1.0027733830000001</v>
      </c>
      <c r="N459" s="11">
        <f t="shared" ca="1" si="126"/>
        <v>1.0325622400000001</v>
      </c>
      <c r="O459" s="17">
        <f t="shared" si="136"/>
        <v>0</v>
      </c>
      <c r="P459" s="13">
        <f t="shared" ca="1" si="127"/>
        <v>32.562240000000003</v>
      </c>
      <c r="Q459" s="20">
        <f t="shared" si="128"/>
        <v>0</v>
      </c>
      <c r="R459" s="13">
        <f t="shared" si="137"/>
        <v>0</v>
      </c>
      <c r="S459" s="4" t="str">
        <f t="shared" si="138"/>
        <v>J=</v>
      </c>
      <c r="T459" s="34">
        <f t="shared" si="139"/>
        <v>44889</v>
      </c>
      <c r="U459" s="3"/>
      <c r="V459" s="3"/>
      <c r="Z459" s="1"/>
      <c r="AA459" s="3"/>
      <c r="AB459" s="3"/>
      <c r="AC459" s="3"/>
      <c r="AD459" s="3"/>
      <c r="AE459" s="3"/>
      <c r="AF459" s="10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42">
        <f t="shared" si="129"/>
        <v>44791</v>
      </c>
      <c r="B460" s="72">
        <f t="shared" ca="1" si="140"/>
        <v>1033.1343479899999</v>
      </c>
      <c r="C460" s="13">
        <f t="shared" si="130"/>
        <v>1000</v>
      </c>
      <c r="D460" s="12">
        <f ca="1">IF(A460&lt;$B$1,VLOOKUP(A460,[1]DI!$A$4:$B$15000,2,FALSE),0)</f>
        <v>0.13650000000000001</v>
      </c>
      <c r="E460" s="13">
        <f t="shared" ref="E460:E523" ca="1" si="141">ROUND(((1+D460)^(1/252)),8)</f>
        <v>1.00050788</v>
      </c>
      <c r="F460" s="13">
        <f ca="1">(TRUNC(PRODUCT($E$12:$E459),16))</f>
        <v>1.1092169086475701</v>
      </c>
      <c r="G460" s="13">
        <f t="shared" ca="1" si="131"/>
        <v>1.0766697839372299</v>
      </c>
      <c r="H460" s="13">
        <f t="shared" ref="H460:H523" ca="1" si="142">ROUND(F460/G460,8)</f>
        <v>1.0302294400000001</v>
      </c>
      <c r="I460" s="12">
        <f t="shared" si="132"/>
        <v>1.17E-2</v>
      </c>
      <c r="J460" s="34">
        <f t="shared" si="133"/>
        <v>44705</v>
      </c>
      <c r="K460" s="2">
        <f t="shared" si="134"/>
        <v>61</v>
      </c>
      <c r="L460" s="17">
        <f t="shared" si="135"/>
        <v>61</v>
      </c>
      <c r="M460" s="11">
        <f t="shared" ref="M460:M523" si="143">ROUND((I460+1)^(L460/252),9)</f>
        <v>1.0028196709999999</v>
      </c>
      <c r="N460" s="11">
        <f t="shared" ref="N460:N523" ca="1" si="144">ROUND(H460*M460,9)</f>
        <v>1.0331343479999999</v>
      </c>
      <c r="O460" s="17">
        <f t="shared" si="136"/>
        <v>0</v>
      </c>
      <c r="P460" s="13">
        <f t="shared" ref="P460:P523" ca="1" si="145">TRUNC(((N460-1)*C460),8)</f>
        <v>33.134347990000002</v>
      </c>
      <c r="Q460" s="20">
        <f t="shared" ref="Q460:Q523" si="146">IF($O460&gt;0,VLOOKUP($O460,$W$12:$AC$29,7),0)</f>
        <v>0</v>
      </c>
      <c r="R460" s="13">
        <f t="shared" si="137"/>
        <v>0</v>
      </c>
      <c r="S460" s="4" t="str">
        <f t="shared" si="138"/>
        <v>J=</v>
      </c>
      <c r="T460" s="34">
        <f t="shared" si="139"/>
        <v>44889</v>
      </c>
      <c r="U460" s="3"/>
      <c r="V460" s="3"/>
      <c r="Z460" s="1"/>
      <c r="AA460" s="3"/>
      <c r="AB460" s="3"/>
      <c r="AC460" s="3"/>
      <c r="AD460" s="3"/>
      <c r="AE460" s="3"/>
      <c r="AF460" s="10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42">
        <f t="shared" ref="A461:A524" si="147">(A460+1)</f>
        <v>44792</v>
      </c>
      <c r="B461" s="72">
        <f t="shared" ca="1" si="140"/>
        <v>1033.7067669999999</v>
      </c>
      <c r="C461" s="13">
        <f t="shared" ref="C461:C524" si="148">(C460-R460)</f>
        <v>1000</v>
      </c>
      <c r="D461" s="12">
        <f ca="1">IF(A461&lt;$B$1,VLOOKUP(A461,[1]DI!$A$4:$B$15000,2,FALSE),0)</f>
        <v>0.13650000000000001</v>
      </c>
      <c r="E461" s="13">
        <f t="shared" ca="1" si="141"/>
        <v>1.00050788</v>
      </c>
      <c r="F461" s="13">
        <f ca="1">(TRUNC(PRODUCT($E$12:$E460),16))</f>
        <v>1.10978025773113</v>
      </c>
      <c r="G461" s="13">
        <f t="shared" ref="G461:G524" ca="1" si="149">IF(O460&gt;0,F460,G460)</f>
        <v>1.0766697839372299</v>
      </c>
      <c r="H461" s="13">
        <f t="shared" ca="1" si="142"/>
        <v>1.03075267</v>
      </c>
      <c r="I461" s="12">
        <f t="shared" ref="I461:I524" si="150">I460</f>
        <v>1.17E-2</v>
      </c>
      <c r="J461" s="34">
        <f t="shared" ref="J461:J524" si="151">IF(O460&gt;0,VLOOKUP(O460,W$12:AG$150,2),J460)</f>
        <v>44705</v>
      </c>
      <c r="K461" s="2">
        <f t="shared" ref="K461:K524" si="152">IF(A461&gt;J461,IF(NETWORKDAYS(J461,A461,$W$31:$W$544)-1=0,1,NETWORKDAYS(J461,A461,$W$31:$W$544)-1),0)</f>
        <v>62</v>
      </c>
      <c r="L461" s="17">
        <f t="shared" ref="L461:L524" si="153">IF(AND(K461=1,K460=1),1,IF(K461&gt;0,IF(K461=K460,K461+1,K461),0))</f>
        <v>62</v>
      </c>
      <c r="M461" s="11">
        <f t="shared" si="143"/>
        <v>1.0028659609999999</v>
      </c>
      <c r="N461" s="11">
        <f t="shared" ca="1" si="144"/>
        <v>1.033706767</v>
      </c>
      <c r="O461" s="17">
        <f t="shared" ref="O461:O524" si="154">IF(VLOOKUP(A461,X$12:AE$150,8)=VLOOKUP(A460,X$12:AE$150,8),0,VLOOKUP(A461,X$12:AE$150,8))</f>
        <v>0</v>
      </c>
      <c r="P461" s="13">
        <f t="shared" ca="1" si="145"/>
        <v>33.706766999999999</v>
      </c>
      <c r="Q461" s="20">
        <f t="shared" si="146"/>
        <v>0</v>
      </c>
      <c r="R461" s="13">
        <f t="shared" ref="R461:R524" si="155">IF(Q461&gt;0,TRUNC(Q461*C461,8),0)</f>
        <v>0</v>
      </c>
      <c r="S461" s="4" t="str">
        <f t="shared" ref="S461:S524" si="156">IF(O460&gt;0,VLOOKUP(O460,W$12:AG$150,10),S460)</f>
        <v>J=</v>
      </c>
      <c r="T461" s="34">
        <f t="shared" ref="T461:T524" si="157">IF(O460&gt;0,VLOOKUP(O460,W$12:AG$150,11),T460)</f>
        <v>44889</v>
      </c>
      <c r="U461" s="3"/>
      <c r="V461" s="3"/>
      <c r="Z461" s="1"/>
      <c r="AA461" s="3"/>
      <c r="AB461" s="3"/>
      <c r="AC461" s="3"/>
      <c r="AD461" s="3"/>
      <c r="AE461" s="3"/>
      <c r="AF461" s="10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42">
        <f t="shared" si="147"/>
        <v>44793</v>
      </c>
      <c r="B462" s="72">
        <f t="shared" ref="B462:B525" ca="1" si="158">IF(A462&lt;=TODAY(),C462+P462,IF(AND(A462&gt;TODAY(),A462&lt;=$B$1),IF(VLOOKUP(TODAY(),$A$10:$D$5000,4,FALSE)=0,"n.d",C462+P462),"n.d"))</f>
        <v>1034.2795069900001</v>
      </c>
      <c r="C462" s="13">
        <f t="shared" si="148"/>
        <v>1000</v>
      </c>
      <c r="D462" s="12">
        <f ca="1">IF(A462&lt;$B$1,VLOOKUP(A462,[1]DI!$A$4:$B$15000,2,FALSE),0)</f>
        <v>0</v>
      </c>
      <c r="E462" s="13">
        <f t="shared" ca="1" si="141"/>
        <v>1</v>
      </c>
      <c r="F462" s="13">
        <f ca="1">(TRUNC(PRODUCT($E$12:$E461),16))</f>
        <v>1.1103438929284299</v>
      </c>
      <c r="G462" s="13">
        <f t="shared" ca="1" si="149"/>
        <v>1.0766697839372299</v>
      </c>
      <c r="H462" s="13">
        <f t="shared" ca="1" si="142"/>
        <v>1.0312761699999999</v>
      </c>
      <c r="I462" s="12">
        <f t="shared" si="150"/>
        <v>1.17E-2</v>
      </c>
      <c r="J462" s="34">
        <f t="shared" si="151"/>
        <v>44705</v>
      </c>
      <c r="K462" s="2">
        <f t="shared" si="152"/>
        <v>62</v>
      </c>
      <c r="L462" s="17">
        <f t="shared" si="153"/>
        <v>63</v>
      </c>
      <c r="M462" s="11">
        <f t="shared" si="143"/>
        <v>1.0029122530000001</v>
      </c>
      <c r="N462" s="11">
        <f t="shared" ca="1" si="144"/>
        <v>1.0342795069999999</v>
      </c>
      <c r="O462" s="17">
        <f t="shared" si="154"/>
        <v>0</v>
      </c>
      <c r="P462" s="13">
        <f t="shared" ca="1" si="145"/>
        <v>34.279506990000002</v>
      </c>
      <c r="Q462" s="20">
        <f t="shared" si="146"/>
        <v>0</v>
      </c>
      <c r="R462" s="13">
        <f t="shared" si="155"/>
        <v>0</v>
      </c>
      <c r="S462" s="4" t="str">
        <f t="shared" si="156"/>
        <v>J=</v>
      </c>
      <c r="T462" s="34">
        <f t="shared" si="157"/>
        <v>44889</v>
      </c>
      <c r="U462" s="3"/>
      <c r="V462" s="3"/>
      <c r="Z462" s="1"/>
      <c r="AA462" s="3"/>
      <c r="AB462" s="3"/>
      <c r="AC462" s="3"/>
      <c r="AD462" s="3"/>
      <c r="AE462" s="3"/>
      <c r="AF462" s="10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42">
        <f t="shared" si="147"/>
        <v>44794</v>
      </c>
      <c r="B463" s="72">
        <f t="shared" ca="1" si="158"/>
        <v>1034.2795069900001</v>
      </c>
      <c r="C463" s="13">
        <f t="shared" si="148"/>
        <v>1000</v>
      </c>
      <c r="D463" s="12">
        <f ca="1">IF(A463&lt;$B$1,VLOOKUP(A463,[1]DI!$A$4:$B$15000,2,FALSE),0)</f>
        <v>0</v>
      </c>
      <c r="E463" s="13">
        <f t="shared" ca="1" si="141"/>
        <v>1</v>
      </c>
      <c r="F463" s="13">
        <f ca="1">(TRUNC(PRODUCT($E$12:$E462),16))</f>
        <v>1.1103438929284299</v>
      </c>
      <c r="G463" s="13">
        <f t="shared" ca="1" si="149"/>
        <v>1.0766697839372299</v>
      </c>
      <c r="H463" s="13">
        <f t="shared" ca="1" si="142"/>
        <v>1.0312761699999999</v>
      </c>
      <c r="I463" s="12">
        <f t="shared" si="150"/>
        <v>1.17E-2</v>
      </c>
      <c r="J463" s="34">
        <f t="shared" si="151"/>
        <v>44705</v>
      </c>
      <c r="K463" s="2">
        <f t="shared" si="152"/>
        <v>62</v>
      </c>
      <c r="L463" s="17">
        <f t="shared" si="153"/>
        <v>63</v>
      </c>
      <c r="M463" s="11">
        <f t="shared" si="143"/>
        <v>1.0029122530000001</v>
      </c>
      <c r="N463" s="11">
        <f t="shared" ca="1" si="144"/>
        <v>1.0342795069999999</v>
      </c>
      <c r="O463" s="17">
        <f t="shared" si="154"/>
        <v>0</v>
      </c>
      <c r="P463" s="13">
        <f t="shared" ca="1" si="145"/>
        <v>34.279506990000002</v>
      </c>
      <c r="Q463" s="20">
        <f t="shared" si="146"/>
        <v>0</v>
      </c>
      <c r="R463" s="13">
        <f t="shared" si="155"/>
        <v>0</v>
      </c>
      <c r="S463" s="4" t="str">
        <f t="shared" si="156"/>
        <v>J=</v>
      </c>
      <c r="T463" s="34">
        <f t="shared" si="157"/>
        <v>44889</v>
      </c>
      <c r="U463" s="3"/>
      <c r="V463" s="3"/>
      <c r="Z463" s="1"/>
      <c r="AA463" s="3"/>
      <c r="AB463" s="3"/>
      <c r="AC463" s="3"/>
      <c r="AD463" s="3"/>
      <c r="AE463" s="3"/>
      <c r="AF463" s="10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42">
        <f t="shared" si="147"/>
        <v>44795</v>
      </c>
      <c r="B464" s="72">
        <f t="shared" ca="1" si="158"/>
        <v>1034.2795069900001</v>
      </c>
      <c r="C464" s="13">
        <f t="shared" si="148"/>
        <v>1000</v>
      </c>
      <c r="D464" s="12">
        <f ca="1">IF(A464&lt;$B$1,VLOOKUP(A464,[1]DI!$A$4:$B$15000,2,FALSE),0)</f>
        <v>0.13650000000000001</v>
      </c>
      <c r="E464" s="13">
        <f t="shared" ca="1" si="141"/>
        <v>1.00050788</v>
      </c>
      <c r="F464" s="13">
        <f ca="1">(TRUNC(PRODUCT($E$12:$E463),16))</f>
        <v>1.1103438929284299</v>
      </c>
      <c r="G464" s="13">
        <f t="shared" ca="1" si="149"/>
        <v>1.0766697839372299</v>
      </c>
      <c r="H464" s="13">
        <f t="shared" ca="1" si="142"/>
        <v>1.0312761699999999</v>
      </c>
      <c r="I464" s="12">
        <f t="shared" si="150"/>
        <v>1.17E-2</v>
      </c>
      <c r="J464" s="34">
        <f t="shared" si="151"/>
        <v>44705</v>
      </c>
      <c r="K464" s="2">
        <f t="shared" si="152"/>
        <v>63</v>
      </c>
      <c r="L464" s="17">
        <f t="shared" si="153"/>
        <v>63</v>
      </c>
      <c r="M464" s="11">
        <f t="shared" si="143"/>
        <v>1.0029122530000001</v>
      </c>
      <c r="N464" s="11">
        <f t="shared" ca="1" si="144"/>
        <v>1.0342795069999999</v>
      </c>
      <c r="O464" s="17">
        <f t="shared" si="154"/>
        <v>0</v>
      </c>
      <c r="P464" s="13">
        <f t="shared" ca="1" si="145"/>
        <v>34.279506990000002</v>
      </c>
      <c r="Q464" s="20">
        <f t="shared" si="146"/>
        <v>0</v>
      </c>
      <c r="R464" s="13">
        <f t="shared" si="155"/>
        <v>0</v>
      </c>
      <c r="S464" s="4" t="str">
        <f t="shared" si="156"/>
        <v>J=</v>
      </c>
      <c r="T464" s="34">
        <f t="shared" si="157"/>
        <v>44889</v>
      </c>
      <c r="U464" s="3"/>
      <c r="V464" s="3"/>
      <c r="Z464" s="1"/>
      <c r="AA464" s="3"/>
      <c r="AB464" s="3"/>
      <c r="AC464" s="3"/>
      <c r="AD464" s="3"/>
      <c r="AE464" s="3"/>
      <c r="AF464" s="10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42">
        <f t="shared" si="147"/>
        <v>44796</v>
      </c>
      <c r="B465" s="72">
        <f t="shared" ca="1" si="158"/>
        <v>1034.85257</v>
      </c>
      <c r="C465" s="13">
        <f t="shared" si="148"/>
        <v>1000</v>
      </c>
      <c r="D465" s="12">
        <f ca="1">IF(A465&lt;$B$1,VLOOKUP(A465,[1]DI!$A$4:$B$15000,2,FALSE),0)</f>
        <v>0.13650000000000001</v>
      </c>
      <c r="E465" s="13">
        <f t="shared" ca="1" si="141"/>
        <v>1.00050788</v>
      </c>
      <c r="F465" s="13">
        <f ca="1">(TRUNC(PRODUCT($E$12:$E464),16))</f>
        <v>1.1109078143847699</v>
      </c>
      <c r="G465" s="13">
        <f t="shared" ca="1" si="149"/>
        <v>1.0766697839372299</v>
      </c>
      <c r="H465" s="13">
        <f t="shared" ca="1" si="142"/>
        <v>1.03179994</v>
      </c>
      <c r="I465" s="12">
        <f t="shared" si="150"/>
        <v>1.17E-2</v>
      </c>
      <c r="J465" s="34">
        <f t="shared" si="151"/>
        <v>44705</v>
      </c>
      <c r="K465" s="2">
        <f t="shared" si="152"/>
        <v>64</v>
      </c>
      <c r="L465" s="17">
        <f t="shared" si="153"/>
        <v>64</v>
      </c>
      <c r="M465" s="11">
        <f t="shared" si="143"/>
        <v>1.0029585480000001</v>
      </c>
      <c r="N465" s="11">
        <f t="shared" ca="1" si="144"/>
        <v>1.03485257</v>
      </c>
      <c r="O465" s="17">
        <f t="shared" si="154"/>
        <v>0</v>
      </c>
      <c r="P465" s="13">
        <f t="shared" ca="1" si="145"/>
        <v>34.85257</v>
      </c>
      <c r="Q465" s="20">
        <f t="shared" si="146"/>
        <v>0</v>
      </c>
      <c r="R465" s="13">
        <f t="shared" si="155"/>
        <v>0</v>
      </c>
      <c r="S465" s="4" t="str">
        <f t="shared" si="156"/>
        <v>J=</v>
      </c>
      <c r="T465" s="34">
        <f t="shared" si="157"/>
        <v>44889</v>
      </c>
      <c r="U465" s="3"/>
      <c r="V465" s="3"/>
      <c r="Z465" s="1"/>
      <c r="AA465" s="3"/>
      <c r="AB465" s="3"/>
      <c r="AC465" s="3"/>
      <c r="AD465" s="3"/>
      <c r="AE465" s="3"/>
      <c r="AF465" s="10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42">
        <f t="shared" si="147"/>
        <v>44797</v>
      </c>
      <c r="B466" s="72">
        <f t="shared" ca="1" si="158"/>
        <v>1035.4259440000001</v>
      </c>
      <c r="C466" s="13">
        <f t="shared" si="148"/>
        <v>1000</v>
      </c>
      <c r="D466" s="12">
        <f ca="1">IF(A466&lt;$B$1,VLOOKUP(A466,[1]DI!$A$4:$B$15000,2,FALSE),0)</f>
        <v>0.13650000000000001</v>
      </c>
      <c r="E466" s="13">
        <f t="shared" ca="1" si="141"/>
        <v>1.00050788</v>
      </c>
      <c r="F466" s="13">
        <f ca="1">(TRUNC(PRODUCT($E$12:$E465),16))</f>
        <v>1.1114720222455401</v>
      </c>
      <c r="G466" s="13">
        <f t="shared" ca="1" si="149"/>
        <v>1.0766697839372299</v>
      </c>
      <c r="H466" s="13">
        <f t="shared" ca="1" si="142"/>
        <v>1.03232397</v>
      </c>
      <c r="I466" s="12">
        <f t="shared" si="150"/>
        <v>1.17E-2</v>
      </c>
      <c r="J466" s="34">
        <f t="shared" si="151"/>
        <v>44705</v>
      </c>
      <c r="K466" s="2">
        <f t="shared" si="152"/>
        <v>65</v>
      </c>
      <c r="L466" s="17">
        <f t="shared" si="153"/>
        <v>65</v>
      </c>
      <c r="M466" s="11">
        <f t="shared" si="143"/>
        <v>1.003004845</v>
      </c>
      <c r="N466" s="11">
        <f t="shared" ca="1" si="144"/>
        <v>1.035425944</v>
      </c>
      <c r="O466" s="17">
        <f t="shared" si="154"/>
        <v>0</v>
      </c>
      <c r="P466" s="13">
        <f t="shared" ca="1" si="145"/>
        <v>35.425944000000001</v>
      </c>
      <c r="Q466" s="20">
        <f t="shared" si="146"/>
        <v>0</v>
      </c>
      <c r="R466" s="13">
        <f t="shared" si="155"/>
        <v>0</v>
      </c>
      <c r="S466" s="4" t="str">
        <f t="shared" si="156"/>
        <v>J=</v>
      </c>
      <c r="T466" s="34">
        <f t="shared" si="157"/>
        <v>44889</v>
      </c>
      <c r="U466" s="3"/>
      <c r="V466" s="3"/>
      <c r="Z466" s="1"/>
      <c r="AA466" s="3"/>
      <c r="AB466" s="3"/>
      <c r="AC466" s="3"/>
      <c r="AD466" s="3"/>
      <c r="AE466" s="3"/>
      <c r="AF466" s="10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42">
        <f t="shared" si="147"/>
        <v>44798</v>
      </c>
      <c r="B467" s="72">
        <f t="shared" ca="1" si="158"/>
        <v>1035.9996289999999</v>
      </c>
      <c r="C467" s="13">
        <f t="shared" si="148"/>
        <v>1000</v>
      </c>
      <c r="D467" s="12">
        <f ca="1">IF(A467&lt;$B$1,VLOOKUP(A467,[1]DI!$A$4:$B$15000,2,FALSE),0)</f>
        <v>0.13650000000000001</v>
      </c>
      <c r="E467" s="13">
        <f t="shared" ca="1" si="141"/>
        <v>1.00050788</v>
      </c>
      <c r="F467" s="13">
        <f ca="1">(TRUNC(PRODUCT($E$12:$E466),16))</f>
        <v>1.1120365166562001</v>
      </c>
      <c r="G467" s="13">
        <f t="shared" ca="1" si="149"/>
        <v>1.0766697839372299</v>
      </c>
      <c r="H467" s="13">
        <f t="shared" ca="1" si="142"/>
        <v>1.03284826</v>
      </c>
      <c r="I467" s="12">
        <f t="shared" si="150"/>
        <v>1.17E-2</v>
      </c>
      <c r="J467" s="34">
        <f t="shared" si="151"/>
        <v>44705</v>
      </c>
      <c r="K467" s="2">
        <f t="shared" si="152"/>
        <v>66</v>
      </c>
      <c r="L467" s="17">
        <f t="shared" si="153"/>
        <v>66</v>
      </c>
      <c r="M467" s="11">
        <f t="shared" si="143"/>
        <v>1.0030511440000001</v>
      </c>
      <c r="N467" s="11">
        <f t="shared" ca="1" si="144"/>
        <v>1.035999629</v>
      </c>
      <c r="O467" s="17">
        <f t="shared" si="154"/>
        <v>0</v>
      </c>
      <c r="P467" s="13">
        <f t="shared" ca="1" si="145"/>
        <v>35.999628999999999</v>
      </c>
      <c r="Q467" s="20">
        <f t="shared" si="146"/>
        <v>0</v>
      </c>
      <c r="R467" s="13">
        <f t="shared" si="155"/>
        <v>0</v>
      </c>
      <c r="S467" s="4" t="str">
        <f t="shared" si="156"/>
        <v>J=</v>
      </c>
      <c r="T467" s="34">
        <f t="shared" si="157"/>
        <v>44889</v>
      </c>
      <c r="U467" s="3"/>
      <c r="V467" s="3"/>
      <c r="Z467" s="1"/>
      <c r="AA467" s="3"/>
      <c r="AB467" s="3"/>
      <c r="AC467" s="3"/>
      <c r="AD467" s="3"/>
      <c r="AE467" s="3"/>
      <c r="AF467" s="10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42">
        <f t="shared" si="147"/>
        <v>44799</v>
      </c>
      <c r="B468" s="72">
        <f t="shared" ca="1" si="158"/>
        <v>1036.5736459899999</v>
      </c>
      <c r="C468" s="13">
        <f t="shared" si="148"/>
        <v>1000</v>
      </c>
      <c r="D468" s="12">
        <f ca="1">IF(A468&lt;$B$1,VLOOKUP(A468,[1]DI!$A$4:$B$15000,2,FALSE),0)</f>
        <v>0.13650000000000001</v>
      </c>
      <c r="E468" s="13">
        <f t="shared" ca="1" si="141"/>
        <v>1.00050788</v>
      </c>
      <c r="F468" s="13">
        <f ca="1">(TRUNC(PRODUCT($E$12:$E467),16))</f>
        <v>1.1126012977622799</v>
      </c>
      <c r="G468" s="13">
        <f t="shared" ca="1" si="149"/>
        <v>1.0766697839372299</v>
      </c>
      <c r="H468" s="13">
        <f t="shared" ca="1" si="142"/>
        <v>1.03337283</v>
      </c>
      <c r="I468" s="12">
        <f t="shared" si="150"/>
        <v>1.17E-2</v>
      </c>
      <c r="J468" s="34">
        <f t="shared" si="151"/>
        <v>44705</v>
      </c>
      <c r="K468" s="2">
        <f t="shared" si="152"/>
        <v>67</v>
      </c>
      <c r="L468" s="17">
        <f t="shared" si="153"/>
        <v>67</v>
      </c>
      <c r="M468" s="11">
        <f t="shared" si="143"/>
        <v>1.0030974450000001</v>
      </c>
      <c r="N468" s="11">
        <f t="shared" ca="1" si="144"/>
        <v>1.0365736459999999</v>
      </c>
      <c r="O468" s="17">
        <f t="shared" si="154"/>
        <v>0</v>
      </c>
      <c r="P468" s="13">
        <f t="shared" ca="1" si="145"/>
        <v>36.573645990000003</v>
      </c>
      <c r="Q468" s="20">
        <f t="shared" si="146"/>
        <v>0</v>
      </c>
      <c r="R468" s="13">
        <f t="shared" si="155"/>
        <v>0</v>
      </c>
      <c r="S468" s="4" t="str">
        <f t="shared" si="156"/>
        <v>J=</v>
      </c>
      <c r="T468" s="34">
        <f t="shared" si="157"/>
        <v>44889</v>
      </c>
      <c r="U468" s="3"/>
      <c r="V468" s="3"/>
      <c r="Z468" s="1"/>
      <c r="AA468" s="3"/>
      <c r="AB468" s="3"/>
      <c r="AC468" s="3"/>
      <c r="AD468" s="3"/>
      <c r="AE468" s="3"/>
      <c r="AF468" s="10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42">
        <f t="shared" si="147"/>
        <v>44800</v>
      </c>
      <c r="B469" s="72">
        <f t="shared" ca="1" si="158"/>
        <v>1037.147974</v>
      </c>
      <c r="C469" s="13">
        <f t="shared" si="148"/>
        <v>1000</v>
      </c>
      <c r="D469" s="12">
        <f ca="1">IF(A469&lt;$B$1,VLOOKUP(A469,[1]DI!$A$4:$B$15000,2,FALSE),0)</f>
        <v>0</v>
      </c>
      <c r="E469" s="13">
        <f t="shared" ca="1" si="141"/>
        <v>1</v>
      </c>
      <c r="F469" s="13">
        <f ca="1">(TRUNC(PRODUCT($E$12:$E468),16))</f>
        <v>1.11316636570939</v>
      </c>
      <c r="G469" s="13">
        <f t="shared" ca="1" si="149"/>
        <v>1.0766697839372299</v>
      </c>
      <c r="H469" s="13">
        <f t="shared" ca="1" si="142"/>
        <v>1.0338976600000001</v>
      </c>
      <c r="I469" s="12">
        <f t="shared" si="150"/>
        <v>1.17E-2</v>
      </c>
      <c r="J469" s="34">
        <f t="shared" si="151"/>
        <v>44705</v>
      </c>
      <c r="K469" s="2">
        <f t="shared" si="152"/>
        <v>67</v>
      </c>
      <c r="L469" s="17">
        <f t="shared" si="153"/>
        <v>68</v>
      </c>
      <c r="M469" s="11">
        <f t="shared" si="143"/>
        <v>1.0031437480000001</v>
      </c>
      <c r="N469" s="11">
        <f t="shared" ca="1" si="144"/>
        <v>1.037147974</v>
      </c>
      <c r="O469" s="17">
        <f t="shared" si="154"/>
        <v>0</v>
      </c>
      <c r="P469" s="13">
        <f t="shared" ca="1" si="145"/>
        <v>37.147973999999998</v>
      </c>
      <c r="Q469" s="20">
        <f t="shared" si="146"/>
        <v>0</v>
      </c>
      <c r="R469" s="13">
        <f t="shared" si="155"/>
        <v>0</v>
      </c>
      <c r="S469" s="4" t="str">
        <f t="shared" si="156"/>
        <v>J=</v>
      </c>
      <c r="T469" s="34">
        <f t="shared" si="157"/>
        <v>44889</v>
      </c>
      <c r="U469" s="3"/>
      <c r="V469" s="3"/>
      <c r="Z469" s="1"/>
      <c r="AA469" s="3"/>
      <c r="AB469" s="3"/>
      <c r="AC469" s="3"/>
      <c r="AD469" s="3"/>
      <c r="AE469" s="3"/>
      <c r="AF469" s="10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42">
        <f t="shared" si="147"/>
        <v>44801</v>
      </c>
      <c r="B470" s="72">
        <f t="shared" ca="1" si="158"/>
        <v>1037.147974</v>
      </c>
      <c r="C470" s="13">
        <f t="shared" si="148"/>
        <v>1000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1.11316636570939</v>
      </c>
      <c r="G470" s="13">
        <f t="shared" ca="1" si="149"/>
        <v>1.0766697839372299</v>
      </c>
      <c r="H470" s="13">
        <f t="shared" ca="1" si="142"/>
        <v>1.0338976600000001</v>
      </c>
      <c r="I470" s="12">
        <f t="shared" si="150"/>
        <v>1.17E-2</v>
      </c>
      <c r="J470" s="34">
        <f t="shared" si="151"/>
        <v>44705</v>
      </c>
      <c r="K470" s="2">
        <f t="shared" si="152"/>
        <v>67</v>
      </c>
      <c r="L470" s="17">
        <f t="shared" si="153"/>
        <v>68</v>
      </c>
      <c r="M470" s="11">
        <f t="shared" si="143"/>
        <v>1.0031437480000001</v>
      </c>
      <c r="N470" s="11">
        <f t="shared" ca="1" si="144"/>
        <v>1.037147974</v>
      </c>
      <c r="O470" s="17">
        <f t="shared" si="154"/>
        <v>0</v>
      </c>
      <c r="P470" s="13">
        <f t="shared" ca="1" si="145"/>
        <v>37.147973999999998</v>
      </c>
      <c r="Q470" s="20">
        <f t="shared" si="146"/>
        <v>0</v>
      </c>
      <c r="R470" s="13">
        <f t="shared" si="155"/>
        <v>0</v>
      </c>
      <c r="S470" s="4" t="str">
        <f t="shared" si="156"/>
        <v>J=</v>
      </c>
      <c r="T470" s="34">
        <f t="shared" si="157"/>
        <v>44889</v>
      </c>
      <c r="U470" s="3"/>
      <c r="V470" s="3"/>
      <c r="Z470" s="1"/>
      <c r="AA470" s="3"/>
      <c r="AB470" s="3"/>
      <c r="AC470" s="3"/>
      <c r="AD470" s="3"/>
      <c r="AE470" s="3"/>
      <c r="AF470" s="10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42">
        <f t="shared" si="147"/>
        <v>44802</v>
      </c>
      <c r="B471" s="72">
        <f t="shared" ca="1" si="158"/>
        <v>1037.147974</v>
      </c>
      <c r="C471" s="13">
        <f t="shared" si="148"/>
        <v>1000</v>
      </c>
      <c r="D471" s="12">
        <f ca="1">IF(A471&lt;$B$1,VLOOKUP(A471,[1]DI!$A$4:$B$15000,2,FALSE),0)</f>
        <v>0.13650000000000001</v>
      </c>
      <c r="E471" s="13">
        <f t="shared" ca="1" si="141"/>
        <v>1.00050788</v>
      </c>
      <c r="F471" s="13">
        <f ca="1">(TRUNC(PRODUCT($E$12:$E470),16))</f>
        <v>1.11316636570939</v>
      </c>
      <c r="G471" s="13">
        <f t="shared" ca="1" si="149"/>
        <v>1.0766697839372299</v>
      </c>
      <c r="H471" s="13">
        <f t="shared" ca="1" si="142"/>
        <v>1.0338976600000001</v>
      </c>
      <c r="I471" s="12">
        <f t="shared" si="150"/>
        <v>1.17E-2</v>
      </c>
      <c r="J471" s="34">
        <f t="shared" si="151"/>
        <v>44705</v>
      </c>
      <c r="K471" s="2">
        <f t="shared" si="152"/>
        <v>68</v>
      </c>
      <c r="L471" s="17">
        <f t="shared" si="153"/>
        <v>68</v>
      </c>
      <c r="M471" s="11">
        <f t="shared" si="143"/>
        <v>1.0031437480000001</v>
      </c>
      <c r="N471" s="11">
        <f t="shared" ca="1" si="144"/>
        <v>1.037147974</v>
      </c>
      <c r="O471" s="17">
        <f t="shared" si="154"/>
        <v>0</v>
      </c>
      <c r="P471" s="13">
        <f t="shared" ca="1" si="145"/>
        <v>37.147973999999998</v>
      </c>
      <c r="Q471" s="20">
        <f t="shared" si="146"/>
        <v>0</v>
      </c>
      <c r="R471" s="13">
        <f t="shared" si="155"/>
        <v>0</v>
      </c>
      <c r="S471" s="4" t="str">
        <f t="shared" si="156"/>
        <v>J=</v>
      </c>
      <c r="T471" s="34">
        <f t="shared" si="157"/>
        <v>44889</v>
      </c>
      <c r="U471" s="3"/>
      <c r="V471" s="3"/>
      <c r="Z471" s="1"/>
      <c r="AA471" s="3"/>
      <c r="AB471" s="3"/>
      <c r="AC471" s="3"/>
      <c r="AD471" s="3"/>
      <c r="AE471" s="3"/>
      <c r="AF471" s="10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42">
        <f t="shared" si="147"/>
        <v>44803</v>
      </c>
      <c r="B472" s="72">
        <f t="shared" ca="1" si="158"/>
        <v>1037.72261299</v>
      </c>
      <c r="C472" s="13">
        <f t="shared" si="148"/>
        <v>1000</v>
      </c>
      <c r="D472" s="12">
        <f ca="1">IF(A472&lt;$B$1,VLOOKUP(A472,[1]DI!$A$4:$B$15000,2,FALSE),0)</f>
        <v>0.13650000000000001</v>
      </c>
      <c r="E472" s="13">
        <f t="shared" ca="1" si="141"/>
        <v>1.00050788</v>
      </c>
      <c r="F472" s="13">
        <f ca="1">(TRUNC(PRODUCT($E$12:$E471),16))</f>
        <v>1.1137317206432</v>
      </c>
      <c r="G472" s="13">
        <f t="shared" ca="1" si="149"/>
        <v>1.0766697839372299</v>
      </c>
      <c r="H472" s="13">
        <f t="shared" ca="1" si="142"/>
        <v>1.0344227500000001</v>
      </c>
      <c r="I472" s="12">
        <f t="shared" si="150"/>
        <v>1.17E-2</v>
      </c>
      <c r="J472" s="34">
        <f t="shared" si="151"/>
        <v>44705</v>
      </c>
      <c r="K472" s="2">
        <f t="shared" si="152"/>
        <v>69</v>
      </c>
      <c r="L472" s="17">
        <f t="shared" si="153"/>
        <v>69</v>
      </c>
      <c r="M472" s="11">
        <f t="shared" si="143"/>
        <v>1.003190053</v>
      </c>
      <c r="N472" s="11">
        <f t="shared" ca="1" si="144"/>
        <v>1.0377226129999999</v>
      </c>
      <c r="O472" s="17">
        <f t="shared" si="154"/>
        <v>0</v>
      </c>
      <c r="P472" s="13">
        <f t="shared" ca="1" si="145"/>
        <v>37.722612990000002</v>
      </c>
      <c r="Q472" s="20">
        <f t="shared" si="146"/>
        <v>0</v>
      </c>
      <c r="R472" s="13">
        <f t="shared" si="155"/>
        <v>0</v>
      </c>
      <c r="S472" s="4" t="str">
        <f t="shared" si="156"/>
        <v>J=</v>
      </c>
      <c r="T472" s="34">
        <f t="shared" si="157"/>
        <v>44889</v>
      </c>
      <c r="U472" s="3"/>
      <c r="V472" s="3"/>
      <c r="Z472" s="1"/>
      <c r="AA472" s="3"/>
      <c r="AB472" s="3"/>
      <c r="AC472" s="3"/>
      <c r="AD472" s="3"/>
      <c r="AE472" s="3"/>
      <c r="AF472" s="10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42">
        <f t="shared" si="147"/>
        <v>44804</v>
      </c>
      <c r="B473" s="72">
        <f t="shared" ca="1" si="158"/>
        <v>1038.2975750000001</v>
      </c>
      <c r="C473" s="13">
        <f t="shared" si="148"/>
        <v>1000</v>
      </c>
      <c r="D473" s="12">
        <f ca="1">IF(A473&lt;$B$1,VLOOKUP(A473,[1]DI!$A$4:$B$15000,2,FALSE),0)</f>
        <v>0.13650000000000001</v>
      </c>
      <c r="E473" s="13">
        <f t="shared" ca="1" si="141"/>
        <v>1.00050788</v>
      </c>
      <c r="F473" s="13">
        <f ca="1">(TRUNC(PRODUCT($E$12:$E472),16))</f>
        <v>1.1142973627094801</v>
      </c>
      <c r="G473" s="13">
        <f t="shared" ca="1" si="149"/>
        <v>1.0766697839372299</v>
      </c>
      <c r="H473" s="13">
        <f t="shared" ca="1" si="142"/>
        <v>1.03494811</v>
      </c>
      <c r="I473" s="12">
        <f t="shared" si="150"/>
        <v>1.17E-2</v>
      </c>
      <c r="J473" s="34">
        <f t="shared" si="151"/>
        <v>44705</v>
      </c>
      <c r="K473" s="2">
        <f t="shared" si="152"/>
        <v>70</v>
      </c>
      <c r="L473" s="17">
        <f t="shared" si="153"/>
        <v>70</v>
      </c>
      <c r="M473" s="11">
        <f t="shared" si="143"/>
        <v>1.00323636</v>
      </c>
      <c r="N473" s="11">
        <f t="shared" ca="1" si="144"/>
        <v>1.0382975750000001</v>
      </c>
      <c r="O473" s="17">
        <f t="shared" si="154"/>
        <v>0</v>
      </c>
      <c r="P473" s="13">
        <f t="shared" ca="1" si="145"/>
        <v>38.297575000000002</v>
      </c>
      <c r="Q473" s="20">
        <f t="shared" si="146"/>
        <v>0</v>
      </c>
      <c r="R473" s="13">
        <f t="shared" si="155"/>
        <v>0</v>
      </c>
      <c r="S473" s="4" t="str">
        <f t="shared" si="156"/>
        <v>J=</v>
      </c>
      <c r="T473" s="34">
        <f t="shared" si="157"/>
        <v>44889</v>
      </c>
      <c r="U473" s="3"/>
      <c r="V473" s="3"/>
      <c r="Z473" s="1"/>
      <c r="AA473" s="3"/>
      <c r="AB473" s="3"/>
      <c r="AC473" s="3"/>
      <c r="AD473" s="3"/>
      <c r="AE473" s="3"/>
      <c r="AF473" s="10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42">
        <f t="shared" si="147"/>
        <v>44805</v>
      </c>
      <c r="B474" s="72">
        <f t="shared" ca="1" si="158"/>
        <v>1038.8728590000001</v>
      </c>
      <c r="C474" s="13">
        <f t="shared" si="148"/>
        <v>1000</v>
      </c>
      <c r="D474" s="12">
        <f ca="1">IF(A474&lt;$B$1,VLOOKUP(A474,[1]DI!$A$4:$B$15000,2,FALSE),0)</f>
        <v>0.13650000000000001</v>
      </c>
      <c r="E474" s="13">
        <f t="shared" ca="1" si="141"/>
        <v>1.00050788</v>
      </c>
      <c r="F474" s="13">
        <f ca="1">(TRUNC(PRODUCT($E$12:$E473),16))</f>
        <v>1.11486329205406</v>
      </c>
      <c r="G474" s="13">
        <f t="shared" ca="1" si="149"/>
        <v>1.0766697839372299</v>
      </c>
      <c r="H474" s="13">
        <f t="shared" ca="1" si="142"/>
        <v>1.03547374</v>
      </c>
      <c r="I474" s="12">
        <f t="shared" si="150"/>
        <v>1.17E-2</v>
      </c>
      <c r="J474" s="34">
        <f t="shared" si="151"/>
        <v>44705</v>
      </c>
      <c r="K474" s="2">
        <f t="shared" si="152"/>
        <v>71</v>
      </c>
      <c r="L474" s="17">
        <f t="shared" si="153"/>
        <v>71</v>
      </c>
      <c r="M474" s="11">
        <f t="shared" si="143"/>
        <v>1.0032826699999999</v>
      </c>
      <c r="N474" s="11">
        <f t="shared" ca="1" si="144"/>
        <v>1.038872859</v>
      </c>
      <c r="O474" s="17">
        <f t="shared" si="154"/>
        <v>0</v>
      </c>
      <c r="P474" s="13">
        <f t="shared" ca="1" si="145"/>
        <v>38.872858999999998</v>
      </c>
      <c r="Q474" s="20">
        <f t="shared" si="146"/>
        <v>0</v>
      </c>
      <c r="R474" s="13">
        <f t="shared" si="155"/>
        <v>0</v>
      </c>
      <c r="S474" s="4" t="str">
        <f t="shared" si="156"/>
        <v>J=</v>
      </c>
      <c r="T474" s="34">
        <f t="shared" si="157"/>
        <v>44889</v>
      </c>
      <c r="U474" s="3"/>
      <c r="V474" s="3"/>
      <c r="Z474" s="1"/>
      <c r="AA474" s="3"/>
      <c r="AB474" s="3"/>
      <c r="AC474" s="3"/>
      <c r="AD474" s="3"/>
      <c r="AE474" s="3"/>
      <c r="AF474" s="10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42">
        <f t="shared" si="147"/>
        <v>44806</v>
      </c>
      <c r="B475" s="72">
        <f t="shared" ca="1" si="158"/>
        <v>1039.4484629999999</v>
      </c>
      <c r="C475" s="13">
        <f t="shared" si="148"/>
        <v>1000</v>
      </c>
      <c r="D475" s="12">
        <f ca="1">IF(A475&lt;$B$1,VLOOKUP(A475,[1]DI!$A$4:$B$15000,2,FALSE),0)</f>
        <v>0.13650000000000001</v>
      </c>
      <c r="E475" s="13">
        <f t="shared" ca="1" si="141"/>
        <v>1.00050788</v>
      </c>
      <c r="F475" s="13">
        <f ca="1">(TRUNC(PRODUCT($E$12:$E474),16))</f>
        <v>1.1154295088228201</v>
      </c>
      <c r="G475" s="13">
        <f t="shared" ca="1" si="149"/>
        <v>1.0766697839372299</v>
      </c>
      <c r="H475" s="13">
        <f t="shared" ca="1" si="142"/>
        <v>1.03599964</v>
      </c>
      <c r="I475" s="12">
        <f t="shared" si="150"/>
        <v>1.17E-2</v>
      </c>
      <c r="J475" s="34">
        <f t="shared" si="151"/>
        <v>44705</v>
      </c>
      <c r="K475" s="2">
        <f t="shared" si="152"/>
        <v>72</v>
      </c>
      <c r="L475" s="17">
        <f t="shared" si="153"/>
        <v>72</v>
      </c>
      <c r="M475" s="11">
        <f t="shared" si="143"/>
        <v>1.0033289809999999</v>
      </c>
      <c r="N475" s="11">
        <f t="shared" ca="1" si="144"/>
        <v>1.039448463</v>
      </c>
      <c r="O475" s="17">
        <f t="shared" si="154"/>
        <v>0</v>
      </c>
      <c r="P475" s="13">
        <f t="shared" ca="1" si="145"/>
        <v>39.448462999999997</v>
      </c>
      <c r="Q475" s="20">
        <f t="shared" si="146"/>
        <v>0</v>
      </c>
      <c r="R475" s="13">
        <f t="shared" si="155"/>
        <v>0</v>
      </c>
      <c r="S475" s="4" t="str">
        <f t="shared" si="156"/>
        <v>J=</v>
      </c>
      <c r="T475" s="34">
        <f t="shared" si="157"/>
        <v>44889</v>
      </c>
      <c r="U475" s="3"/>
      <c r="V475" s="3"/>
      <c r="Z475" s="1"/>
      <c r="AA475" s="3"/>
      <c r="AB475" s="3"/>
      <c r="AC475" s="3"/>
      <c r="AD475" s="3"/>
      <c r="AE475" s="3"/>
      <c r="AF475" s="10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42">
        <f t="shared" si="147"/>
        <v>44807</v>
      </c>
      <c r="B476" s="72">
        <f t="shared" ca="1" si="158"/>
        <v>1040.0243800000001</v>
      </c>
      <c r="C476" s="13">
        <f t="shared" si="148"/>
        <v>1000</v>
      </c>
      <c r="D476" s="12">
        <f ca="1">IF(A476&lt;$B$1,VLOOKUP(A476,[1]DI!$A$4:$B$15000,2,FALSE),0)</f>
        <v>0</v>
      </c>
      <c r="E476" s="13">
        <f t="shared" ca="1" si="141"/>
        <v>1</v>
      </c>
      <c r="F476" s="13">
        <f ca="1">(TRUNC(PRODUCT($E$12:$E475),16))</f>
        <v>1.1159960131617599</v>
      </c>
      <c r="G476" s="13">
        <f t="shared" ca="1" si="149"/>
        <v>1.0766697839372299</v>
      </c>
      <c r="H476" s="13">
        <f t="shared" ca="1" si="142"/>
        <v>1.0365257999999999</v>
      </c>
      <c r="I476" s="12">
        <f t="shared" si="150"/>
        <v>1.17E-2</v>
      </c>
      <c r="J476" s="34">
        <f t="shared" si="151"/>
        <v>44705</v>
      </c>
      <c r="K476" s="2">
        <f t="shared" si="152"/>
        <v>72</v>
      </c>
      <c r="L476" s="17">
        <f t="shared" si="153"/>
        <v>73</v>
      </c>
      <c r="M476" s="11">
        <f t="shared" si="143"/>
        <v>1.0033752949999999</v>
      </c>
      <c r="N476" s="11">
        <f t="shared" ca="1" si="144"/>
        <v>1.04002438</v>
      </c>
      <c r="O476" s="17">
        <f t="shared" si="154"/>
        <v>0</v>
      </c>
      <c r="P476" s="13">
        <f t="shared" ca="1" si="145"/>
        <v>40.024380000000001</v>
      </c>
      <c r="Q476" s="20">
        <f t="shared" si="146"/>
        <v>0</v>
      </c>
      <c r="R476" s="13">
        <f t="shared" si="155"/>
        <v>0</v>
      </c>
      <c r="S476" s="4" t="str">
        <f t="shared" si="156"/>
        <v>J=</v>
      </c>
      <c r="T476" s="34">
        <f t="shared" si="157"/>
        <v>44889</v>
      </c>
      <c r="U476" s="3"/>
      <c r="V476" s="3"/>
      <c r="Z476" s="1"/>
      <c r="AA476" s="3"/>
      <c r="AB476" s="3"/>
      <c r="AC476" s="3"/>
      <c r="AD476" s="3"/>
      <c r="AE476" s="3"/>
      <c r="AF476" s="10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42">
        <f t="shared" si="147"/>
        <v>44808</v>
      </c>
      <c r="B477" s="72">
        <f t="shared" ca="1" si="158"/>
        <v>1040.0243800000001</v>
      </c>
      <c r="C477" s="13">
        <f t="shared" si="148"/>
        <v>1000</v>
      </c>
      <c r="D477" s="12">
        <f ca="1">IF(A477&lt;$B$1,VLOOKUP(A477,[1]DI!$A$4:$B$15000,2,FALSE),0)</f>
        <v>0</v>
      </c>
      <c r="E477" s="13">
        <f t="shared" ca="1" si="141"/>
        <v>1</v>
      </c>
      <c r="F477" s="13">
        <f ca="1">(TRUNC(PRODUCT($E$12:$E476),16))</f>
        <v>1.1159960131617599</v>
      </c>
      <c r="G477" s="13">
        <f t="shared" ca="1" si="149"/>
        <v>1.0766697839372299</v>
      </c>
      <c r="H477" s="13">
        <f t="shared" ca="1" si="142"/>
        <v>1.0365257999999999</v>
      </c>
      <c r="I477" s="12">
        <f t="shared" si="150"/>
        <v>1.17E-2</v>
      </c>
      <c r="J477" s="34">
        <f t="shared" si="151"/>
        <v>44705</v>
      </c>
      <c r="K477" s="2">
        <f t="shared" si="152"/>
        <v>72</v>
      </c>
      <c r="L477" s="17">
        <f t="shared" si="153"/>
        <v>73</v>
      </c>
      <c r="M477" s="11">
        <f t="shared" si="143"/>
        <v>1.0033752949999999</v>
      </c>
      <c r="N477" s="11">
        <f t="shared" ca="1" si="144"/>
        <v>1.04002438</v>
      </c>
      <c r="O477" s="17">
        <f t="shared" si="154"/>
        <v>0</v>
      </c>
      <c r="P477" s="13">
        <f t="shared" ca="1" si="145"/>
        <v>40.024380000000001</v>
      </c>
      <c r="Q477" s="20">
        <f t="shared" si="146"/>
        <v>0</v>
      </c>
      <c r="R477" s="13">
        <f t="shared" si="155"/>
        <v>0</v>
      </c>
      <c r="S477" s="4" t="str">
        <f t="shared" si="156"/>
        <v>J=</v>
      </c>
      <c r="T477" s="34">
        <f t="shared" si="157"/>
        <v>44889</v>
      </c>
      <c r="U477" s="3"/>
      <c r="V477" s="3"/>
      <c r="Z477" s="1"/>
      <c r="AA477" s="3"/>
      <c r="AB477" s="3"/>
      <c r="AC477" s="3"/>
      <c r="AD477" s="3"/>
      <c r="AE477" s="3"/>
      <c r="AF477" s="10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42">
        <f t="shared" si="147"/>
        <v>44809</v>
      </c>
      <c r="B478" s="72">
        <f t="shared" ca="1" si="158"/>
        <v>1040.0243800000001</v>
      </c>
      <c r="C478" s="13">
        <f t="shared" si="148"/>
        <v>1000</v>
      </c>
      <c r="D478" s="12">
        <f ca="1">IF(A478&lt;$B$1,VLOOKUP(A478,[1]DI!$A$4:$B$15000,2,FALSE),0)</f>
        <v>0.13650000000000001</v>
      </c>
      <c r="E478" s="13">
        <f t="shared" ca="1" si="141"/>
        <v>1.00050788</v>
      </c>
      <c r="F478" s="13">
        <f ca="1">(TRUNC(PRODUCT($E$12:$E477),16))</f>
        <v>1.1159960131617599</v>
      </c>
      <c r="G478" s="13">
        <f t="shared" ca="1" si="149"/>
        <v>1.0766697839372299</v>
      </c>
      <c r="H478" s="13">
        <f t="shared" ca="1" si="142"/>
        <v>1.0365257999999999</v>
      </c>
      <c r="I478" s="12">
        <f t="shared" si="150"/>
        <v>1.17E-2</v>
      </c>
      <c r="J478" s="34">
        <f t="shared" si="151"/>
        <v>44705</v>
      </c>
      <c r="K478" s="2">
        <f t="shared" si="152"/>
        <v>73</v>
      </c>
      <c r="L478" s="17">
        <f t="shared" si="153"/>
        <v>73</v>
      </c>
      <c r="M478" s="11">
        <f t="shared" si="143"/>
        <v>1.0033752949999999</v>
      </c>
      <c r="N478" s="11">
        <f t="shared" ca="1" si="144"/>
        <v>1.04002438</v>
      </c>
      <c r="O478" s="17">
        <f t="shared" si="154"/>
        <v>0</v>
      </c>
      <c r="P478" s="13">
        <f t="shared" ca="1" si="145"/>
        <v>40.024380000000001</v>
      </c>
      <c r="Q478" s="20">
        <f t="shared" si="146"/>
        <v>0</v>
      </c>
      <c r="R478" s="13">
        <f t="shared" si="155"/>
        <v>0</v>
      </c>
      <c r="S478" s="4" t="str">
        <f t="shared" si="156"/>
        <v>J=</v>
      </c>
      <c r="T478" s="34">
        <f t="shared" si="157"/>
        <v>44889</v>
      </c>
      <c r="U478" s="3"/>
      <c r="V478" s="3"/>
      <c r="Z478" s="1"/>
      <c r="AA478" s="3"/>
      <c r="AB478" s="3"/>
      <c r="AC478" s="3"/>
      <c r="AD478" s="3"/>
      <c r="AE478" s="3"/>
      <c r="AF478" s="10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42">
        <f t="shared" si="147"/>
        <v>44810</v>
      </c>
      <c r="B479" s="72">
        <f t="shared" ca="1" si="158"/>
        <v>1040.6006189899999</v>
      </c>
      <c r="C479" s="13">
        <f t="shared" si="148"/>
        <v>1000</v>
      </c>
      <c r="D479" s="12">
        <f ca="1">IF(A479&lt;$B$1,VLOOKUP(A479,[1]DI!$A$4:$B$15000,2,FALSE),0)</f>
        <v>0.13650000000000001</v>
      </c>
      <c r="E479" s="13">
        <f t="shared" ca="1" si="141"/>
        <v>1.00050788</v>
      </c>
      <c r="F479" s="13">
        <f ca="1">(TRUNC(PRODUCT($E$12:$E478),16))</f>
        <v>1.1165628052169301</v>
      </c>
      <c r="G479" s="13">
        <f t="shared" ca="1" si="149"/>
        <v>1.0766697839372299</v>
      </c>
      <c r="H479" s="13">
        <f t="shared" ca="1" si="142"/>
        <v>1.03705223</v>
      </c>
      <c r="I479" s="12">
        <f t="shared" si="150"/>
        <v>1.17E-2</v>
      </c>
      <c r="J479" s="34">
        <f t="shared" si="151"/>
        <v>44705</v>
      </c>
      <c r="K479" s="2">
        <f t="shared" si="152"/>
        <v>74</v>
      </c>
      <c r="L479" s="17">
        <f t="shared" si="153"/>
        <v>74</v>
      </c>
      <c r="M479" s="11">
        <f t="shared" si="143"/>
        <v>1.003421611</v>
      </c>
      <c r="N479" s="11">
        <f t="shared" ca="1" si="144"/>
        <v>1.0406006189999999</v>
      </c>
      <c r="O479" s="17">
        <f t="shared" si="154"/>
        <v>0</v>
      </c>
      <c r="P479" s="13">
        <f t="shared" ca="1" si="145"/>
        <v>40.600618990000001</v>
      </c>
      <c r="Q479" s="20">
        <f t="shared" si="146"/>
        <v>0</v>
      </c>
      <c r="R479" s="13">
        <f t="shared" si="155"/>
        <v>0</v>
      </c>
      <c r="S479" s="4" t="str">
        <f t="shared" si="156"/>
        <v>J=</v>
      </c>
      <c r="T479" s="34">
        <f t="shared" si="157"/>
        <v>44889</v>
      </c>
      <c r="U479" s="3"/>
      <c r="V479" s="3"/>
      <c r="Z479" s="1"/>
      <c r="AA479" s="3"/>
      <c r="AB479" s="3"/>
      <c r="AC479" s="3"/>
      <c r="AD479" s="3"/>
      <c r="AE479" s="3"/>
      <c r="AF479" s="10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42">
        <f t="shared" si="147"/>
        <v>44811</v>
      </c>
      <c r="B480" s="72">
        <f t="shared" ca="1" si="158"/>
        <v>1041.1771799999999</v>
      </c>
      <c r="C480" s="13">
        <f t="shared" si="148"/>
        <v>1000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1.11712988513444</v>
      </c>
      <c r="G480" s="13">
        <f t="shared" ca="1" si="149"/>
        <v>1.0766697839372299</v>
      </c>
      <c r="H480" s="13">
        <f t="shared" ca="1" si="142"/>
        <v>1.03757893</v>
      </c>
      <c r="I480" s="12">
        <f t="shared" si="150"/>
        <v>1.17E-2</v>
      </c>
      <c r="J480" s="34">
        <f t="shared" si="151"/>
        <v>44705</v>
      </c>
      <c r="K480" s="2">
        <f t="shared" si="152"/>
        <v>74</v>
      </c>
      <c r="L480" s="17">
        <f t="shared" si="153"/>
        <v>75</v>
      </c>
      <c r="M480" s="11">
        <f t="shared" si="143"/>
        <v>1.0034679289999999</v>
      </c>
      <c r="N480" s="11">
        <f t="shared" ca="1" si="144"/>
        <v>1.04117718</v>
      </c>
      <c r="O480" s="17">
        <f t="shared" si="154"/>
        <v>0</v>
      </c>
      <c r="P480" s="13">
        <f t="shared" ca="1" si="145"/>
        <v>41.17718</v>
      </c>
      <c r="Q480" s="20">
        <f t="shared" si="146"/>
        <v>0</v>
      </c>
      <c r="R480" s="13">
        <f t="shared" si="155"/>
        <v>0</v>
      </c>
      <c r="S480" s="4" t="str">
        <f t="shared" si="156"/>
        <v>J=</v>
      </c>
      <c r="T480" s="34">
        <f t="shared" si="157"/>
        <v>44889</v>
      </c>
      <c r="U480" s="3"/>
      <c r="V480" s="3"/>
      <c r="Z480" s="1"/>
      <c r="AA480" s="3"/>
      <c r="AB480" s="3"/>
      <c r="AC480" s="3"/>
      <c r="AD480" s="3"/>
      <c r="AE480" s="3"/>
      <c r="AF480" s="10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42">
        <f t="shared" si="147"/>
        <v>44812</v>
      </c>
      <c r="B481" s="72">
        <f t="shared" ca="1" si="158"/>
        <v>1041.1771799999999</v>
      </c>
      <c r="C481" s="13">
        <f t="shared" si="148"/>
        <v>1000</v>
      </c>
      <c r="D481" s="12">
        <f ca="1">IF(A481&lt;$B$1,VLOOKUP(A481,[1]DI!$A$4:$B$15000,2,FALSE),0)</f>
        <v>0.13650000000000001</v>
      </c>
      <c r="E481" s="13">
        <f t="shared" ca="1" si="141"/>
        <v>1.00050788</v>
      </c>
      <c r="F481" s="13">
        <f ca="1">(TRUNC(PRODUCT($E$12:$E480),16))</f>
        <v>1.11712988513444</v>
      </c>
      <c r="G481" s="13">
        <f t="shared" ca="1" si="149"/>
        <v>1.0766697839372299</v>
      </c>
      <c r="H481" s="13">
        <f t="shared" ca="1" si="142"/>
        <v>1.03757893</v>
      </c>
      <c r="I481" s="12">
        <f t="shared" si="150"/>
        <v>1.17E-2</v>
      </c>
      <c r="J481" s="34">
        <f t="shared" si="151"/>
        <v>44705</v>
      </c>
      <c r="K481" s="2">
        <f t="shared" si="152"/>
        <v>75</v>
      </c>
      <c r="L481" s="17">
        <f t="shared" si="153"/>
        <v>75</v>
      </c>
      <c r="M481" s="11">
        <f t="shared" si="143"/>
        <v>1.0034679289999999</v>
      </c>
      <c r="N481" s="11">
        <f t="shared" ca="1" si="144"/>
        <v>1.04117718</v>
      </c>
      <c r="O481" s="17">
        <f t="shared" si="154"/>
        <v>0</v>
      </c>
      <c r="P481" s="13">
        <f t="shared" ca="1" si="145"/>
        <v>41.17718</v>
      </c>
      <c r="Q481" s="20">
        <f t="shared" si="146"/>
        <v>0</v>
      </c>
      <c r="R481" s="13">
        <f t="shared" si="155"/>
        <v>0</v>
      </c>
      <c r="S481" s="4" t="str">
        <f t="shared" si="156"/>
        <v>J=</v>
      </c>
      <c r="T481" s="34">
        <f t="shared" si="157"/>
        <v>44889</v>
      </c>
      <c r="U481" s="3"/>
      <c r="V481" s="3"/>
      <c r="Z481" s="1"/>
      <c r="AA481" s="3"/>
      <c r="AB481" s="3"/>
      <c r="AC481" s="3"/>
      <c r="AD481" s="3"/>
      <c r="AE481" s="3"/>
      <c r="AF481" s="10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42">
        <f t="shared" si="147"/>
        <v>44813</v>
      </c>
      <c r="B482" s="72">
        <f t="shared" ca="1" si="158"/>
        <v>1041.7540630000001</v>
      </c>
      <c r="C482" s="13">
        <f t="shared" si="148"/>
        <v>1000</v>
      </c>
      <c r="D482" s="12">
        <f ca="1">IF(A482&lt;$B$1,VLOOKUP(A482,[1]DI!$A$4:$B$15000,2,FALSE),0)</f>
        <v>0.13650000000000001</v>
      </c>
      <c r="E482" s="13">
        <f t="shared" ca="1" si="141"/>
        <v>1.00050788</v>
      </c>
      <c r="F482" s="13">
        <f ca="1">(TRUNC(PRODUCT($E$12:$E481),16))</f>
        <v>1.11769725306051</v>
      </c>
      <c r="G482" s="13">
        <f t="shared" ca="1" si="149"/>
        <v>1.0766697839372299</v>
      </c>
      <c r="H482" s="13">
        <f t="shared" ca="1" si="142"/>
        <v>1.0381058999999999</v>
      </c>
      <c r="I482" s="12">
        <f t="shared" si="150"/>
        <v>1.17E-2</v>
      </c>
      <c r="J482" s="34">
        <f t="shared" si="151"/>
        <v>44705</v>
      </c>
      <c r="K482" s="2">
        <f t="shared" si="152"/>
        <v>76</v>
      </c>
      <c r="L482" s="17">
        <f t="shared" si="153"/>
        <v>76</v>
      </c>
      <c r="M482" s="11">
        <f t="shared" si="143"/>
        <v>1.003514249</v>
      </c>
      <c r="N482" s="11">
        <f t="shared" ca="1" si="144"/>
        <v>1.041754063</v>
      </c>
      <c r="O482" s="17">
        <f t="shared" si="154"/>
        <v>0</v>
      </c>
      <c r="P482" s="13">
        <f t="shared" ca="1" si="145"/>
        <v>41.754063000000002</v>
      </c>
      <c r="Q482" s="20">
        <f t="shared" si="146"/>
        <v>0</v>
      </c>
      <c r="R482" s="13">
        <f t="shared" si="155"/>
        <v>0</v>
      </c>
      <c r="S482" s="4" t="str">
        <f t="shared" si="156"/>
        <v>J=</v>
      </c>
      <c r="T482" s="34">
        <f t="shared" si="157"/>
        <v>44889</v>
      </c>
      <c r="U482" s="3"/>
      <c r="V482" s="3"/>
      <c r="Z482" s="1"/>
      <c r="AA482" s="3"/>
      <c r="AB482" s="3"/>
      <c r="AC482" s="3"/>
      <c r="AD482" s="3"/>
      <c r="AE482" s="3"/>
      <c r="AF482" s="10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42">
        <f t="shared" si="147"/>
        <v>44814</v>
      </c>
      <c r="B483" s="72">
        <f t="shared" ca="1" si="158"/>
        <v>1042.33125799</v>
      </c>
      <c r="C483" s="13">
        <f t="shared" si="148"/>
        <v>1000</v>
      </c>
      <c r="D483" s="12">
        <f ca="1">IF(A483&lt;$B$1,VLOOKUP(A483,[1]DI!$A$4:$B$15000,2,FALSE),0)</f>
        <v>0</v>
      </c>
      <c r="E483" s="13">
        <f t="shared" ca="1" si="141"/>
        <v>1</v>
      </c>
      <c r="F483" s="13">
        <f ca="1">(TRUNC(PRODUCT($E$12:$E482),16))</f>
        <v>1.1182649091413901</v>
      </c>
      <c r="G483" s="13">
        <f t="shared" ca="1" si="149"/>
        <v>1.0766697839372299</v>
      </c>
      <c r="H483" s="13">
        <f t="shared" ca="1" si="142"/>
        <v>1.03863313</v>
      </c>
      <c r="I483" s="12">
        <f t="shared" si="150"/>
        <v>1.17E-2</v>
      </c>
      <c r="J483" s="34">
        <f t="shared" si="151"/>
        <v>44705</v>
      </c>
      <c r="K483" s="2">
        <f t="shared" si="152"/>
        <v>76</v>
      </c>
      <c r="L483" s="17">
        <f t="shared" si="153"/>
        <v>77</v>
      </c>
      <c r="M483" s="11">
        <f t="shared" si="143"/>
        <v>1.003560572</v>
      </c>
      <c r="N483" s="11">
        <f t="shared" ca="1" si="144"/>
        <v>1.0423312579999999</v>
      </c>
      <c r="O483" s="17">
        <f t="shared" si="154"/>
        <v>0</v>
      </c>
      <c r="P483" s="13">
        <f t="shared" ca="1" si="145"/>
        <v>42.331257989999997</v>
      </c>
      <c r="Q483" s="20">
        <f t="shared" si="146"/>
        <v>0</v>
      </c>
      <c r="R483" s="13">
        <f t="shared" si="155"/>
        <v>0</v>
      </c>
      <c r="S483" s="4" t="str">
        <f t="shared" si="156"/>
        <v>J=</v>
      </c>
      <c r="T483" s="34">
        <f t="shared" si="157"/>
        <v>44889</v>
      </c>
      <c r="U483" s="3"/>
      <c r="V483" s="3"/>
      <c r="Z483" s="1"/>
      <c r="AA483" s="3"/>
      <c r="AB483" s="3"/>
      <c r="AC483" s="3"/>
      <c r="AD483" s="3"/>
      <c r="AE483" s="3"/>
      <c r="AF483" s="10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42">
        <f t="shared" si="147"/>
        <v>44815</v>
      </c>
      <c r="B484" s="72">
        <f t="shared" ca="1" si="158"/>
        <v>1042.33125799</v>
      </c>
      <c r="C484" s="13">
        <f t="shared" si="148"/>
        <v>1000</v>
      </c>
      <c r="D484" s="12">
        <f ca="1">IF(A484&lt;$B$1,VLOOKUP(A484,[1]DI!$A$4:$B$15000,2,FALSE),0)</f>
        <v>0</v>
      </c>
      <c r="E484" s="13">
        <f t="shared" ca="1" si="141"/>
        <v>1</v>
      </c>
      <c r="F484" s="13">
        <f ca="1">(TRUNC(PRODUCT($E$12:$E483),16))</f>
        <v>1.1182649091413901</v>
      </c>
      <c r="G484" s="13">
        <f t="shared" ca="1" si="149"/>
        <v>1.0766697839372299</v>
      </c>
      <c r="H484" s="13">
        <f t="shared" ca="1" si="142"/>
        <v>1.03863313</v>
      </c>
      <c r="I484" s="12">
        <f t="shared" si="150"/>
        <v>1.17E-2</v>
      </c>
      <c r="J484" s="34">
        <f t="shared" si="151"/>
        <v>44705</v>
      </c>
      <c r="K484" s="2">
        <f t="shared" si="152"/>
        <v>76</v>
      </c>
      <c r="L484" s="17">
        <f t="shared" si="153"/>
        <v>77</v>
      </c>
      <c r="M484" s="11">
        <f t="shared" si="143"/>
        <v>1.003560572</v>
      </c>
      <c r="N484" s="11">
        <f t="shared" ca="1" si="144"/>
        <v>1.0423312579999999</v>
      </c>
      <c r="O484" s="17">
        <f t="shared" si="154"/>
        <v>0</v>
      </c>
      <c r="P484" s="13">
        <f t="shared" ca="1" si="145"/>
        <v>42.331257989999997</v>
      </c>
      <c r="Q484" s="20">
        <f t="shared" si="146"/>
        <v>0</v>
      </c>
      <c r="R484" s="13">
        <f t="shared" si="155"/>
        <v>0</v>
      </c>
      <c r="S484" s="4" t="str">
        <f t="shared" si="156"/>
        <v>J=</v>
      </c>
      <c r="T484" s="34">
        <f t="shared" si="157"/>
        <v>44889</v>
      </c>
      <c r="U484" s="3"/>
      <c r="V484" s="3"/>
      <c r="Z484" s="1"/>
      <c r="AA484" s="3"/>
      <c r="AB484" s="3"/>
      <c r="AC484" s="3"/>
      <c r="AD484" s="3"/>
      <c r="AE484" s="3"/>
      <c r="AF484" s="10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42">
        <f t="shared" si="147"/>
        <v>44816</v>
      </c>
      <c r="B485" s="72">
        <f t="shared" ca="1" si="158"/>
        <v>1042.33125799</v>
      </c>
      <c r="C485" s="13">
        <f t="shared" si="148"/>
        <v>1000</v>
      </c>
      <c r="D485" s="12">
        <f ca="1">IF(A485&lt;$B$1,VLOOKUP(A485,[1]DI!$A$4:$B$15000,2,FALSE),0)</f>
        <v>0.13650000000000001</v>
      </c>
      <c r="E485" s="13">
        <f t="shared" ca="1" si="141"/>
        <v>1.00050788</v>
      </c>
      <c r="F485" s="13">
        <f ca="1">(TRUNC(PRODUCT($E$12:$E484),16))</f>
        <v>1.1182649091413901</v>
      </c>
      <c r="G485" s="13">
        <f t="shared" ca="1" si="149"/>
        <v>1.0766697839372299</v>
      </c>
      <c r="H485" s="13">
        <f t="shared" ca="1" si="142"/>
        <v>1.03863313</v>
      </c>
      <c r="I485" s="12">
        <f t="shared" si="150"/>
        <v>1.17E-2</v>
      </c>
      <c r="J485" s="34">
        <f t="shared" si="151"/>
        <v>44705</v>
      </c>
      <c r="K485" s="2">
        <f t="shared" si="152"/>
        <v>77</v>
      </c>
      <c r="L485" s="17">
        <f t="shared" si="153"/>
        <v>77</v>
      </c>
      <c r="M485" s="11">
        <f t="shared" si="143"/>
        <v>1.003560572</v>
      </c>
      <c r="N485" s="11">
        <f t="shared" ca="1" si="144"/>
        <v>1.0423312579999999</v>
      </c>
      <c r="O485" s="17">
        <f t="shared" si="154"/>
        <v>0</v>
      </c>
      <c r="P485" s="13">
        <f t="shared" ca="1" si="145"/>
        <v>42.331257989999997</v>
      </c>
      <c r="Q485" s="20">
        <f t="shared" si="146"/>
        <v>0</v>
      </c>
      <c r="R485" s="13">
        <f t="shared" si="155"/>
        <v>0</v>
      </c>
      <c r="S485" s="4" t="str">
        <f t="shared" si="156"/>
        <v>J=</v>
      </c>
      <c r="T485" s="34">
        <f t="shared" si="157"/>
        <v>44889</v>
      </c>
      <c r="U485" s="3"/>
      <c r="V485" s="3"/>
      <c r="Z485" s="26"/>
      <c r="AA485" s="21"/>
      <c r="AB485" s="21"/>
      <c r="AC485" s="21"/>
      <c r="AD485" s="21"/>
      <c r="AE485" s="3"/>
      <c r="AF485" s="10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42">
        <f t="shared" si="147"/>
        <v>44817</v>
      </c>
      <c r="B486" s="72">
        <f t="shared" ca="1" si="158"/>
        <v>1042.908774</v>
      </c>
      <c r="C486" s="13">
        <f t="shared" si="148"/>
        <v>1000</v>
      </c>
      <c r="D486" s="12">
        <f ca="1">IF(A486&lt;$B$1,VLOOKUP(A486,[1]DI!$A$4:$B$15000,2,FALSE),0)</f>
        <v>0.13650000000000001</v>
      </c>
      <c r="E486" s="13">
        <f t="shared" ca="1" si="141"/>
        <v>1.00050788</v>
      </c>
      <c r="F486" s="13">
        <f ca="1">(TRUNC(PRODUCT($E$12:$E485),16))</f>
        <v>1.11883285352344</v>
      </c>
      <c r="G486" s="13">
        <f t="shared" ca="1" si="149"/>
        <v>1.0766697839372299</v>
      </c>
      <c r="H486" s="13">
        <f t="shared" ca="1" si="142"/>
        <v>1.03916063</v>
      </c>
      <c r="I486" s="12">
        <f t="shared" si="150"/>
        <v>1.17E-2</v>
      </c>
      <c r="J486" s="34">
        <f t="shared" si="151"/>
        <v>44705</v>
      </c>
      <c r="K486" s="2">
        <f t="shared" si="152"/>
        <v>78</v>
      </c>
      <c r="L486" s="17">
        <f t="shared" si="153"/>
        <v>78</v>
      </c>
      <c r="M486" s="11">
        <f t="shared" si="143"/>
        <v>1.003606896</v>
      </c>
      <c r="N486" s="11">
        <f t="shared" ca="1" si="144"/>
        <v>1.042908774</v>
      </c>
      <c r="O486" s="17">
        <f t="shared" si="154"/>
        <v>0</v>
      </c>
      <c r="P486" s="13">
        <f t="shared" ca="1" si="145"/>
        <v>42.908774000000001</v>
      </c>
      <c r="Q486" s="20">
        <f t="shared" si="146"/>
        <v>0</v>
      </c>
      <c r="R486" s="13">
        <f t="shared" si="155"/>
        <v>0</v>
      </c>
      <c r="S486" s="4" t="str">
        <f t="shared" si="156"/>
        <v>J=</v>
      </c>
      <c r="T486" s="34">
        <f t="shared" si="157"/>
        <v>44889</v>
      </c>
      <c r="U486" s="3"/>
      <c r="V486" s="3"/>
      <c r="Z486" s="26"/>
      <c r="AA486" s="21"/>
      <c r="AB486" s="21"/>
      <c r="AC486" s="21"/>
      <c r="AD486" s="21"/>
      <c r="AE486" s="3"/>
      <c r="AF486" s="10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42">
        <f t="shared" si="147"/>
        <v>44818</v>
      </c>
      <c r="B487" s="72">
        <f t="shared" ca="1" si="158"/>
        <v>1043.4866139999999</v>
      </c>
      <c r="C487" s="13">
        <f t="shared" si="148"/>
        <v>1000</v>
      </c>
      <c r="D487" s="12">
        <f ca="1">IF(A487&lt;$B$1,VLOOKUP(A487,[1]DI!$A$4:$B$15000,2,FALSE),0)</f>
        <v>0.13650000000000001</v>
      </c>
      <c r="E487" s="13">
        <f t="shared" ca="1" si="141"/>
        <v>1.00050788</v>
      </c>
      <c r="F487" s="13">
        <f ca="1">(TRUNC(PRODUCT($E$12:$E486),16))</f>
        <v>1.1194010863530901</v>
      </c>
      <c r="G487" s="13">
        <f t="shared" ca="1" si="149"/>
        <v>1.0766697839372299</v>
      </c>
      <c r="H487" s="13">
        <f t="shared" ca="1" si="142"/>
        <v>1.0396884</v>
      </c>
      <c r="I487" s="12">
        <f t="shared" si="150"/>
        <v>1.17E-2</v>
      </c>
      <c r="J487" s="34">
        <f t="shared" si="151"/>
        <v>44705</v>
      </c>
      <c r="K487" s="2">
        <f t="shared" si="152"/>
        <v>79</v>
      </c>
      <c r="L487" s="17">
        <f t="shared" si="153"/>
        <v>79</v>
      </c>
      <c r="M487" s="11">
        <f t="shared" si="143"/>
        <v>1.0036532229999999</v>
      </c>
      <c r="N487" s="11">
        <f t="shared" ca="1" si="144"/>
        <v>1.0434866140000001</v>
      </c>
      <c r="O487" s="17">
        <f t="shared" si="154"/>
        <v>0</v>
      </c>
      <c r="P487" s="13">
        <f t="shared" ca="1" si="145"/>
        <v>43.486614000000003</v>
      </c>
      <c r="Q487" s="20">
        <f t="shared" si="146"/>
        <v>0</v>
      </c>
      <c r="R487" s="13">
        <f t="shared" si="155"/>
        <v>0</v>
      </c>
      <c r="S487" s="4" t="str">
        <f t="shared" si="156"/>
        <v>J=</v>
      </c>
      <c r="T487" s="34">
        <f t="shared" si="157"/>
        <v>44889</v>
      </c>
      <c r="U487" s="3"/>
      <c r="V487" s="3"/>
      <c r="Z487" s="1"/>
      <c r="AA487" s="3"/>
      <c r="AB487" s="3"/>
      <c r="AC487" s="3"/>
      <c r="AD487" s="3"/>
      <c r="AE487" s="3"/>
      <c r="AF487" s="10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42">
        <f t="shared" si="147"/>
        <v>44819</v>
      </c>
      <c r="B488" s="72">
        <f t="shared" ca="1" si="158"/>
        <v>1044.0647750000001</v>
      </c>
      <c r="C488" s="13">
        <f t="shared" si="148"/>
        <v>1000</v>
      </c>
      <c r="D488" s="12">
        <f ca="1">IF(A488&lt;$B$1,VLOOKUP(A488,[1]DI!$A$4:$B$15000,2,FALSE),0)</f>
        <v>0.13650000000000001</v>
      </c>
      <c r="E488" s="13">
        <f t="shared" ca="1" si="141"/>
        <v>1.00050788</v>
      </c>
      <c r="F488" s="13">
        <f ca="1">(TRUNC(PRODUCT($E$12:$E487),16))</f>
        <v>1.11996960777683</v>
      </c>
      <c r="G488" s="13">
        <f t="shared" ca="1" si="149"/>
        <v>1.0766697839372299</v>
      </c>
      <c r="H488" s="13">
        <f t="shared" ca="1" si="142"/>
        <v>1.04021644</v>
      </c>
      <c r="I488" s="12">
        <f t="shared" si="150"/>
        <v>1.17E-2</v>
      </c>
      <c r="J488" s="34">
        <f t="shared" si="151"/>
        <v>44705</v>
      </c>
      <c r="K488" s="2">
        <f t="shared" si="152"/>
        <v>80</v>
      </c>
      <c r="L488" s="17">
        <f t="shared" si="153"/>
        <v>80</v>
      </c>
      <c r="M488" s="11">
        <f t="shared" si="143"/>
        <v>1.0036995520000001</v>
      </c>
      <c r="N488" s="11">
        <f t="shared" ca="1" si="144"/>
        <v>1.0440647750000001</v>
      </c>
      <c r="O488" s="17">
        <f t="shared" si="154"/>
        <v>0</v>
      </c>
      <c r="P488" s="13">
        <f t="shared" ca="1" si="145"/>
        <v>44.064774999999997</v>
      </c>
      <c r="Q488" s="20">
        <f t="shared" si="146"/>
        <v>0</v>
      </c>
      <c r="R488" s="13">
        <f t="shared" si="155"/>
        <v>0</v>
      </c>
      <c r="S488" s="4" t="str">
        <f t="shared" si="156"/>
        <v>J=</v>
      </c>
      <c r="T488" s="34">
        <f t="shared" si="157"/>
        <v>44889</v>
      </c>
      <c r="U488" s="3"/>
      <c r="V488" s="3"/>
      <c r="Z488" s="1"/>
      <c r="AA488" s="3"/>
      <c r="AB488" s="3"/>
      <c r="AC488" s="3"/>
      <c r="AD488" s="3"/>
      <c r="AE488" s="3"/>
      <c r="AF488" s="10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42">
        <f t="shared" si="147"/>
        <v>44820</v>
      </c>
      <c r="B489" s="72">
        <f t="shared" ca="1" si="158"/>
        <v>1044.6432480000001</v>
      </c>
      <c r="C489" s="13">
        <f t="shared" si="148"/>
        <v>1000</v>
      </c>
      <c r="D489" s="12">
        <f ca="1">IF(A489&lt;$B$1,VLOOKUP(A489,[1]DI!$A$4:$B$15000,2,FALSE),0)</f>
        <v>0.13650000000000001</v>
      </c>
      <c r="E489" s="13">
        <f t="shared" ca="1" si="141"/>
        <v>1.00050788</v>
      </c>
      <c r="F489" s="13">
        <f ca="1">(TRUNC(PRODUCT($E$12:$E488),16))</f>
        <v>1.1205384179412301</v>
      </c>
      <c r="G489" s="13">
        <f t="shared" ca="1" si="149"/>
        <v>1.0766697839372299</v>
      </c>
      <c r="H489" s="13">
        <f t="shared" ca="1" si="142"/>
        <v>1.0407447400000001</v>
      </c>
      <c r="I489" s="12">
        <f t="shared" si="150"/>
        <v>1.17E-2</v>
      </c>
      <c r="J489" s="34">
        <f t="shared" si="151"/>
        <v>44705</v>
      </c>
      <c r="K489" s="2">
        <f t="shared" si="152"/>
        <v>81</v>
      </c>
      <c r="L489" s="17">
        <f t="shared" si="153"/>
        <v>81</v>
      </c>
      <c r="M489" s="11">
        <f t="shared" si="143"/>
        <v>1.0037458829999999</v>
      </c>
      <c r="N489" s="11">
        <f t="shared" ca="1" si="144"/>
        <v>1.0446432480000001</v>
      </c>
      <c r="O489" s="17">
        <f t="shared" si="154"/>
        <v>0</v>
      </c>
      <c r="P489" s="13">
        <f t="shared" ca="1" si="145"/>
        <v>44.643248</v>
      </c>
      <c r="Q489" s="20">
        <f t="shared" si="146"/>
        <v>0</v>
      </c>
      <c r="R489" s="13">
        <f t="shared" si="155"/>
        <v>0</v>
      </c>
      <c r="S489" s="4" t="str">
        <f t="shared" si="156"/>
        <v>J=</v>
      </c>
      <c r="T489" s="34">
        <f t="shared" si="157"/>
        <v>44889</v>
      </c>
      <c r="U489" s="3"/>
      <c r="V489" s="3"/>
      <c r="Z489" s="1"/>
      <c r="AA489" s="3"/>
      <c r="AB489" s="3"/>
      <c r="AC489" s="3"/>
      <c r="AD489" s="3"/>
      <c r="AE489" s="3"/>
      <c r="AF489" s="10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42">
        <f t="shared" si="147"/>
        <v>44821</v>
      </c>
      <c r="B490" s="72">
        <f t="shared" ca="1" si="158"/>
        <v>1045.222053</v>
      </c>
      <c r="C490" s="13">
        <f t="shared" si="148"/>
        <v>1000</v>
      </c>
      <c r="D490" s="12">
        <f ca="1">IF(A490&lt;$B$1,VLOOKUP(A490,[1]DI!$A$4:$B$15000,2,FALSE),0)</f>
        <v>0</v>
      </c>
      <c r="E490" s="13">
        <f t="shared" ca="1" si="141"/>
        <v>1</v>
      </c>
      <c r="F490" s="13">
        <f ca="1">(TRUNC(PRODUCT($E$12:$E489),16))</f>
        <v>1.1211075169929301</v>
      </c>
      <c r="G490" s="13">
        <f t="shared" ca="1" si="149"/>
        <v>1.0766697839372299</v>
      </c>
      <c r="H490" s="13">
        <f t="shared" ca="1" si="142"/>
        <v>1.0412733199999999</v>
      </c>
      <c r="I490" s="12">
        <f t="shared" si="150"/>
        <v>1.17E-2</v>
      </c>
      <c r="J490" s="34">
        <f t="shared" si="151"/>
        <v>44705</v>
      </c>
      <c r="K490" s="2">
        <f t="shared" si="152"/>
        <v>81</v>
      </c>
      <c r="L490" s="17">
        <f t="shared" si="153"/>
        <v>82</v>
      </c>
      <c r="M490" s="11">
        <f t="shared" si="143"/>
        <v>1.0037922159999999</v>
      </c>
      <c r="N490" s="11">
        <f t="shared" ca="1" si="144"/>
        <v>1.045222053</v>
      </c>
      <c r="O490" s="17">
        <f t="shared" si="154"/>
        <v>0</v>
      </c>
      <c r="P490" s="13">
        <f t="shared" ca="1" si="145"/>
        <v>45.222053000000002</v>
      </c>
      <c r="Q490" s="20">
        <f t="shared" si="146"/>
        <v>0</v>
      </c>
      <c r="R490" s="13">
        <f t="shared" si="155"/>
        <v>0</v>
      </c>
      <c r="S490" s="4" t="str">
        <f t="shared" si="156"/>
        <v>J=</v>
      </c>
      <c r="T490" s="34">
        <f t="shared" si="157"/>
        <v>44889</v>
      </c>
      <c r="U490" s="3"/>
      <c r="V490" s="3"/>
      <c r="Z490" s="1"/>
      <c r="AA490" s="3"/>
      <c r="AB490" s="3"/>
      <c r="AC490" s="3"/>
      <c r="AD490" s="3"/>
      <c r="AE490" s="3"/>
      <c r="AF490" s="10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42">
        <f t="shared" si="147"/>
        <v>44822</v>
      </c>
      <c r="B491" s="72">
        <f t="shared" ca="1" si="158"/>
        <v>1045.222053</v>
      </c>
      <c r="C491" s="13">
        <f t="shared" si="148"/>
        <v>1000</v>
      </c>
      <c r="D491" s="12">
        <f ca="1">IF(A491&lt;$B$1,VLOOKUP(A491,[1]DI!$A$4:$B$15000,2,FALSE),0)</f>
        <v>0</v>
      </c>
      <c r="E491" s="13">
        <f t="shared" ca="1" si="141"/>
        <v>1</v>
      </c>
      <c r="F491" s="13">
        <f ca="1">(TRUNC(PRODUCT($E$12:$E490),16))</f>
        <v>1.1211075169929301</v>
      </c>
      <c r="G491" s="13">
        <f t="shared" ca="1" si="149"/>
        <v>1.0766697839372299</v>
      </c>
      <c r="H491" s="13">
        <f t="shared" ca="1" si="142"/>
        <v>1.0412733199999999</v>
      </c>
      <c r="I491" s="12">
        <f t="shared" si="150"/>
        <v>1.17E-2</v>
      </c>
      <c r="J491" s="34">
        <f t="shared" si="151"/>
        <v>44705</v>
      </c>
      <c r="K491" s="2">
        <f t="shared" si="152"/>
        <v>81</v>
      </c>
      <c r="L491" s="17">
        <f t="shared" si="153"/>
        <v>82</v>
      </c>
      <c r="M491" s="11">
        <f t="shared" si="143"/>
        <v>1.0037922159999999</v>
      </c>
      <c r="N491" s="11">
        <f t="shared" ca="1" si="144"/>
        <v>1.045222053</v>
      </c>
      <c r="O491" s="17">
        <f t="shared" si="154"/>
        <v>0</v>
      </c>
      <c r="P491" s="13">
        <f t="shared" ca="1" si="145"/>
        <v>45.222053000000002</v>
      </c>
      <c r="Q491" s="20">
        <f t="shared" si="146"/>
        <v>0</v>
      </c>
      <c r="R491" s="13">
        <f t="shared" si="155"/>
        <v>0</v>
      </c>
      <c r="S491" s="4" t="str">
        <f t="shared" si="156"/>
        <v>J=</v>
      </c>
      <c r="T491" s="34">
        <f t="shared" si="157"/>
        <v>44889</v>
      </c>
      <c r="U491" s="3"/>
      <c r="V491" s="3"/>
      <c r="Z491" s="1"/>
      <c r="AA491" s="3"/>
      <c r="AB491" s="3"/>
      <c r="AC491" s="3"/>
      <c r="AD491" s="3"/>
      <c r="AE491" s="3"/>
      <c r="AF491" s="10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42">
        <f t="shared" si="147"/>
        <v>44823</v>
      </c>
      <c r="B492" s="72">
        <f t="shared" ca="1" si="158"/>
        <v>1045.222053</v>
      </c>
      <c r="C492" s="13">
        <f t="shared" si="148"/>
        <v>1000</v>
      </c>
      <c r="D492" s="12">
        <f ca="1">IF(A492&lt;$B$1,VLOOKUP(A492,[1]DI!$A$4:$B$15000,2,FALSE),0)</f>
        <v>0.13650000000000001</v>
      </c>
      <c r="E492" s="13">
        <f t="shared" ca="1" si="141"/>
        <v>1.00050788</v>
      </c>
      <c r="F492" s="13">
        <f ca="1">(TRUNC(PRODUCT($E$12:$E491),16))</f>
        <v>1.1211075169929301</v>
      </c>
      <c r="G492" s="13">
        <f t="shared" ca="1" si="149"/>
        <v>1.0766697839372299</v>
      </c>
      <c r="H492" s="13">
        <f t="shared" ca="1" si="142"/>
        <v>1.0412733199999999</v>
      </c>
      <c r="I492" s="12">
        <f t="shared" si="150"/>
        <v>1.17E-2</v>
      </c>
      <c r="J492" s="34">
        <f t="shared" si="151"/>
        <v>44705</v>
      </c>
      <c r="K492" s="2">
        <f t="shared" si="152"/>
        <v>82</v>
      </c>
      <c r="L492" s="17">
        <f t="shared" si="153"/>
        <v>82</v>
      </c>
      <c r="M492" s="11">
        <f t="shared" si="143"/>
        <v>1.0037922159999999</v>
      </c>
      <c r="N492" s="11">
        <f t="shared" ca="1" si="144"/>
        <v>1.045222053</v>
      </c>
      <c r="O492" s="17">
        <f t="shared" si="154"/>
        <v>0</v>
      </c>
      <c r="P492" s="13">
        <f t="shared" ca="1" si="145"/>
        <v>45.222053000000002</v>
      </c>
      <c r="Q492" s="20">
        <f t="shared" si="146"/>
        <v>0</v>
      </c>
      <c r="R492" s="13">
        <f t="shared" si="155"/>
        <v>0</v>
      </c>
      <c r="S492" s="4" t="str">
        <f t="shared" si="156"/>
        <v>J=</v>
      </c>
      <c r="T492" s="34">
        <f t="shared" si="157"/>
        <v>44889</v>
      </c>
      <c r="U492" s="3"/>
      <c r="V492" s="3"/>
      <c r="Z492" s="1"/>
      <c r="AA492" s="3"/>
      <c r="AB492" s="3"/>
      <c r="AC492" s="3"/>
      <c r="AD492" s="3"/>
      <c r="AE492" s="3"/>
      <c r="AF492" s="10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42">
        <f t="shared" si="147"/>
        <v>44824</v>
      </c>
      <c r="B493" s="72">
        <f t="shared" ca="1" si="158"/>
        <v>1045.8011709899999</v>
      </c>
      <c r="C493" s="13">
        <f t="shared" si="148"/>
        <v>1000</v>
      </c>
      <c r="D493" s="12">
        <f ca="1">IF(A493&lt;$B$1,VLOOKUP(A493,[1]DI!$A$4:$B$15000,2,FALSE),0)</f>
        <v>0.13650000000000001</v>
      </c>
      <c r="E493" s="13">
        <f t="shared" ca="1" si="141"/>
        <v>1.00050788</v>
      </c>
      <c r="F493" s="13">
        <f ca="1">(TRUNC(PRODUCT($E$12:$E492),16))</f>
        <v>1.1216769050786599</v>
      </c>
      <c r="G493" s="13">
        <f t="shared" ca="1" si="149"/>
        <v>1.0766697839372299</v>
      </c>
      <c r="H493" s="13">
        <f t="shared" ca="1" si="142"/>
        <v>1.04180216</v>
      </c>
      <c r="I493" s="12">
        <f t="shared" si="150"/>
        <v>1.17E-2</v>
      </c>
      <c r="J493" s="34">
        <f t="shared" si="151"/>
        <v>44705</v>
      </c>
      <c r="K493" s="2">
        <f t="shared" si="152"/>
        <v>83</v>
      </c>
      <c r="L493" s="17">
        <f t="shared" si="153"/>
        <v>83</v>
      </c>
      <c r="M493" s="11">
        <f t="shared" si="143"/>
        <v>1.0038385510000001</v>
      </c>
      <c r="N493" s="11">
        <f t="shared" ca="1" si="144"/>
        <v>1.0458011709999999</v>
      </c>
      <c r="O493" s="17">
        <f t="shared" si="154"/>
        <v>0</v>
      </c>
      <c r="P493" s="13">
        <f t="shared" ca="1" si="145"/>
        <v>45.801170990000003</v>
      </c>
      <c r="Q493" s="20">
        <f t="shared" si="146"/>
        <v>0</v>
      </c>
      <c r="R493" s="13">
        <f t="shared" si="155"/>
        <v>0</v>
      </c>
      <c r="S493" s="4" t="str">
        <f t="shared" si="156"/>
        <v>J=</v>
      </c>
      <c r="T493" s="34">
        <f t="shared" si="157"/>
        <v>44889</v>
      </c>
      <c r="U493" s="3"/>
      <c r="V493" s="3"/>
      <c r="Z493" s="1"/>
      <c r="AA493" s="3"/>
      <c r="AB493" s="3"/>
      <c r="AC493" s="3"/>
      <c r="AD493" s="3"/>
      <c r="AE493" s="3"/>
      <c r="AF493" s="10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42">
        <f t="shared" si="147"/>
        <v>44825</v>
      </c>
      <c r="B494" s="72">
        <f t="shared" ca="1" si="158"/>
        <v>1046.38060999</v>
      </c>
      <c r="C494" s="13">
        <f t="shared" si="148"/>
        <v>1000</v>
      </c>
      <c r="D494" s="12">
        <f ca="1">IF(A494&lt;$B$1,VLOOKUP(A494,[1]DI!$A$4:$B$15000,2,FALSE),0)</f>
        <v>0.13650000000000001</v>
      </c>
      <c r="E494" s="13">
        <f t="shared" ca="1" si="141"/>
        <v>1.00050788</v>
      </c>
      <c r="F494" s="13">
        <f ca="1">(TRUNC(PRODUCT($E$12:$E493),16))</f>
        <v>1.1222465823452099</v>
      </c>
      <c r="G494" s="13">
        <f t="shared" ca="1" si="149"/>
        <v>1.0766697839372299</v>
      </c>
      <c r="H494" s="13">
        <f t="shared" ca="1" si="142"/>
        <v>1.04233127</v>
      </c>
      <c r="I494" s="12">
        <f t="shared" si="150"/>
        <v>1.17E-2</v>
      </c>
      <c r="J494" s="34">
        <f t="shared" si="151"/>
        <v>44705</v>
      </c>
      <c r="K494" s="2">
        <f t="shared" si="152"/>
        <v>84</v>
      </c>
      <c r="L494" s="17">
        <f t="shared" si="153"/>
        <v>84</v>
      </c>
      <c r="M494" s="11">
        <f t="shared" si="143"/>
        <v>1.003884888</v>
      </c>
      <c r="N494" s="11">
        <f t="shared" ca="1" si="144"/>
        <v>1.0463806099999999</v>
      </c>
      <c r="O494" s="17">
        <f t="shared" si="154"/>
        <v>0</v>
      </c>
      <c r="P494" s="13">
        <f t="shared" ca="1" si="145"/>
        <v>46.380609990000004</v>
      </c>
      <c r="Q494" s="20">
        <f t="shared" si="146"/>
        <v>0</v>
      </c>
      <c r="R494" s="13">
        <f t="shared" si="155"/>
        <v>0</v>
      </c>
      <c r="S494" s="4" t="str">
        <f t="shared" si="156"/>
        <v>J=</v>
      </c>
      <c r="T494" s="34">
        <f t="shared" si="157"/>
        <v>44889</v>
      </c>
      <c r="U494" s="3"/>
      <c r="V494" s="3"/>
      <c r="Z494" s="1"/>
      <c r="AA494" s="3"/>
      <c r="AB494" s="3"/>
      <c r="AC494" s="3"/>
      <c r="AD494" s="3"/>
      <c r="AE494" s="3"/>
      <c r="AF494" s="10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42">
        <f t="shared" si="147"/>
        <v>44826</v>
      </c>
      <c r="B495" s="72">
        <f t="shared" ca="1" si="158"/>
        <v>1046.9603729999999</v>
      </c>
      <c r="C495" s="13">
        <f t="shared" si="148"/>
        <v>1000</v>
      </c>
      <c r="D495" s="12">
        <f ca="1">IF(A495&lt;$B$1,VLOOKUP(A495,[1]DI!$A$4:$B$15000,2,FALSE),0)</f>
        <v>0.13650000000000001</v>
      </c>
      <c r="E495" s="13">
        <f t="shared" ca="1" si="141"/>
        <v>1.00050788</v>
      </c>
      <c r="F495" s="13">
        <f ca="1">(TRUNC(PRODUCT($E$12:$E494),16))</f>
        <v>1.1228165489394499</v>
      </c>
      <c r="G495" s="13">
        <f t="shared" ca="1" si="149"/>
        <v>1.0766697839372299</v>
      </c>
      <c r="H495" s="13">
        <f t="shared" ca="1" si="142"/>
        <v>1.0428606499999999</v>
      </c>
      <c r="I495" s="12">
        <f t="shared" si="150"/>
        <v>1.17E-2</v>
      </c>
      <c r="J495" s="34">
        <f t="shared" si="151"/>
        <v>44705</v>
      </c>
      <c r="K495" s="2">
        <f t="shared" si="152"/>
        <v>85</v>
      </c>
      <c r="L495" s="17">
        <f t="shared" si="153"/>
        <v>85</v>
      </c>
      <c r="M495" s="11">
        <f t="shared" si="143"/>
        <v>1.0039312279999999</v>
      </c>
      <c r="N495" s="11">
        <f t="shared" ca="1" si="144"/>
        <v>1.0469603730000001</v>
      </c>
      <c r="O495" s="17">
        <f t="shared" si="154"/>
        <v>0</v>
      </c>
      <c r="P495" s="13">
        <f t="shared" ca="1" si="145"/>
        <v>46.960372999999997</v>
      </c>
      <c r="Q495" s="20">
        <f t="shared" si="146"/>
        <v>0</v>
      </c>
      <c r="R495" s="13">
        <f t="shared" si="155"/>
        <v>0</v>
      </c>
      <c r="S495" s="4" t="str">
        <f t="shared" si="156"/>
        <v>J=</v>
      </c>
      <c r="T495" s="34">
        <f t="shared" si="157"/>
        <v>44889</v>
      </c>
      <c r="U495" s="3"/>
      <c r="V495" s="3"/>
      <c r="Z495" s="1"/>
      <c r="AA495" s="3"/>
      <c r="AB495" s="3"/>
      <c r="AC495" s="3"/>
      <c r="AD495" s="3"/>
      <c r="AE495" s="3"/>
      <c r="AF495" s="10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42">
        <f t="shared" si="147"/>
        <v>44827</v>
      </c>
      <c r="B496" s="72">
        <f t="shared" ca="1" si="158"/>
        <v>1047.5404570000001</v>
      </c>
      <c r="C496" s="13">
        <f t="shared" si="148"/>
        <v>1000</v>
      </c>
      <c r="D496" s="12">
        <f ca="1">IF(A496&lt;$B$1,VLOOKUP(A496,[1]DI!$A$4:$B$15000,2,FALSE),0)</f>
        <v>0.13650000000000001</v>
      </c>
      <c r="E496" s="13">
        <f t="shared" ca="1" si="141"/>
        <v>1.00050788</v>
      </c>
      <c r="F496" s="13">
        <f ca="1">(TRUNC(PRODUCT($E$12:$E495),16))</f>
        <v>1.12338680500833</v>
      </c>
      <c r="G496" s="13">
        <f t="shared" ca="1" si="149"/>
        <v>1.0766697839372299</v>
      </c>
      <c r="H496" s="13">
        <f t="shared" ca="1" si="142"/>
        <v>1.0433903</v>
      </c>
      <c r="I496" s="12">
        <f t="shared" si="150"/>
        <v>1.17E-2</v>
      </c>
      <c r="J496" s="34">
        <f t="shared" si="151"/>
        <v>44705</v>
      </c>
      <c r="K496" s="2">
        <f t="shared" si="152"/>
        <v>86</v>
      </c>
      <c r="L496" s="17">
        <f t="shared" si="153"/>
        <v>86</v>
      </c>
      <c r="M496" s="11">
        <f t="shared" si="143"/>
        <v>1.0039775689999999</v>
      </c>
      <c r="N496" s="11">
        <f t="shared" ca="1" si="144"/>
        <v>1.047540457</v>
      </c>
      <c r="O496" s="17">
        <f t="shared" si="154"/>
        <v>0</v>
      </c>
      <c r="P496" s="13">
        <f t="shared" ca="1" si="145"/>
        <v>47.540457000000004</v>
      </c>
      <c r="Q496" s="20">
        <f t="shared" si="146"/>
        <v>0</v>
      </c>
      <c r="R496" s="13">
        <f t="shared" si="155"/>
        <v>0</v>
      </c>
      <c r="S496" s="4" t="str">
        <f t="shared" si="156"/>
        <v>J=</v>
      </c>
      <c r="T496" s="34">
        <f t="shared" si="157"/>
        <v>44889</v>
      </c>
      <c r="U496" s="3"/>
      <c r="V496" s="3"/>
      <c r="Z496" s="1"/>
      <c r="AA496" s="3"/>
      <c r="AB496" s="3"/>
      <c r="AC496" s="3"/>
      <c r="AD496" s="3"/>
      <c r="AE496" s="3"/>
      <c r="AF496" s="10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42">
        <f t="shared" si="147"/>
        <v>44828</v>
      </c>
      <c r="B497" s="72">
        <f t="shared" ca="1" si="158"/>
        <v>1048.120854</v>
      </c>
      <c r="C497" s="13">
        <f t="shared" si="148"/>
        <v>1000</v>
      </c>
      <c r="D497" s="12">
        <f ca="1">IF(A497&lt;$B$1,VLOOKUP(A497,[1]DI!$A$4:$B$15000,2,FALSE),0)</f>
        <v>0</v>
      </c>
      <c r="E497" s="13">
        <f t="shared" ca="1" si="141"/>
        <v>1</v>
      </c>
      <c r="F497" s="13">
        <f ca="1">(TRUNC(PRODUCT($E$12:$E496),16))</f>
        <v>1.12395735069886</v>
      </c>
      <c r="G497" s="13">
        <f t="shared" ca="1" si="149"/>
        <v>1.0766697839372299</v>
      </c>
      <c r="H497" s="13">
        <f t="shared" ca="1" si="142"/>
        <v>1.04392021</v>
      </c>
      <c r="I497" s="12">
        <f t="shared" si="150"/>
        <v>1.17E-2</v>
      </c>
      <c r="J497" s="34">
        <f t="shared" si="151"/>
        <v>44705</v>
      </c>
      <c r="K497" s="2">
        <f t="shared" si="152"/>
        <v>86</v>
      </c>
      <c r="L497" s="17">
        <f t="shared" si="153"/>
        <v>87</v>
      </c>
      <c r="M497" s="11">
        <f t="shared" si="143"/>
        <v>1.0040239129999999</v>
      </c>
      <c r="N497" s="11">
        <f t="shared" ca="1" si="144"/>
        <v>1.048120854</v>
      </c>
      <c r="O497" s="17">
        <f t="shared" si="154"/>
        <v>0</v>
      </c>
      <c r="P497" s="13">
        <f t="shared" ca="1" si="145"/>
        <v>48.120854000000001</v>
      </c>
      <c r="Q497" s="20">
        <f t="shared" si="146"/>
        <v>0</v>
      </c>
      <c r="R497" s="13">
        <f t="shared" si="155"/>
        <v>0</v>
      </c>
      <c r="S497" s="4" t="str">
        <f t="shared" si="156"/>
        <v>J=</v>
      </c>
      <c r="T497" s="34">
        <f t="shared" si="157"/>
        <v>44889</v>
      </c>
      <c r="U497" s="3"/>
      <c r="V497" s="3"/>
      <c r="Z497" s="1"/>
      <c r="AA497" s="3"/>
      <c r="AB497" s="3"/>
      <c r="AC497" s="3"/>
      <c r="AD497" s="3"/>
      <c r="AE497" s="3"/>
      <c r="AF497" s="10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42">
        <f t="shared" si="147"/>
        <v>44829</v>
      </c>
      <c r="B498" s="72">
        <f t="shared" ca="1" si="158"/>
        <v>1048.120854</v>
      </c>
      <c r="C498" s="13">
        <f t="shared" si="148"/>
        <v>1000</v>
      </c>
      <c r="D498" s="12">
        <f ca="1">IF(A498&lt;$B$1,VLOOKUP(A498,[1]DI!$A$4:$B$15000,2,FALSE),0)</f>
        <v>0</v>
      </c>
      <c r="E498" s="13">
        <f t="shared" ca="1" si="141"/>
        <v>1</v>
      </c>
      <c r="F498" s="13">
        <f ca="1">(TRUNC(PRODUCT($E$12:$E497),16))</f>
        <v>1.12395735069886</v>
      </c>
      <c r="G498" s="13">
        <f t="shared" ca="1" si="149"/>
        <v>1.0766697839372299</v>
      </c>
      <c r="H498" s="13">
        <f t="shared" ca="1" si="142"/>
        <v>1.04392021</v>
      </c>
      <c r="I498" s="12">
        <f t="shared" si="150"/>
        <v>1.17E-2</v>
      </c>
      <c r="J498" s="34">
        <f t="shared" si="151"/>
        <v>44705</v>
      </c>
      <c r="K498" s="2">
        <f t="shared" si="152"/>
        <v>86</v>
      </c>
      <c r="L498" s="17">
        <f t="shared" si="153"/>
        <v>87</v>
      </c>
      <c r="M498" s="11">
        <f t="shared" si="143"/>
        <v>1.0040239129999999</v>
      </c>
      <c r="N498" s="11">
        <f t="shared" ca="1" si="144"/>
        <v>1.048120854</v>
      </c>
      <c r="O498" s="17">
        <f t="shared" si="154"/>
        <v>0</v>
      </c>
      <c r="P498" s="13">
        <f t="shared" ca="1" si="145"/>
        <v>48.120854000000001</v>
      </c>
      <c r="Q498" s="20">
        <f t="shared" si="146"/>
        <v>0</v>
      </c>
      <c r="R498" s="13">
        <f t="shared" si="155"/>
        <v>0</v>
      </c>
      <c r="S498" s="4" t="str">
        <f t="shared" si="156"/>
        <v>J=</v>
      </c>
      <c r="T498" s="34">
        <f t="shared" si="157"/>
        <v>44889</v>
      </c>
      <c r="U498" s="3"/>
      <c r="V498" s="3"/>
      <c r="Z498" s="1"/>
      <c r="AA498" s="3"/>
      <c r="AB498" s="3"/>
      <c r="AC498" s="3"/>
      <c r="AD498" s="3"/>
      <c r="AE498" s="3"/>
      <c r="AF498" s="10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42">
        <f t="shared" si="147"/>
        <v>44830</v>
      </c>
      <c r="B499" s="72">
        <f t="shared" ca="1" si="158"/>
        <v>1048.120854</v>
      </c>
      <c r="C499" s="13">
        <f t="shared" si="148"/>
        <v>1000</v>
      </c>
      <c r="D499" s="12">
        <f ca="1">IF(A499&lt;$B$1,VLOOKUP(A499,[1]DI!$A$4:$B$15000,2,FALSE),0)</f>
        <v>0.13650000000000001</v>
      </c>
      <c r="E499" s="13">
        <f t="shared" ca="1" si="141"/>
        <v>1.00050788</v>
      </c>
      <c r="F499" s="13">
        <f ca="1">(TRUNC(PRODUCT($E$12:$E498),16))</f>
        <v>1.12395735069886</v>
      </c>
      <c r="G499" s="13">
        <f t="shared" ca="1" si="149"/>
        <v>1.0766697839372299</v>
      </c>
      <c r="H499" s="13">
        <f t="shared" ca="1" si="142"/>
        <v>1.04392021</v>
      </c>
      <c r="I499" s="12">
        <f t="shared" si="150"/>
        <v>1.17E-2</v>
      </c>
      <c r="J499" s="34">
        <f t="shared" si="151"/>
        <v>44705</v>
      </c>
      <c r="K499" s="2">
        <f t="shared" si="152"/>
        <v>87</v>
      </c>
      <c r="L499" s="17">
        <f t="shared" si="153"/>
        <v>87</v>
      </c>
      <c r="M499" s="11">
        <f t="shared" si="143"/>
        <v>1.0040239129999999</v>
      </c>
      <c r="N499" s="11">
        <f t="shared" ca="1" si="144"/>
        <v>1.048120854</v>
      </c>
      <c r="O499" s="17">
        <f t="shared" si="154"/>
        <v>0</v>
      </c>
      <c r="P499" s="13">
        <f t="shared" ca="1" si="145"/>
        <v>48.120854000000001</v>
      </c>
      <c r="Q499" s="20">
        <f t="shared" si="146"/>
        <v>0</v>
      </c>
      <c r="R499" s="13">
        <f t="shared" si="155"/>
        <v>0</v>
      </c>
      <c r="S499" s="4" t="str">
        <f t="shared" si="156"/>
        <v>J=</v>
      </c>
      <c r="T499" s="34">
        <f t="shared" si="157"/>
        <v>44889</v>
      </c>
      <c r="U499" s="3"/>
      <c r="V499" s="3"/>
      <c r="Z499" s="1"/>
      <c r="AA499" s="3"/>
      <c r="AB499" s="3"/>
      <c r="AC499" s="3"/>
      <c r="AD499" s="3"/>
      <c r="AE499" s="3"/>
      <c r="AF499" s="10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42">
        <f t="shared" si="147"/>
        <v>44831</v>
      </c>
      <c r="B500" s="72">
        <f t="shared" ca="1" si="158"/>
        <v>1048.7015839999999</v>
      </c>
      <c r="C500" s="13">
        <f t="shared" si="148"/>
        <v>1000</v>
      </c>
      <c r="D500" s="12">
        <f ca="1">IF(A500&lt;$B$1,VLOOKUP(A500,[1]DI!$A$4:$B$15000,2,FALSE),0)</f>
        <v>0.13650000000000001</v>
      </c>
      <c r="E500" s="13">
        <f t="shared" ca="1" si="141"/>
        <v>1.00050788</v>
      </c>
      <c r="F500" s="13">
        <f ca="1">(TRUNC(PRODUCT($E$12:$E499),16))</f>
        <v>1.12452818615813</v>
      </c>
      <c r="G500" s="13">
        <f t="shared" ca="1" si="149"/>
        <v>1.0766697839372299</v>
      </c>
      <c r="H500" s="13">
        <f t="shared" ca="1" si="142"/>
        <v>1.0444503999999999</v>
      </c>
      <c r="I500" s="12">
        <f t="shared" si="150"/>
        <v>1.17E-2</v>
      </c>
      <c r="J500" s="34">
        <f t="shared" si="151"/>
        <v>44705</v>
      </c>
      <c r="K500" s="2">
        <f t="shared" si="152"/>
        <v>88</v>
      </c>
      <c r="L500" s="17">
        <f t="shared" si="153"/>
        <v>88</v>
      </c>
      <c r="M500" s="11">
        <f t="shared" si="143"/>
        <v>1.0040702589999999</v>
      </c>
      <c r="N500" s="11">
        <f t="shared" ca="1" si="144"/>
        <v>1.048701584</v>
      </c>
      <c r="O500" s="17">
        <f t="shared" si="154"/>
        <v>0</v>
      </c>
      <c r="P500" s="13">
        <f t="shared" ca="1" si="145"/>
        <v>48.701583999999997</v>
      </c>
      <c r="Q500" s="20">
        <f t="shared" si="146"/>
        <v>0</v>
      </c>
      <c r="R500" s="13">
        <f t="shared" si="155"/>
        <v>0</v>
      </c>
      <c r="S500" s="4" t="str">
        <f t="shared" si="156"/>
        <v>J=</v>
      </c>
      <c r="T500" s="34">
        <f t="shared" si="157"/>
        <v>44889</v>
      </c>
      <c r="U500" s="3"/>
      <c r="V500" s="3"/>
      <c r="Z500" s="1"/>
      <c r="AA500" s="3"/>
      <c r="AB500" s="3"/>
      <c r="AC500" s="3"/>
      <c r="AD500" s="3"/>
      <c r="AE500" s="3"/>
      <c r="AF500" s="10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42">
        <f t="shared" si="147"/>
        <v>44832</v>
      </c>
      <c r="B501" s="72">
        <f t="shared" ca="1" si="158"/>
        <v>1049.2826359999999</v>
      </c>
      <c r="C501" s="13">
        <f t="shared" si="148"/>
        <v>1000</v>
      </c>
      <c r="D501" s="12">
        <f ca="1">IF(A501&lt;$B$1,VLOOKUP(A501,[1]DI!$A$4:$B$15000,2,FALSE),0)</f>
        <v>0.13650000000000001</v>
      </c>
      <c r="E501" s="13">
        <f t="shared" ca="1" si="141"/>
        <v>1.00050788</v>
      </c>
      <c r="F501" s="13">
        <f ca="1">(TRUNC(PRODUCT($E$12:$E500),16))</f>
        <v>1.1250993115333201</v>
      </c>
      <c r="G501" s="13">
        <f t="shared" ca="1" si="149"/>
        <v>1.0766697839372299</v>
      </c>
      <c r="H501" s="13">
        <f t="shared" ca="1" si="142"/>
        <v>1.0449808599999999</v>
      </c>
      <c r="I501" s="12">
        <f t="shared" si="150"/>
        <v>1.17E-2</v>
      </c>
      <c r="J501" s="34">
        <f t="shared" si="151"/>
        <v>44705</v>
      </c>
      <c r="K501" s="2">
        <f t="shared" si="152"/>
        <v>89</v>
      </c>
      <c r="L501" s="17">
        <f t="shared" si="153"/>
        <v>89</v>
      </c>
      <c r="M501" s="11">
        <f t="shared" si="143"/>
        <v>1.004116607</v>
      </c>
      <c r="N501" s="11">
        <f t="shared" ca="1" si="144"/>
        <v>1.049282636</v>
      </c>
      <c r="O501" s="17">
        <f t="shared" si="154"/>
        <v>0</v>
      </c>
      <c r="P501" s="13">
        <f t="shared" ca="1" si="145"/>
        <v>49.282635999999997</v>
      </c>
      <c r="Q501" s="20">
        <f t="shared" si="146"/>
        <v>0</v>
      </c>
      <c r="R501" s="13">
        <f t="shared" si="155"/>
        <v>0</v>
      </c>
      <c r="S501" s="4" t="str">
        <f t="shared" si="156"/>
        <v>J=</v>
      </c>
      <c r="T501" s="34">
        <f t="shared" si="157"/>
        <v>44889</v>
      </c>
      <c r="U501" s="3"/>
      <c r="V501" s="3"/>
      <c r="Z501" s="1"/>
      <c r="AA501" s="3"/>
      <c r="AB501" s="3"/>
      <c r="AC501" s="3"/>
      <c r="AD501" s="3"/>
      <c r="AE501" s="3"/>
      <c r="AF501" s="10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42">
        <f t="shared" si="147"/>
        <v>44833</v>
      </c>
      <c r="B502" s="72">
        <f t="shared" ca="1" si="158"/>
        <v>1049.8639999899999</v>
      </c>
      <c r="C502" s="13">
        <f t="shared" si="148"/>
        <v>1000</v>
      </c>
      <c r="D502" s="12">
        <f ca="1">IF(A502&lt;$B$1,VLOOKUP(A502,[1]DI!$A$4:$B$15000,2,FALSE),0)</f>
        <v>0.13650000000000001</v>
      </c>
      <c r="E502" s="13">
        <f t="shared" ca="1" si="141"/>
        <v>1.00050788</v>
      </c>
      <c r="F502" s="13">
        <f ca="1">(TRUNC(PRODUCT($E$12:$E501),16))</f>
        <v>1.1256707269716599</v>
      </c>
      <c r="G502" s="13">
        <f t="shared" ca="1" si="149"/>
        <v>1.0766697839372299</v>
      </c>
      <c r="H502" s="13">
        <f t="shared" ca="1" si="142"/>
        <v>1.0455115800000001</v>
      </c>
      <c r="I502" s="12">
        <f t="shared" si="150"/>
        <v>1.17E-2</v>
      </c>
      <c r="J502" s="34">
        <f t="shared" si="151"/>
        <v>44705</v>
      </c>
      <c r="K502" s="2">
        <f t="shared" si="152"/>
        <v>90</v>
      </c>
      <c r="L502" s="17">
        <f t="shared" si="153"/>
        <v>90</v>
      </c>
      <c r="M502" s="11">
        <f t="shared" si="143"/>
        <v>1.0041629569999999</v>
      </c>
      <c r="N502" s="11">
        <f t="shared" ca="1" si="144"/>
        <v>1.0498639999999999</v>
      </c>
      <c r="O502" s="17">
        <f t="shared" si="154"/>
        <v>0</v>
      </c>
      <c r="P502" s="13">
        <f t="shared" ca="1" si="145"/>
        <v>49.863999990000003</v>
      </c>
      <c r="Q502" s="20">
        <f t="shared" si="146"/>
        <v>0</v>
      </c>
      <c r="R502" s="13">
        <f t="shared" si="155"/>
        <v>0</v>
      </c>
      <c r="S502" s="4" t="str">
        <f t="shared" si="156"/>
        <v>J=</v>
      </c>
      <c r="T502" s="34">
        <f t="shared" si="157"/>
        <v>44889</v>
      </c>
      <c r="U502" s="3"/>
      <c r="V502" s="3"/>
      <c r="Z502" s="1"/>
      <c r="AA502" s="3"/>
      <c r="AB502" s="3"/>
      <c r="AC502" s="3"/>
      <c r="AD502" s="3"/>
      <c r="AE502" s="3"/>
      <c r="AF502" s="10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42">
        <f t="shared" si="147"/>
        <v>44834</v>
      </c>
      <c r="B503" s="72">
        <f t="shared" ca="1" si="158"/>
        <v>1050.445686</v>
      </c>
      <c r="C503" s="13">
        <f t="shared" si="148"/>
        <v>1000</v>
      </c>
      <c r="D503" s="12">
        <f ca="1">IF(A503&lt;$B$1,VLOOKUP(A503,[1]DI!$A$4:$B$15000,2,FALSE),0)</f>
        <v>0.13650000000000001</v>
      </c>
      <c r="E503" s="13">
        <f t="shared" ca="1" si="141"/>
        <v>1.00050788</v>
      </c>
      <c r="F503" s="13">
        <f ca="1">(TRUNC(PRODUCT($E$12:$E502),16))</f>
        <v>1.1262424326204701</v>
      </c>
      <c r="G503" s="13">
        <f t="shared" ca="1" si="149"/>
        <v>1.0766697839372299</v>
      </c>
      <c r="H503" s="13">
        <f t="shared" ca="1" si="142"/>
        <v>1.04604257</v>
      </c>
      <c r="I503" s="12">
        <f t="shared" si="150"/>
        <v>1.17E-2</v>
      </c>
      <c r="J503" s="34">
        <f t="shared" si="151"/>
        <v>44705</v>
      </c>
      <c r="K503" s="2">
        <f t="shared" si="152"/>
        <v>91</v>
      </c>
      <c r="L503" s="17">
        <f t="shared" si="153"/>
        <v>91</v>
      </c>
      <c r="M503" s="11">
        <f t="shared" si="143"/>
        <v>1.0042093089999999</v>
      </c>
      <c r="N503" s="11">
        <f t="shared" ca="1" si="144"/>
        <v>1.050445686</v>
      </c>
      <c r="O503" s="17">
        <f t="shared" si="154"/>
        <v>0</v>
      </c>
      <c r="P503" s="13">
        <f t="shared" ca="1" si="145"/>
        <v>50.445686000000002</v>
      </c>
      <c r="Q503" s="20">
        <f t="shared" si="146"/>
        <v>0</v>
      </c>
      <c r="R503" s="13">
        <f t="shared" si="155"/>
        <v>0</v>
      </c>
      <c r="S503" s="4" t="str">
        <f t="shared" si="156"/>
        <v>J=</v>
      </c>
      <c r="T503" s="34">
        <f t="shared" si="157"/>
        <v>44889</v>
      </c>
      <c r="U503" s="3"/>
      <c r="V503" s="3"/>
      <c r="Z503" s="1"/>
      <c r="AA503" s="3"/>
      <c r="AB503" s="3"/>
      <c r="AC503" s="3"/>
      <c r="AD503" s="3"/>
      <c r="AE503" s="3"/>
      <c r="AF503" s="10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42">
        <f t="shared" si="147"/>
        <v>44835</v>
      </c>
      <c r="B504" s="72">
        <f t="shared" ca="1" si="158"/>
        <v>1051.027707</v>
      </c>
      <c r="C504" s="13">
        <f t="shared" si="148"/>
        <v>1000</v>
      </c>
      <c r="D504" s="12">
        <f ca="1">IF(A504&lt;$B$1,VLOOKUP(A504,[1]DI!$A$4:$B$15000,2,FALSE),0)</f>
        <v>0</v>
      </c>
      <c r="E504" s="13">
        <f t="shared" ca="1" si="141"/>
        <v>1</v>
      </c>
      <c r="F504" s="13">
        <f ca="1">(TRUNC(PRODUCT($E$12:$E503),16))</f>
        <v>1.12681442862715</v>
      </c>
      <c r="G504" s="13">
        <f t="shared" ca="1" si="149"/>
        <v>1.0766697839372299</v>
      </c>
      <c r="H504" s="13">
        <f t="shared" ca="1" si="142"/>
        <v>1.04657384</v>
      </c>
      <c r="I504" s="12">
        <f t="shared" si="150"/>
        <v>1.17E-2</v>
      </c>
      <c r="J504" s="34">
        <f t="shared" si="151"/>
        <v>44705</v>
      </c>
      <c r="K504" s="2">
        <f t="shared" si="152"/>
        <v>91</v>
      </c>
      <c r="L504" s="17">
        <f t="shared" si="153"/>
        <v>92</v>
      </c>
      <c r="M504" s="11">
        <f t="shared" si="143"/>
        <v>1.004255664</v>
      </c>
      <c r="N504" s="11">
        <f t="shared" ca="1" si="144"/>
        <v>1.051027707</v>
      </c>
      <c r="O504" s="17">
        <f t="shared" si="154"/>
        <v>0</v>
      </c>
      <c r="P504" s="13">
        <f t="shared" ca="1" si="145"/>
        <v>51.027706999999999</v>
      </c>
      <c r="Q504" s="20">
        <f t="shared" si="146"/>
        <v>0</v>
      </c>
      <c r="R504" s="13">
        <f t="shared" si="155"/>
        <v>0</v>
      </c>
      <c r="S504" s="4" t="str">
        <f t="shared" si="156"/>
        <v>J=</v>
      </c>
      <c r="T504" s="34">
        <f t="shared" si="157"/>
        <v>44889</v>
      </c>
      <c r="U504" s="3"/>
      <c r="V504" s="3"/>
      <c r="Z504" s="1"/>
      <c r="AA504" s="3"/>
      <c r="AB504" s="3"/>
      <c r="AC504" s="3"/>
      <c r="AD504" s="3"/>
      <c r="AE504" s="3"/>
      <c r="AF504" s="10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42">
        <f t="shared" si="147"/>
        <v>44836</v>
      </c>
      <c r="B505" s="72">
        <f t="shared" ca="1" si="158"/>
        <v>1051.027707</v>
      </c>
      <c r="C505" s="13">
        <f t="shared" si="148"/>
        <v>1000</v>
      </c>
      <c r="D505" s="12">
        <f ca="1">IF(A505&lt;$B$1,VLOOKUP(A505,[1]DI!$A$4:$B$15000,2,FALSE),0)</f>
        <v>0</v>
      </c>
      <c r="E505" s="13">
        <f t="shared" ca="1" si="141"/>
        <v>1</v>
      </c>
      <c r="F505" s="13">
        <f ca="1">(TRUNC(PRODUCT($E$12:$E504),16))</f>
        <v>1.12681442862715</v>
      </c>
      <c r="G505" s="13">
        <f t="shared" ca="1" si="149"/>
        <v>1.0766697839372299</v>
      </c>
      <c r="H505" s="13">
        <f t="shared" ca="1" si="142"/>
        <v>1.04657384</v>
      </c>
      <c r="I505" s="12">
        <f t="shared" si="150"/>
        <v>1.17E-2</v>
      </c>
      <c r="J505" s="34">
        <f t="shared" si="151"/>
        <v>44705</v>
      </c>
      <c r="K505" s="2">
        <f t="shared" si="152"/>
        <v>91</v>
      </c>
      <c r="L505" s="17">
        <f t="shared" si="153"/>
        <v>92</v>
      </c>
      <c r="M505" s="11">
        <f t="shared" si="143"/>
        <v>1.004255664</v>
      </c>
      <c r="N505" s="11">
        <f t="shared" ca="1" si="144"/>
        <v>1.051027707</v>
      </c>
      <c r="O505" s="17">
        <f t="shared" si="154"/>
        <v>0</v>
      </c>
      <c r="P505" s="13">
        <f t="shared" ca="1" si="145"/>
        <v>51.027706999999999</v>
      </c>
      <c r="Q505" s="20">
        <f t="shared" si="146"/>
        <v>0</v>
      </c>
      <c r="R505" s="13">
        <f t="shared" si="155"/>
        <v>0</v>
      </c>
      <c r="S505" s="4" t="str">
        <f t="shared" si="156"/>
        <v>J=</v>
      </c>
      <c r="T505" s="34">
        <f t="shared" si="157"/>
        <v>44889</v>
      </c>
      <c r="U505" s="3"/>
      <c r="V505" s="3"/>
      <c r="Z505" s="1"/>
      <c r="AA505" s="3"/>
      <c r="AB505" s="3"/>
      <c r="AC505" s="3"/>
      <c r="AD505" s="3"/>
      <c r="AE505" s="3"/>
      <c r="AF505" s="10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42">
        <f t="shared" si="147"/>
        <v>44837</v>
      </c>
      <c r="B506" s="72">
        <f t="shared" ca="1" si="158"/>
        <v>1051.027707</v>
      </c>
      <c r="C506" s="13">
        <f t="shared" si="148"/>
        <v>1000</v>
      </c>
      <c r="D506" s="12">
        <f ca="1">IF(A506&lt;$B$1,VLOOKUP(A506,[1]DI!$A$4:$B$15000,2,FALSE),0)</f>
        <v>0.13650000000000001</v>
      </c>
      <c r="E506" s="13">
        <f t="shared" ca="1" si="141"/>
        <v>1.00050788</v>
      </c>
      <c r="F506" s="13">
        <f ca="1">(TRUNC(PRODUCT($E$12:$E505),16))</f>
        <v>1.12681442862715</v>
      </c>
      <c r="G506" s="13">
        <f t="shared" ca="1" si="149"/>
        <v>1.0766697839372299</v>
      </c>
      <c r="H506" s="13">
        <f t="shared" ca="1" si="142"/>
        <v>1.04657384</v>
      </c>
      <c r="I506" s="12">
        <f t="shared" si="150"/>
        <v>1.17E-2</v>
      </c>
      <c r="J506" s="34">
        <f t="shared" si="151"/>
        <v>44705</v>
      </c>
      <c r="K506" s="2">
        <f t="shared" si="152"/>
        <v>92</v>
      </c>
      <c r="L506" s="17">
        <f t="shared" si="153"/>
        <v>92</v>
      </c>
      <c r="M506" s="11">
        <f t="shared" si="143"/>
        <v>1.004255664</v>
      </c>
      <c r="N506" s="11">
        <f t="shared" ca="1" si="144"/>
        <v>1.051027707</v>
      </c>
      <c r="O506" s="17">
        <f t="shared" si="154"/>
        <v>0</v>
      </c>
      <c r="P506" s="13">
        <f t="shared" ca="1" si="145"/>
        <v>51.027706999999999</v>
      </c>
      <c r="Q506" s="20">
        <f t="shared" si="146"/>
        <v>0</v>
      </c>
      <c r="R506" s="13">
        <f t="shared" si="155"/>
        <v>0</v>
      </c>
      <c r="S506" s="4" t="str">
        <f t="shared" si="156"/>
        <v>J=</v>
      </c>
      <c r="T506" s="34">
        <f t="shared" si="157"/>
        <v>44889</v>
      </c>
      <c r="U506" s="3"/>
      <c r="V506" s="3"/>
      <c r="Z506" s="1"/>
      <c r="AA506" s="3"/>
      <c r="AB506" s="3"/>
      <c r="AC506" s="3"/>
      <c r="AD506" s="3"/>
      <c r="AE506" s="3"/>
      <c r="AF506" s="10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42">
        <f t="shared" si="147"/>
        <v>44838</v>
      </c>
      <c r="B507" s="72">
        <f t="shared" ca="1" si="158"/>
        <v>1051.610038</v>
      </c>
      <c r="C507" s="13">
        <f t="shared" si="148"/>
        <v>1000</v>
      </c>
      <c r="D507" s="12">
        <f ca="1">IF(A507&lt;$B$1,VLOOKUP(A507,[1]DI!$A$4:$B$15000,2,FALSE),0)</f>
        <v>0.13650000000000001</v>
      </c>
      <c r="E507" s="13">
        <f t="shared" ca="1" si="141"/>
        <v>1.00050788</v>
      </c>
      <c r="F507" s="13">
        <f ca="1">(TRUNC(PRODUCT($E$12:$E506),16))</f>
        <v>1.1273867151391599</v>
      </c>
      <c r="G507" s="13">
        <f t="shared" ca="1" si="149"/>
        <v>1.0766697839372299</v>
      </c>
      <c r="H507" s="13">
        <f t="shared" ca="1" si="142"/>
        <v>1.0471053699999999</v>
      </c>
      <c r="I507" s="12">
        <f t="shared" si="150"/>
        <v>1.17E-2</v>
      </c>
      <c r="J507" s="34">
        <f t="shared" si="151"/>
        <v>44705</v>
      </c>
      <c r="K507" s="2">
        <f t="shared" si="152"/>
        <v>93</v>
      </c>
      <c r="L507" s="17">
        <f t="shared" si="153"/>
        <v>93</v>
      </c>
      <c r="M507" s="11">
        <f t="shared" si="143"/>
        <v>1.0043020199999999</v>
      </c>
      <c r="N507" s="11">
        <f t="shared" ca="1" si="144"/>
        <v>1.051610038</v>
      </c>
      <c r="O507" s="17">
        <f t="shared" si="154"/>
        <v>0</v>
      </c>
      <c r="P507" s="13">
        <f t="shared" ca="1" si="145"/>
        <v>51.610038000000003</v>
      </c>
      <c r="Q507" s="20">
        <f t="shared" si="146"/>
        <v>0</v>
      </c>
      <c r="R507" s="13">
        <f t="shared" si="155"/>
        <v>0</v>
      </c>
      <c r="S507" s="4" t="str">
        <f t="shared" si="156"/>
        <v>J=</v>
      </c>
      <c r="T507" s="34">
        <f t="shared" si="157"/>
        <v>44889</v>
      </c>
      <c r="U507" s="3"/>
      <c r="V507" s="3"/>
      <c r="Z507" s="1"/>
      <c r="AA507" s="3"/>
      <c r="AB507" s="3"/>
      <c r="AC507" s="3"/>
      <c r="AD507" s="3"/>
      <c r="AE507" s="3"/>
      <c r="AF507" s="10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42">
        <f t="shared" si="147"/>
        <v>44839</v>
      </c>
      <c r="B508" s="72">
        <f t="shared" ca="1" si="158"/>
        <v>1052.192704</v>
      </c>
      <c r="C508" s="13">
        <f t="shared" si="148"/>
        <v>1000</v>
      </c>
      <c r="D508" s="12">
        <f ca="1">IF(A508&lt;$B$1,VLOOKUP(A508,[1]DI!$A$4:$B$15000,2,FALSE),0)</f>
        <v>0.13650000000000001</v>
      </c>
      <c r="E508" s="13">
        <f t="shared" ca="1" si="141"/>
        <v>1.00050788</v>
      </c>
      <c r="F508" s="13">
        <f ca="1">(TRUNC(PRODUCT($E$12:$E507),16))</f>
        <v>1.12795929230405</v>
      </c>
      <c r="G508" s="13">
        <f t="shared" ca="1" si="149"/>
        <v>1.0766697839372299</v>
      </c>
      <c r="H508" s="13">
        <f t="shared" ca="1" si="142"/>
        <v>1.0476371799999999</v>
      </c>
      <c r="I508" s="12">
        <f t="shared" si="150"/>
        <v>1.17E-2</v>
      </c>
      <c r="J508" s="34">
        <f t="shared" si="151"/>
        <v>44705</v>
      </c>
      <c r="K508" s="2">
        <f t="shared" si="152"/>
        <v>94</v>
      </c>
      <c r="L508" s="17">
        <f t="shared" si="153"/>
        <v>94</v>
      </c>
      <c r="M508" s="11">
        <f t="shared" si="143"/>
        <v>1.0043483790000001</v>
      </c>
      <c r="N508" s="11">
        <f t="shared" ca="1" si="144"/>
        <v>1.0521927040000001</v>
      </c>
      <c r="O508" s="17">
        <f t="shared" si="154"/>
        <v>0</v>
      </c>
      <c r="P508" s="13">
        <f t="shared" ca="1" si="145"/>
        <v>52.192703999999999</v>
      </c>
      <c r="Q508" s="20">
        <f t="shared" si="146"/>
        <v>0</v>
      </c>
      <c r="R508" s="13">
        <f t="shared" si="155"/>
        <v>0</v>
      </c>
      <c r="S508" s="4" t="str">
        <f t="shared" si="156"/>
        <v>J=</v>
      </c>
      <c r="T508" s="34">
        <f t="shared" si="157"/>
        <v>44889</v>
      </c>
      <c r="U508" s="3"/>
      <c r="V508" s="3"/>
      <c r="Z508" s="1"/>
      <c r="AA508" s="3"/>
      <c r="AB508" s="3"/>
      <c r="AC508" s="3"/>
      <c r="AD508" s="3"/>
      <c r="AE508" s="3"/>
      <c r="AF508" s="10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42">
        <f t="shared" si="147"/>
        <v>44840</v>
      </c>
      <c r="B509" s="72">
        <f t="shared" ca="1" si="158"/>
        <v>1052.7756810000001</v>
      </c>
      <c r="C509" s="13">
        <f t="shared" si="148"/>
        <v>1000</v>
      </c>
      <c r="D509" s="12">
        <f ca="1">IF(A509&lt;$B$1,VLOOKUP(A509,[1]DI!$A$4:$B$15000,2,FALSE),0)</f>
        <v>0.13650000000000001</v>
      </c>
      <c r="E509" s="13">
        <f t="shared" ca="1" si="141"/>
        <v>1.00050788</v>
      </c>
      <c r="F509" s="13">
        <f ca="1">(TRUNC(PRODUCT($E$12:$E508),16))</f>
        <v>1.12853216026942</v>
      </c>
      <c r="G509" s="13">
        <f t="shared" ca="1" si="149"/>
        <v>1.0766697839372299</v>
      </c>
      <c r="H509" s="13">
        <f t="shared" ca="1" si="142"/>
        <v>1.0481692499999999</v>
      </c>
      <c r="I509" s="12">
        <f t="shared" si="150"/>
        <v>1.17E-2</v>
      </c>
      <c r="J509" s="34">
        <f t="shared" si="151"/>
        <v>44705</v>
      </c>
      <c r="K509" s="2">
        <f t="shared" si="152"/>
        <v>95</v>
      </c>
      <c r="L509" s="17">
        <f t="shared" si="153"/>
        <v>95</v>
      </c>
      <c r="M509" s="11">
        <f t="shared" si="143"/>
        <v>1.00439474</v>
      </c>
      <c r="N509" s="11">
        <f t="shared" ca="1" si="144"/>
        <v>1.052775681</v>
      </c>
      <c r="O509" s="17">
        <f t="shared" si="154"/>
        <v>0</v>
      </c>
      <c r="P509" s="13">
        <f t="shared" ca="1" si="145"/>
        <v>52.775680999999999</v>
      </c>
      <c r="Q509" s="20">
        <f t="shared" si="146"/>
        <v>0</v>
      </c>
      <c r="R509" s="13">
        <f t="shared" si="155"/>
        <v>0</v>
      </c>
      <c r="S509" s="4" t="str">
        <f t="shared" si="156"/>
        <v>J=</v>
      </c>
      <c r="T509" s="34">
        <f t="shared" si="157"/>
        <v>44889</v>
      </c>
      <c r="U509" s="3"/>
      <c r="V509" s="3"/>
      <c r="Z509" s="1"/>
      <c r="AA509" s="3"/>
      <c r="AB509" s="3"/>
      <c r="AC509" s="3"/>
      <c r="AD509" s="3"/>
      <c r="AE509" s="3"/>
      <c r="AF509" s="10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42">
        <f t="shared" si="147"/>
        <v>44841</v>
      </c>
      <c r="B510" s="72">
        <f t="shared" ca="1" si="158"/>
        <v>1053.358982</v>
      </c>
      <c r="C510" s="13">
        <f t="shared" si="148"/>
        <v>1000</v>
      </c>
      <c r="D510" s="12">
        <f ca="1">IF(A510&lt;$B$1,VLOOKUP(A510,[1]DI!$A$4:$B$15000,2,FALSE),0)</f>
        <v>0.13650000000000001</v>
      </c>
      <c r="E510" s="13">
        <f t="shared" ca="1" si="141"/>
        <v>1.00050788</v>
      </c>
      <c r="F510" s="13">
        <f ca="1">(TRUNC(PRODUCT($E$12:$E509),16))</f>
        <v>1.1291053191829801</v>
      </c>
      <c r="G510" s="13">
        <f t="shared" ca="1" si="149"/>
        <v>1.0766697839372299</v>
      </c>
      <c r="H510" s="13">
        <f t="shared" ca="1" si="142"/>
        <v>1.0487015900000001</v>
      </c>
      <c r="I510" s="12">
        <f t="shared" si="150"/>
        <v>1.17E-2</v>
      </c>
      <c r="J510" s="34">
        <f t="shared" si="151"/>
        <v>44705</v>
      </c>
      <c r="K510" s="2">
        <f t="shared" si="152"/>
        <v>96</v>
      </c>
      <c r="L510" s="17">
        <f t="shared" si="153"/>
        <v>96</v>
      </c>
      <c r="M510" s="11">
        <f t="shared" si="143"/>
        <v>1.004441103</v>
      </c>
      <c r="N510" s="11">
        <f t="shared" ca="1" si="144"/>
        <v>1.053358982</v>
      </c>
      <c r="O510" s="17">
        <f t="shared" si="154"/>
        <v>0</v>
      </c>
      <c r="P510" s="13">
        <f t="shared" ca="1" si="145"/>
        <v>53.358981999999997</v>
      </c>
      <c r="Q510" s="20">
        <f t="shared" si="146"/>
        <v>0</v>
      </c>
      <c r="R510" s="13">
        <f t="shared" si="155"/>
        <v>0</v>
      </c>
      <c r="S510" s="4" t="str">
        <f t="shared" si="156"/>
        <v>J=</v>
      </c>
      <c r="T510" s="34">
        <f t="shared" si="157"/>
        <v>44889</v>
      </c>
      <c r="U510" s="3"/>
      <c r="V510" s="3"/>
      <c r="Z510" s="1"/>
      <c r="AA510" s="3"/>
      <c r="AB510" s="3"/>
      <c r="AC510" s="3"/>
      <c r="AD510" s="3"/>
      <c r="AE510" s="3"/>
      <c r="AF510" s="10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42">
        <f t="shared" si="147"/>
        <v>44842</v>
      </c>
      <c r="B511" s="72">
        <f t="shared" ca="1" si="158"/>
        <v>1053.9426149999999</v>
      </c>
      <c r="C511" s="13">
        <f t="shared" si="148"/>
        <v>1000</v>
      </c>
      <c r="D511" s="12">
        <f ca="1">IF(A511&lt;$B$1,VLOOKUP(A511,[1]DI!$A$4:$B$15000,2,FALSE),0)</f>
        <v>0</v>
      </c>
      <c r="E511" s="13">
        <f t="shared" ca="1" si="141"/>
        <v>1</v>
      </c>
      <c r="F511" s="13">
        <f ca="1">(TRUNC(PRODUCT($E$12:$E510),16))</f>
        <v>1.1296787691924901</v>
      </c>
      <c r="G511" s="13">
        <f t="shared" ca="1" si="149"/>
        <v>1.0766697839372299</v>
      </c>
      <c r="H511" s="13">
        <f t="shared" ca="1" si="142"/>
        <v>1.0492342100000001</v>
      </c>
      <c r="I511" s="12">
        <f t="shared" si="150"/>
        <v>1.17E-2</v>
      </c>
      <c r="J511" s="34">
        <f t="shared" si="151"/>
        <v>44705</v>
      </c>
      <c r="K511" s="2">
        <f t="shared" si="152"/>
        <v>96</v>
      </c>
      <c r="L511" s="17">
        <f t="shared" si="153"/>
        <v>97</v>
      </c>
      <c r="M511" s="11">
        <f t="shared" si="143"/>
        <v>1.004487468</v>
      </c>
      <c r="N511" s="11">
        <f t="shared" ca="1" si="144"/>
        <v>1.053942615</v>
      </c>
      <c r="O511" s="17">
        <f t="shared" si="154"/>
        <v>0</v>
      </c>
      <c r="P511" s="13">
        <f t="shared" ca="1" si="145"/>
        <v>53.942615000000004</v>
      </c>
      <c r="Q511" s="20">
        <f t="shared" si="146"/>
        <v>0</v>
      </c>
      <c r="R511" s="13">
        <f t="shared" si="155"/>
        <v>0</v>
      </c>
      <c r="S511" s="4" t="str">
        <f t="shared" si="156"/>
        <v>J=</v>
      </c>
      <c r="T511" s="34">
        <f t="shared" si="157"/>
        <v>44889</v>
      </c>
      <c r="U511" s="3"/>
      <c r="V511" s="3"/>
      <c r="Z511" s="1"/>
      <c r="AA511" s="3"/>
      <c r="AB511" s="3"/>
      <c r="AC511" s="3"/>
      <c r="AD511" s="3"/>
      <c r="AE511" s="3"/>
      <c r="AF511" s="10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42">
        <f t="shared" si="147"/>
        <v>44843</v>
      </c>
      <c r="B512" s="72">
        <f t="shared" ca="1" si="158"/>
        <v>1053.9426149999999</v>
      </c>
      <c r="C512" s="13">
        <f t="shared" si="148"/>
        <v>1000</v>
      </c>
      <c r="D512" s="12">
        <f ca="1">IF(A512&lt;$B$1,VLOOKUP(A512,[1]DI!$A$4:$B$15000,2,FALSE),0)</f>
        <v>0</v>
      </c>
      <c r="E512" s="13">
        <f t="shared" ca="1" si="141"/>
        <v>1</v>
      </c>
      <c r="F512" s="13">
        <f ca="1">(TRUNC(PRODUCT($E$12:$E511),16))</f>
        <v>1.1296787691924901</v>
      </c>
      <c r="G512" s="13">
        <f t="shared" ca="1" si="149"/>
        <v>1.0766697839372299</v>
      </c>
      <c r="H512" s="13">
        <f t="shared" ca="1" si="142"/>
        <v>1.0492342100000001</v>
      </c>
      <c r="I512" s="12">
        <f t="shared" si="150"/>
        <v>1.17E-2</v>
      </c>
      <c r="J512" s="34">
        <f t="shared" si="151"/>
        <v>44705</v>
      </c>
      <c r="K512" s="2">
        <f t="shared" si="152"/>
        <v>96</v>
      </c>
      <c r="L512" s="17">
        <f t="shared" si="153"/>
        <v>97</v>
      </c>
      <c r="M512" s="11">
        <f t="shared" si="143"/>
        <v>1.004487468</v>
      </c>
      <c r="N512" s="11">
        <f t="shared" ca="1" si="144"/>
        <v>1.053942615</v>
      </c>
      <c r="O512" s="17">
        <f t="shared" si="154"/>
        <v>0</v>
      </c>
      <c r="P512" s="13">
        <f t="shared" ca="1" si="145"/>
        <v>53.942615000000004</v>
      </c>
      <c r="Q512" s="20">
        <f t="shared" si="146"/>
        <v>0</v>
      </c>
      <c r="R512" s="13">
        <f t="shared" si="155"/>
        <v>0</v>
      </c>
      <c r="S512" s="4" t="str">
        <f t="shared" si="156"/>
        <v>J=</v>
      </c>
      <c r="T512" s="34">
        <f t="shared" si="157"/>
        <v>44889</v>
      </c>
      <c r="U512" s="3"/>
      <c r="V512" s="3"/>
      <c r="Z512" s="1"/>
      <c r="AA512" s="3"/>
      <c r="AB512" s="3"/>
      <c r="AC512" s="3"/>
      <c r="AD512" s="3"/>
      <c r="AE512" s="3"/>
      <c r="AF512" s="10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42">
        <f t="shared" si="147"/>
        <v>44844</v>
      </c>
      <c r="B513" s="72">
        <f t="shared" ca="1" si="158"/>
        <v>1053.9426149999999</v>
      </c>
      <c r="C513" s="13">
        <f t="shared" si="148"/>
        <v>1000</v>
      </c>
      <c r="D513" s="12">
        <f ca="1">IF(A513&lt;$B$1,VLOOKUP(A513,[1]DI!$A$4:$B$15000,2,FALSE),0)</f>
        <v>0.13650000000000001</v>
      </c>
      <c r="E513" s="13">
        <f t="shared" ca="1" si="141"/>
        <v>1.00050788</v>
      </c>
      <c r="F513" s="13">
        <f ca="1">(TRUNC(PRODUCT($E$12:$E512),16))</f>
        <v>1.1296787691924901</v>
      </c>
      <c r="G513" s="13">
        <f t="shared" ca="1" si="149"/>
        <v>1.0766697839372299</v>
      </c>
      <c r="H513" s="13">
        <f t="shared" ca="1" si="142"/>
        <v>1.0492342100000001</v>
      </c>
      <c r="I513" s="12">
        <f t="shared" si="150"/>
        <v>1.17E-2</v>
      </c>
      <c r="J513" s="34">
        <f t="shared" si="151"/>
        <v>44705</v>
      </c>
      <c r="K513" s="2">
        <f t="shared" si="152"/>
        <v>97</v>
      </c>
      <c r="L513" s="17">
        <f t="shared" si="153"/>
        <v>97</v>
      </c>
      <c r="M513" s="11">
        <f t="shared" si="143"/>
        <v>1.004487468</v>
      </c>
      <c r="N513" s="11">
        <f t="shared" ca="1" si="144"/>
        <v>1.053942615</v>
      </c>
      <c r="O513" s="17">
        <f t="shared" si="154"/>
        <v>0</v>
      </c>
      <c r="P513" s="13">
        <f t="shared" ca="1" si="145"/>
        <v>53.942615000000004</v>
      </c>
      <c r="Q513" s="20">
        <f t="shared" si="146"/>
        <v>0</v>
      </c>
      <c r="R513" s="13">
        <f t="shared" si="155"/>
        <v>0</v>
      </c>
      <c r="S513" s="4" t="str">
        <f t="shared" si="156"/>
        <v>J=</v>
      </c>
      <c r="T513" s="34">
        <f t="shared" si="157"/>
        <v>44889</v>
      </c>
      <c r="U513" s="3"/>
      <c r="V513" s="3"/>
      <c r="Z513" s="1"/>
      <c r="AA513" s="3"/>
      <c r="AB513" s="3"/>
      <c r="AC513" s="3"/>
      <c r="AD513" s="3"/>
      <c r="AE513" s="3"/>
      <c r="AF513" s="10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42">
        <f t="shared" si="147"/>
        <v>44845</v>
      </c>
      <c r="B514" s="72">
        <f t="shared" ca="1" si="158"/>
        <v>1054.5265609999999</v>
      </c>
      <c r="C514" s="13">
        <f t="shared" si="148"/>
        <v>1000</v>
      </c>
      <c r="D514" s="12">
        <f ca="1">IF(A514&lt;$B$1,VLOOKUP(A514,[1]DI!$A$4:$B$15000,2,FALSE),0)</f>
        <v>0.13650000000000001</v>
      </c>
      <c r="E514" s="13">
        <f t="shared" ca="1" si="141"/>
        <v>1.00050788</v>
      </c>
      <c r="F514" s="13">
        <f ca="1">(TRUNC(PRODUCT($E$12:$E513),16))</f>
        <v>1.1302525104457799</v>
      </c>
      <c r="G514" s="13">
        <f t="shared" ca="1" si="149"/>
        <v>1.0766697839372299</v>
      </c>
      <c r="H514" s="13">
        <f t="shared" ca="1" si="142"/>
        <v>1.04976709</v>
      </c>
      <c r="I514" s="12">
        <f t="shared" si="150"/>
        <v>1.17E-2</v>
      </c>
      <c r="J514" s="34">
        <f t="shared" si="151"/>
        <v>44705</v>
      </c>
      <c r="K514" s="2">
        <f t="shared" si="152"/>
        <v>98</v>
      </c>
      <c r="L514" s="17">
        <f t="shared" si="153"/>
        <v>98</v>
      </c>
      <c r="M514" s="11">
        <f t="shared" si="143"/>
        <v>1.0045338349999999</v>
      </c>
      <c r="N514" s="11">
        <f t="shared" ca="1" si="144"/>
        <v>1.0545265610000001</v>
      </c>
      <c r="O514" s="17">
        <f t="shared" si="154"/>
        <v>0</v>
      </c>
      <c r="P514" s="13">
        <f t="shared" ca="1" si="145"/>
        <v>54.526561000000001</v>
      </c>
      <c r="Q514" s="20">
        <f t="shared" si="146"/>
        <v>0</v>
      </c>
      <c r="R514" s="13">
        <f t="shared" si="155"/>
        <v>0</v>
      </c>
      <c r="S514" s="4" t="str">
        <f t="shared" si="156"/>
        <v>J=</v>
      </c>
      <c r="T514" s="34">
        <f t="shared" si="157"/>
        <v>44889</v>
      </c>
      <c r="U514" s="3"/>
      <c r="V514" s="3"/>
      <c r="Z514" s="1"/>
      <c r="AA514" s="3"/>
      <c r="AB514" s="3"/>
      <c r="AC514" s="3"/>
      <c r="AD514" s="3"/>
      <c r="AE514" s="3"/>
      <c r="AF514" s="10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42">
        <f t="shared" si="147"/>
        <v>44846</v>
      </c>
      <c r="B515" s="72">
        <f t="shared" ca="1" si="158"/>
        <v>1055.1108400000001</v>
      </c>
      <c r="C515" s="13">
        <f t="shared" si="148"/>
        <v>1000</v>
      </c>
      <c r="D515" s="12">
        <f ca="1">IF(A515&lt;$B$1,VLOOKUP(A515,[1]DI!$A$4:$B$15000,2,FALSE),0)</f>
        <v>0</v>
      </c>
      <c r="E515" s="13">
        <f t="shared" ca="1" si="141"/>
        <v>1</v>
      </c>
      <c r="F515" s="13">
        <f ca="1">(TRUNC(PRODUCT($E$12:$E514),16))</f>
        <v>1.13082654309079</v>
      </c>
      <c r="G515" s="13">
        <f t="shared" ca="1" si="149"/>
        <v>1.0766697839372299</v>
      </c>
      <c r="H515" s="13">
        <f t="shared" ca="1" si="142"/>
        <v>1.05030025</v>
      </c>
      <c r="I515" s="12">
        <f t="shared" si="150"/>
        <v>1.17E-2</v>
      </c>
      <c r="J515" s="34">
        <f t="shared" si="151"/>
        <v>44705</v>
      </c>
      <c r="K515" s="2">
        <f t="shared" si="152"/>
        <v>98</v>
      </c>
      <c r="L515" s="17">
        <f t="shared" si="153"/>
        <v>99</v>
      </c>
      <c r="M515" s="11">
        <f t="shared" si="143"/>
        <v>1.0045802049999999</v>
      </c>
      <c r="N515" s="11">
        <f t="shared" ca="1" si="144"/>
        <v>1.05511084</v>
      </c>
      <c r="O515" s="17">
        <f t="shared" si="154"/>
        <v>0</v>
      </c>
      <c r="P515" s="13">
        <f t="shared" ca="1" si="145"/>
        <v>55.110840000000003</v>
      </c>
      <c r="Q515" s="20">
        <f t="shared" si="146"/>
        <v>0</v>
      </c>
      <c r="R515" s="13">
        <f t="shared" si="155"/>
        <v>0</v>
      </c>
      <c r="S515" s="4" t="str">
        <f t="shared" si="156"/>
        <v>J=</v>
      </c>
      <c r="T515" s="34">
        <f t="shared" si="157"/>
        <v>44889</v>
      </c>
      <c r="U515" s="3"/>
      <c r="V515" s="3"/>
      <c r="Z515" s="1"/>
      <c r="AA515" s="3"/>
      <c r="AB515" s="3"/>
      <c r="AC515" s="3"/>
      <c r="AD515" s="3"/>
      <c r="AE515" s="3"/>
      <c r="AF515" s="10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42">
        <f t="shared" si="147"/>
        <v>44847</v>
      </c>
      <c r="B516" s="72">
        <f t="shared" ca="1" si="158"/>
        <v>1055.1108400000001</v>
      </c>
      <c r="C516" s="13">
        <f t="shared" si="148"/>
        <v>1000</v>
      </c>
      <c r="D516" s="12">
        <f ca="1">IF(A516&lt;$B$1,VLOOKUP(A516,[1]DI!$A$4:$B$15000,2,FALSE),0)</f>
        <v>0.13650000000000001</v>
      </c>
      <c r="E516" s="13">
        <f t="shared" ca="1" si="141"/>
        <v>1.00050788</v>
      </c>
      <c r="F516" s="13">
        <f ca="1">(TRUNC(PRODUCT($E$12:$E515),16))</f>
        <v>1.13082654309079</v>
      </c>
      <c r="G516" s="13">
        <f t="shared" ca="1" si="149"/>
        <v>1.0766697839372299</v>
      </c>
      <c r="H516" s="13">
        <f t="shared" ca="1" si="142"/>
        <v>1.05030025</v>
      </c>
      <c r="I516" s="12">
        <f t="shared" si="150"/>
        <v>1.17E-2</v>
      </c>
      <c r="J516" s="34">
        <f t="shared" si="151"/>
        <v>44705</v>
      </c>
      <c r="K516" s="2">
        <f t="shared" si="152"/>
        <v>99</v>
      </c>
      <c r="L516" s="17">
        <f t="shared" si="153"/>
        <v>99</v>
      </c>
      <c r="M516" s="11">
        <f t="shared" si="143"/>
        <v>1.0045802049999999</v>
      </c>
      <c r="N516" s="11">
        <f t="shared" ca="1" si="144"/>
        <v>1.05511084</v>
      </c>
      <c r="O516" s="17">
        <f t="shared" si="154"/>
        <v>0</v>
      </c>
      <c r="P516" s="13">
        <f t="shared" ca="1" si="145"/>
        <v>55.110840000000003</v>
      </c>
      <c r="Q516" s="20">
        <f t="shared" si="146"/>
        <v>0</v>
      </c>
      <c r="R516" s="13">
        <f t="shared" si="155"/>
        <v>0</v>
      </c>
      <c r="S516" s="4" t="str">
        <f t="shared" si="156"/>
        <v>J=</v>
      </c>
      <c r="T516" s="34">
        <f t="shared" si="157"/>
        <v>44889</v>
      </c>
      <c r="U516" s="3"/>
      <c r="V516" s="3"/>
      <c r="Z516" s="1"/>
      <c r="AA516" s="3"/>
      <c r="AB516" s="3"/>
      <c r="AC516" s="3"/>
      <c r="AD516" s="3"/>
      <c r="AE516" s="3"/>
      <c r="AF516" s="10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42">
        <f t="shared" si="147"/>
        <v>44848</v>
      </c>
      <c r="B517" s="72">
        <f t="shared" ca="1" si="158"/>
        <v>1055.695442</v>
      </c>
      <c r="C517" s="13">
        <f t="shared" si="148"/>
        <v>1000</v>
      </c>
      <c r="D517" s="12">
        <f ca="1">IF(A517&lt;$B$1,VLOOKUP(A517,[1]DI!$A$4:$B$15000,2,FALSE),0)</f>
        <v>0.13650000000000001</v>
      </c>
      <c r="E517" s="13">
        <f t="shared" ca="1" si="141"/>
        <v>1.00050788</v>
      </c>
      <c r="F517" s="13">
        <f ca="1">(TRUNC(PRODUCT($E$12:$E516),16))</f>
        <v>1.1314008672754901</v>
      </c>
      <c r="G517" s="13">
        <f t="shared" ca="1" si="149"/>
        <v>1.0766697839372299</v>
      </c>
      <c r="H517" s="13">
        <f t="shared" ca="1" si="142"/>
        <v>1.05083368</v>
      </c>
      <c r="I517" s="12">
        <f t="shared" si="150"/>
        <v>1.17E-2</v>
      </c>
      <c r="J517" s="34">
        <f t="shared" si="151"/>
        <v>44705</v>
      </c>
      <c r="K517" s="2">
        <f t="shared" si="152"/>
        <v>100</v>
      </c>
      <c r="L517" s="17">
        <f t="shared" si="153"/>
        <v>100</v>
      </c>
      <c r="M517" s="11">
        <f t="shared" si="143"/>
        <v>1.0046265759999999</v>
      </c>
      <c r="N517" s="11">
        <f t="shared" ca="1" si="144"/>
        <v>1.055695442</v>
      </c>
      <c r="O517" s="17">
        <f t="shared" si="154"/>
        <v>0</v>
      </c>
      <c r="P517" s="13">
        <f t="shared" ca="1" si="145"/>
        <v>55.695442</v>
      </c>
      <c r="Q517" s="20">
        <f t="shared" si="146"/>
        <v>0</v>
      </c>
      <c r="R517" s="13">
        <f t="shared" si="155"/>
        <v>0</v>
      </c>
      <c r="S517" s="4" t="str">
        <f t="shared" si="156"/>
        <v>J=</v>
      </c>
      <c r="T517" s="34">
        <f t="shared" si="157"/>
        <v>44889</v>
      </c>
      <c r="U517" s="3"/>
      <c r="V517" s="3"/>
      <c r="Z517" s="1"/>
      <c r="AA517" s="3"/>
      <c r="AB517" s="3"/>
      <c r="AC517" s="3"/>
      <c r="AD517" s="3"/>
      <c r="AE517" s="3"/>
      <c r="AF517" s="10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42">
        <f t="shared" si="147"/>
        <v>44849</v>
      </c>
      <c r="B518" s="72">
        <f t="shared" ca="1" si="158"/>
        <v>1056.28035699</v>
      </c>
      <c r="C518" s="13">
        <f t="shared" si="148"/>
        <v>1000</v>
      </c>
      <c r="D518" s="12">
        <f ca="1">IF(A518&lt;$B$1,VLOOKUP(A518,[1]DI!$A$4:$B$15000,2,FALSE),0)</f>
        <v>0</v>
      </c>
      <c r="E518" s="13">
        <f t="shared" ca="1" si="141"/>
        <v>1</v>
      </c>
      <c r="F518" s="13">
        <f ca="1">(TRUNC(PRODUCT($E$12:$E517),16))</f>
        <v>1.13197548314797</v>
      </c>
      <c r="G518" s="13">
        <f t="shared" ca="1" si="149"/>
        <v>1.0766697839372299</v>
      </c>
      <c r="H518" s="13">
        <f t="shared" ca="1" si="142"/>
        <v>1.0513673699999999</v>
      </c>
      <c r="I518" s="12">
        <f t="shared" si="150"/>
        <v>1.17E-2</v>
      </c>
      <c r="J518" s="34">
        <f t="shared" si="151"/>
        <v>44705</v>
      </c>
      <c r="K518" s="2">
        <f t="shared" si="152"/>
        <v>100</v>
      </c>
      <c r="L518" s="17">
        <f t="shared" si="153"/>
        <v>101</v>
      </c>
      <c r="M518" s="11">
        <f t="shared" si="143"/>
        <v>1.00467295</v>
      </c>
      <c r="N518" s="11">
        <f t="shared" ca="1" si="144"/>
        <v>1.0562803569999999</v>
      </c>
      <c r="O518" s="17">
        <f t="shared" si="154"/>
        <v>0</v>
      </c>
      <c r="P518" s="13">
        <f t="shared" ca="1" si="145"/>
        <v>56.280356990000001</v>
      </c>
      <c r="Q518" s="20">
        <f t="shared" si="146"/>
        <v>0</v>
      </c>
      <c r="R518" s="13">
        <f t="shared" si="155"/>
        <v>0</v>
      </c>
      <c r="S518" s="4" t="str">
        <f t="shared" si="156"/>
        <v>J=</v>
      </c>
      <c r="T518" s="34">
        <f t="shared" si="157"/>
        <v>44889</v>
      </c>
      <c r="U518" s="3"/>
      <c r="V518" s="3"/>
      <c r="Z518" s="1"/>
      <c r="AA518" s="3"/>
      <c r="AB518" s="3"/>
      <c r="AC518" s="3"/>
      <c r="AD518" s="3"/>
      <c r="AE518" s="3"/>
      <c r="AF518" s="10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42">
        <f t="shared" si="147"/>
        <v>44850</v>
      </c>
      <c r="B519" s="72">
        <f t="shared" ca="1" si="158"/>
        <v>1056.28035699</v>
      </c>
      <c r="C519" s="13">
        <f t="shared" si="148"/>
        <v>1000</v>
      </c>
      <c r="D519" s="12">
        <f ca="1">IF(A519&lt;$B$1,VLOOKUP(A519,[1]DI!$A$4:$B$15000,2,FALSE),0)</f>
        <v>0</v>
      </c>
      <c r="E519" s="13">
        <f t="shared" ca="1" si="141"/>
        <v>1</v>
      </c>
      <c r="F519" s="13">
        <f ca="1">(TRUNC(PRODUCT($E$12:$E518),16))</f>
        <v>1.13197548314797</v>
      </c>
      <c r="G519" s="13">
        <f t="shared" ca="1" si="149"/>
        <v>1.0766697839372299</v>
      </c>
      <c r="H519" s="13">
        <f t="shared" ca="1" si="142"/>
        <v>1.0513673699999999</v>
      </c>
      <c r="I519" s="12">
        <f t="shared" si="150"/>
        <v>1.17E-2</v>
      </c>
      <c r="J519" s="34">
        <f t="shared" si="151"/>
        <v>44705</v>
      </c>
      <c r="K519" s="2">
        <f t="shared" si="152"/>
        <v>100</v>
      </c>
      <c r="L519" s="17">
        <f t="shared" si="153"/>
        <v>101</v>
      </c>
      <c r="M519" s="11">
        <f t="shared" si="143"/>
        <v>1.00467295</v>
      </c>
      <c r="N519" s="11">
        <f t="shared" ca="1" si="144"/>
        <v>1.0562803569999999</v>
      </c>
      <c r="O519" s="17">
        <f t="shared" si="154"/>
        <v>0</v>
      </c>
      <c r="P519" s="13">
        <f t="shared" ca="1" si="145"/>
        <v>56.280356990000001</v>
      </c>
      <c r="Q519" s="20">
        <f t="shared" si="146"/>
        <v>0</v>
      </c>
      <c r="R519" s="13">
        <f t="shared" si="155"/>
        <v>0</v>
      </c>
      <c r="S519" s="4" t="str">
        <f t="shared" si="156"/>
        <v>J=</v>
      </c>
      <c r="T519" s="34">
        <f t="shared" si="157"/>
        <v>44889</v>
      </c>
      <c r="U519" s="3"/>
      <c r="V519" s="3"/>
      <c r="Z519" s="1"/>
      <c r="AA519" s="3"/>
      <c r="AB519" s="3"/>
      <c r="AC519" s="3"/>
      <c r="AD519" s="3"/>
      <c r="AE519" s="3"/>
      <c r="AF519" s="10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42">
        <f t="shared" si="147"/>
        <v>44851</v>
      </c>
      <c r="B520" s="72">
        <f t="shared" ca="1" si="158"/>
        <v>1056.28035699</v>
      </c>
      <c r="C520" s="13">
        <f t="shared" si="148"/>
        <v>1000</v>
      </c>
      <c r="D520" s="12">
        <f ca="1">IF(A520&lt;$B$1,VLOOKUP(A520,[1]DI!$A$4:$B$15000,2,FALSE),0)</f>
        <v>0.13650000000000001</v>
      </c>
      <c r="E520" s="13">
        <f t="shared" ca="1" si="141"/>
        <v>1.00050788</v>
      </c>
      <c r="F520" s="13">
        <f ca="1">(TRUNC(PRODUCT($E$12:$E519),16))</f>
        <v>1.13197548314797</v>
      </c>
      <c r="G520" s="13">
        <f t="shared" ca="1" si="149"/>
        <v>1.0766697839372299</v>
      </c>
      <c r="H520" s="13">
        <f t="shared" ca="1" si="142"/>
        <v>1.0513673699999999</v>
      </c>
      <c r="I520" s="12">
        <f t="shared" si="150"/>
        <v>1.17E-2</v>
      </c>
      <c r="J520" s="34">
        <f t="shared" si="151"/>
        <v>44705</v>
      </c>
      <c r="K520" s="2">
        <f t="shared" si="152"/>
        <v>101</v>
      </c>
      <c r="L520" s="17">
        <f t="shared" si="153"/>
        <v>101</v>
      </c>
      <c r="M520" s="11">
        <f t="shared" si="143"/>
        <v>1.00467295</v>
      </c>
      <c r="N520" s="11">
        <f t="shared" ca="1" si="144"/>
        <v>1.0562803569999999</v>
      </c>
      <c r="O520" s="17">
        <f t="shared" si="154"/>
        <v>0</v>
      </c>
      <c r="P520" s="13">
        <f t="shared" ca="1" si="145"/>
        <v>56.280356990000001</v>
      </c>
      <c r="Q520" s="20">
        <f t="shared" si="146"/>
        <v>0</v>
      </c>
      <c r="R520" s="13">
        <f t="shared" si="155"/>
        <v>0</v>
      </c>
      <c r="S520" s="4" t="str">
        <f t="shared" si="156"/>
        <v>J=</v>
      </c>
      <c r="T520" s="34">
        <f t="shared" si="157"/>
        <v>44889</v>
      </c>
      <c r="U520" s="3"/>
      <c r="V520" s="3"/>
      <c r="Z520" s="1"/>
      <c r="AA520" s="3"/>
      <c r="AB520" s="3"/>
      <c r="AC520" s="3"/>
      <c r="AD520" s="3"/>
      <c r="AE520" s="3"/>
      <c r="AF520" s="10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42">
        <f t="shared" si="147"/>
        <v>44852</v>
      </c>
      <c r="B521" s="72">
        <f t="shared" ca="1" si="158"/>
        <v>1056.865605</v>
      </c>
      <c r="C521" s="13">
        <f t="shared" si="148"/>
        <v>1000</v>
      </c>
      <c r="D521" s="12">
        <f ca="1">IF(A521&lt;$B$1,VLOOKUP(A521,[1]DI!$A$4:$B$15000,2,FALSE),0)</f>
        <v>0.13650000000000001</v>
      </c>
      <c r="E521" s="13">
        <f t="shared" ca="1" si="141"/>
        <v>1.00050788</v>
      </c>
      <c r="F521" s="13">
        <f ca="1">(TRUNC(PRODUCT($E$12:$E520),16))</f>
        <v>1.1325503908563499</v>
      </c>
      <c r="G521" s="13">
        <f t="shared" ca="1" si="149"/>
        <v>1.0766697839372299</v>
      </c>
      <c r="H521" s="13">
        <f t="shared" ca="1" si="142"/>
        <v>1.0519013399999999</v>
      </c>
      <c r="I521" s="12">
        <f t="shared" si="150"/>
        <v>1.17E-2</v>
      </c>
      <c r="J521" s="34">
        <f t="shared" si="151"/>
        <v>44705</v>
      </c>
      <c r="K521" s="2">
        <f t="shared" si="152"/>
        <v>102</v>
      </c>
      <c r="L521" s="17">
        <f t="shared" si="153"/>
        <v>102</v>
      </c>
      <c r="M521" s="11">
        <f t="shared" si="143"/>
        <v>1.004719326</v>
      </c>
      <c r="N521" s="11">
        <f t="shared" ca="1" si="144"/>
        <v>1.056865605</v>
      </c>
      <c r="O521" s="17">
        <f t="shared" si="154"/>
        <v>0</v>
      </c>
      <c r="P521" s="13">
        <f t="shared" ca="1" si="145"/>
        <v>56.865605000000002</v>
      </c>
      <c r="Q521" s="20">
        <f t="shared" si="146"/>
        <v>0</v>
      </c>
      <c r="R521" s="13">
        <f t="shared" si="155"/>
        <v>0</v>
      </c>
      <c r="S521" s="4" t="str">
        <f t="shared" si="156"/>
        <v>J=</v>
      </c>
      <c r="T521" s="34">
        <f t="shared" si="157"/>
        <v>44889</v>
      </c>
      <c r="U521" s="3"/>
      <c r="V521" s="3"/>
      <c r="Z521" s="1"/>
      <c r="AA521" s="3"/>
      <c r="AB521" s="3"/>
      <c r="AC521" s="3"/>
      <c r="AD521" s="3"/>
      <c r="AE521" s="3"/>
      <c r="AF521" s="10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42">
        <f t="shared" si="147"/>
        <v>44853</v>
      </c>
      <c r="B522" s="72">
        <f t="shared" ca="1" si="158"/>
        <v>1057.451176</v>
      </c>
      <c r="C522" s="13">
        <f t="shared" si="148"/>
        <v>1000</v>
      </c>
      <c r="D522" s="12">
        <f ca="1">IF(A522&lt;$B$1,VLOOKUP(A522,[1]DI!$A$4:$B$15000,2,FALSE),0)</f>
        <v>0.13650000000000001</v>
      </c>
      <c r="E522" s="13">
        <f t="shared" ca="1" si="141"/>
        <v>1.00050788</v>
      </c>
      <c r="F522" s="13">
        <f ca="1">(TRUNC(PRODUCT($E$12:$E521),16))</f>
        <v>1.13312559054886</v>
      </c>
      <c r="G522" s="13">
        <f t="shared" ca="1" si="149"/>
        <v>1.0766697839372299</v>
      </c>
      <c r="H522" s="13">
        <f t="shared" ca="1" si="142"/>
        <v>1.05243558</v>
      </c>
      <c r="I522" s="12">
        <f t="shared" si="150"/>
        <v>1.17E-2</v>
      </c>
      <c r="J522" s="34">
        <f t="shared" si="151"/>
        <v>44705</v>
      </c>
      <c r="K522" s="2">
        <f t="shared" si="152"/>
        <v>103</v>
      </c>
      <c r="L522" s="17">
        <f t="shared" si="153"/>
        <v>103</v>
      </c>
      <c r="M522" s="11">
        <f t="shared" si="143"/>
        <v>1.004765704</v>
      </c>
      <c r="N522" s="11">
        <f t="shared" ca="1" si="144"/>
        <v>1.057451176</v>
      </c>
      <c r="O522" s="17">
        <f t="shared" si="154"/>
        <v>0</v>
      </c>
      <c r="P522" s="13">
        <f t="shared" ca="1" si="145"/>
        <v>57.451175999999997</v>
      </c>
      <c r="Q522" s="20">
        <f t="shared" si="146"/>
        <v>0</v>
      </c>
      <c r="R522" s="13">
        <f t="shared" si="155"/>
        <v>0</v>
      </c>
      <c r="S522" s="4" t="str">
        <f t="shared" si="156"/>
        <v>J=</v>
      </c>
      <c r="T522" s="34">
        <f t="shared" si="157"/>
        <v>44889</v>
      </c>
      <c r="U522" s="3"/>
      <c r="V522" s="3"/>
      <c r="Z522" s="1"/>
      <c r="AA522" s="3"/>
      <c r="AB522" s="3"/>
      <c r="AC522" s="3"/>
      <c r="AD522" s="3"/>
      <c r="AE522" s="3"/>
      <c r="AF522" s="10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42">
        <f t="shared" si="147"/>
        <v>44854</v>
      </c>
      <c r="B523" s="72">
        <f t="shared" ca="1" si="158"/>
        <v>1058.037071</v>
      </c>
      <c r="C523" s="13">
        <f t="shared" si="148"/>
        <v>1000</v>
      </c>
      <c r="D523" s="12">
        <f ca="1">IF(A523&lt;$B$1,VLOOKUP(A523,[1]DI!$A$4:$B$15000,2,FALSE),0)</f>
        <v>0.13650000000000001</v>
      </c>
      <c r="E523" s="13">
        <f t="shared" ca="1" si="141"/>
        <v>1.00050788</v>
      </c>
      <c r="F523" s="13">
        <f ca="1">(TRUNC(PRODUCT($E$12:$E522),16))</f>
        <v>1.1337010823737801</v>
      </c>
      <c r="G523" s="13">
        <f t="shared" ca="1" si="149"/>
        <v>1.0766697839372299</v>
      </c>
      <c r="H523" s="13">
        <f t="shared" ca="1" si="142"/>
        <v>1.0529700900000001</v>
      </c>
      <c r="I523" s="12">
        <f t="shared" si="150"/>
        <v>1.17E-2</v>
      </c>
      <c r="J523" s="34">
        <f t="shared" si="151"/>
        <v>44705</v>
      </c>
      <c r="K523" s="2">
        <f t="shared" si="152"/>
        <v>104</v>
      </c>
      <c r="L523" s="17">
        <f t="shared" si="153"/>
        <v>104</v>
      </c>
      <c r="M523" s="11">
        <f t="shared" si="143"/>
        <v>1.0048120840000001</v>
      </c>
      <c r="N523" s="11">
        <f t="shared" ca="1" si="144"/>
        <v>1.058037071</v>
      </c>
      <c r="O523" s="17">
        <f t="shared" si="154"/>
        <v>0</v>
      </c>
      <c r="P523" s="13">
        <f t="shared" ca="1" si="145"/>
        <v>58.037070999999997</v>
      </c>
      <c r="Q523" s="20">
        <f t="shared" si="146"/>
        <v>0</v>
      </c>
      <c r="R523" s="13">
        <f t="shared" si="155"/>
        <v>0</v>
      </c>
      <c r="S523" s="4" t="str">
        <f t="shared" si="156"/>
        <v>J=</v>
      </c>
      <c r="T523" s="34">
        <f t="shared" si="157"/>
        <v>44889</v>
      </c>
      <c r="U523" s="3"/>
      <c r="V523" s="3"/>
      <c r="Z523" s="1"/>
      <c r="AA523" s="3"/>
      <c r="AB523" s="3"/>
      <c r="AC523" s="3"/>
      <c r="AD523" s="3"/>
      <c r="AE523" s="3"/>
      <c r="AF523" s="10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42">
        <f t="shared" si="147"/>
        <v>44855</v>
      </c>
      <c r="B524" s="72">
        <f t="shared" ca="1" si="158"/>
        <v>1058.623298</v>
      </c>
      <c r="C524" s="13">
        <f t="shared" si="148"/>
        <v>1000</v>
      </c>
      <c r="D524" s="12">
        <f ca="1">IF(A524&lt;$B$1,VLOOKUP(A524,[1]DI!$A$4:$B$15000,2,FALSE),0)</f>
        <v>0.13650000000000001</v>
      </c>
      <c r="E524" s="13">
        <f t="shared" ref="E524:E587" ca="1" si="159">ROUND(((1+D524)^(1/252)),8)</f>
        <v>1.00050788</v>
      </c>
      <c r="F524" s="13">
        <f ca="1">(TRUNC(PRODUCT($E$12:$E523),16))</f>
        <v>1.1342768664795</v>
      </c>
      <c r="G524" s="13">
        <f t="shared" ca="1" si="149"/>
        <v>1.0766697839372299</v>
      </c>
      <c r="H524" s="13">
        <f t="shared" ref="H524:H587" ca="1" si="160">ROUND(F524/G524,8)</f>
        <v>1.05350488</v>
      </c>
      <c r="I524" s="12">
        <f t="shared" si="150"/>
        <v>1.17E-2</v>
      </c>
      <c r="J524" s="34">
        <f t="shared" si="151"/>
        <v>44705</v>
      </c>
      <c r="K524" s="2">
        <f t="shared" si="152"/>
        <v>105</v>
      </c>
      <c r="L524" s="17">
        <f t="shared" si="153"/>
        <v>105</v>
      </c>
      <c r="M524" s="11">
        <f t="shared" ref="M524:M587" si="161">ROUND((I524+1)^(L524/252),9)</f>
        <v>1.004858466</v>
      </c>
      <c r="N524" s="11">
        <f t="shared" ref="N524:N587" ca="1" si="162">ROUND(H524*M524,9)</f>
        <v>1.0586232980000001</v>
      </c>
      <c r="O524" s="17">
        <f t="shared" si="154"/>
        <v>0</v>
      </c>
      <c r="P524" s="13">
        <f t="shared" ref="P524:P587" ca="1" si="163">TRUNC(((N524-1)*C524),8)</f>
        <v>58.623297999999998</v>
      </c>
      <c r="Q524" s="20">
        <f t="shared" ref="Q524:Q587" si="164">IF($O524&gt;0,VLOOKUP($O524,$W$12:$AC$29,7),0)</f>
        <v>0</v>
      </c>
      <c r="R524" s="13">
        <f t="shared" si="155"/>
        <v>0</v>
      </c>
      <c r="S524" s="4" t="str">
        <f t="shared" si="156"/>
        <v>J=</v>
      </c>
      <c r="T524" s="34">
        <f t="shared" si="157"/>
        <v>44889</v>
      </c>
      <c r="U524" s="3"/>
      <c r="V524" s="3"/>
      <c r="Z524" s="1"/>
      <c r="AA524" s="3"/>
      <c r="AB524" s="3"/>
      <c r="AC524" s="3"/>
      <c r="AD524" s="3"/>
      <c r="AE524" s="3"/>
      <c r="AF524" s="10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42">
        <f t="shared" ref="A525:A588" si="165">(A524+1)</f>
        <v>44856</v>
      </c>
      <c r="B525" s="72">
        <f t="shared" ca="1" si="158"/>
        <v>1059.2098379900001</v>
      </c>
      <c r="C525" s="13">
        <f t="shared" ref="C525:C588" si="166">(C524-R524)</f>
        <v>1000</v>
      </c>
      <c r="D525" s="12">
        <f ca="1">IF(A525&lt;$B$1,VLOOKUP(A525,[1]DI!$A$4:$B$15000,2,FALSE),0)</f>
        <v>0</v>
      </c>
      <c r="E525" s="13">
        <f t="shared" ca="1" si="159"/>
        <v>1</v>
      </c>
      <c r="F525" s="13">
        <f ca="1">(TRUNC(PRODUCT($E$12:$E524),16))</f>
        <v>1.1348529430144501</v>
      </c>
      <c r="G525" s="13">
        <f t="shared" ref="G525:G588" ca="1" si="167">IF(O524&gt;0,F524,G524)</f>
        <v>1.0766697839372299</v>
      </c>
      <c r="H525" s="13">
        <f t="shared" ca="1" si="160"/>
        <v>1.0540399300000001</v>
      </c>
      <c r="I525" s="12">
        <f t="shared" ref="I525:I588" si="168">I524</f>
        <v>1.17E-2</v>
      </c>
      <c r="J525" s="34">
        <f t="shared" ref="J525:J588" si="169">IF(O524&gt;0,VLOOKUP(O524,W$12:AG$150,2),J524)</f>
        <v>44705</v>
      </c>
      <c r="K525" s="2">
        <f t="shared" ref="K525:K588" si="170">IF(A525&gt;J525,IF(NETWORKDAYS(J525,A525,$W$31:$W$544)-1=0,1,NETWORKDAYS(J525,A525,$W$31:$W$544)-1),0)</f>
        <v>105</v>
      </c>
      <c r="L525" s="17">
        <f t="shared" ref="L525:L588" si="171">IF(AND(K525=1,K524=1),1,IF(K525&gt;0,IF(K525=K524,K525+1,K525),0))</f>
        <v>106</v>
      </c>
      <c r="M525" s="11">
        <f t="shared" si="161"/>
        <v>1.00490485</v>
      </c>
      <c r="N525" s="11">
        <f t="shared" ca="1" si="162"/>
        <v>1.0592098379999999</v>
      </c>
      <c r="O525" s="17">
        <f t="shared" ref="O525:O588" si="172">IF(VLOOKUP(A525,X$12:AE$150,8)=VLOOKUP(A524,X$12:AE$150,8),0,VLOOKUP(A525,X$12:AE$150,8))</f>
        <v>0</v>
      </c>
      <c r="P525" s="13">
        <f t="shared" ca="1" si="163"/>
        <v>59.209837989999997</v>
      </c>
      <c r="Q525" s="20">
        <f t="shared" si="164"/>
        <v>0</v>
      </c>
      <c r="R525" s="13">
        <f t="shared" ref="R525:R588" si="173">IF(Q525&gt;0,TRUNC(Q525*C525,8),0)</f>
        <v>0</v>
      </c>
      <c r="S525" s="4" t="str">
        <f t="shared" ref="S525:S588" si="174">IF(O524&gt;0,VLOOKUP(O524,W$12:AG$150,10),S524)</f>
        <v>J=</v>
      </c>
      <c r="T525" s="34">
        <f t="shared" ref="T525:T588" si="175">IF(O524&gt;0,VLOOKUP(O524,W$12:AG$150,11),T524)</f>
        <v>44889</v>
      </c>
      <c r="U525" s="3"/>
      <c r="V525" s="3"/>
      <c r="Z525" s="1"/>
      <c r="AA525" s="3"/>
      <c r="AB525" s="3"/>
      <c r="AC525" s="3"/>
      <c r="AD525" s="3"/>
      <c r="AE525" s="3"/>
      <c r="AF525" s="10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42">
        <f t="shared" si="165"/>
        <v>44857</v>
      </c>
      <c r="B526" s="72">
        <f t="shared" ref="B526:B589" ca="1" si="176">IF(A526&lt;=TODAY(),C526+P526,IF(AND(A526&gt;TODAY(),A526&lt;=$B$1),IF(VLOOKUP(TODAY(),$A$10:$D$5000,4,FALSE)=0,"n.d",C526+P526),"n.d"))</f>
        <v>1059.2098379900001</v>
      </c>
      <c r="C526" s="13">
        <f t="shared" si="166"/>
        <v>1000</v>
      </c>
      <c r="D526" s="12">
        <f ca="1">IF(A526&lt;$B$1,VLOOKUP(A526,[1]DI!$A$4:$B$15000,2,FALSE),0)</f>
        <v>0</v>
      </c>
      <c r="E526" s="13">
        <f t="shared" ca="1" si="159"/>
        <v>1</v>
      </c>
      <c r="F526" s="13">
        <f ca="1">(TRUNC(PRODUCT($E$12:$E525),16))</f>
        <v>1.1348529430144501</v>
      </c>
      <c r="G526" s="13">
        <f t="shared" ca="1" si="167"/>
        <v>1.0766697839372299</v>
      </c>
      <c r="H526" s="13">
        <f t="shared" ca="1" si="160"/>
        <v>1.0540399300000001</v>
      </c>
      <c r="I526" s="12">
        <f t="shared" si="168"/>
        <v>1.17E-2</v>
      </c>
      <c r="J526" s="34">
        <f t="shared" si="169"/>
        <v>44705</v>
      </c>
      <c r="K526" s="2">
        <f t="shared" si="170"/>
        <v>105</v>
      </c>
      <c r="L526" s="17">
        <f t="shared" si="171"/>
        <v>106</v>
      </c>
      <c r="M526" s="11">
        <f t="shared" si="161"/>
        <v>1.00490485</v>
      </c>
      <c r="N526" s="11">
        <f t="shared" ca="1" si="162"/>
        <v>1.0592098379999999</v>
      </c>
      <c r="O526" s="17">
        <f t="shared" si="172"/>
        <v>0</v>
      </c>
      <c r="P526" s="13">
        <f t="shared" ca="1" si="163"/>
        <v>59.209837989999997</v>
      </c>
      <c r="Q526" s="20">
        <f t="shared" si="164"/>
        <v>0</v>
      </c>
      <c r="R526" s="13">
        <f t="shared" si="173"/>
        <v>0</v>
      </c>
      <c r="S526" s="4" t="str">
        <f t="shared" si="174"/>
        <v>J=</v>
      </c>
      <c r="T526" s="34">
        <f t="shared" si="175"/>
        <v>44889</v>
      </c>
      <c r="U526" s="3"/>
      <c r="V526" s="3"/>
      <c r="Z526" s="1"/>
      <c r="AA526" s="3"/>
      <c r="AB526" s="3"/>
      <c r="AC526" s="3"/>
      <c r="AD526" s="3"/>
      <c r="AE526" s="3"/>
      <c r="AF526" s="10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42">
        <f t="shared" si="165"/>
        <v>44858</v>
      </c>
      <c r="B527" s="72">
        <f t="shared" ca="1" si="176"/>
        <v>1059.2098379900001</v>
      </c>
      <c r="C527" s="13">
        <f t="shared" si="166"/>
        <v>1000</v>
      </c>
      <c r="D527" s="12">
        <f ca="1">IF(A527&lt;$B$1,VLOOKUP(A527,[1]DI!$A$4:$B$15000,2,FALSE),0)</f>
        <v>0.13650000000000001</v>
      </c>
      <c r="E527" s="13">
        <f t="shared" ca="1" si="159"/>
        <v>1.00050788</v>
      </c>
      <c r="F527" s="13">
        <f ca="1">(TRUNC(PRODUCT($E$12:$E526),16))</f>
        <v>1.1348529430144501</v>
      </c>
      <c r="G527" s="13">
        <f t="shared" ca="1" si="167"/>
        <v>1.0766697839372299</v>
      </c>
      <c r="H527" s="13">
        <f t="shared" ca="1" si="160"/>
        <v>1.0540399300000001</v>
      </c>
      <c r="I527" s="12">
        <f t="shared" si="168"/>
        <v>1.17E-2</v>
      </c>
      <c r="J527" s="34">
        <f t="shared" si="169"/>
        <v>44705</v>
      </c>
      <c r="K527" s="2">
        <f t="shared" si="170"/>
        <v>106</v>
      </c>
      <c r="L527" s="17">
        <f t="shared" si="171"/>
        <v>106</v>
      </c>
      <c r="M527" s="11">
        <f t="shared" si="161"/>
        <v>1.00490485</v>
      </c>
      <c r="N527" s="11">
        <f t="shared" ca="1" si="162"/>
        <v>1.0592098379999999</v>
      </c>
      <c r="O527" s="17">
        <f t="shared" si="172"/>
        <v>0</v>
      </c>
      <c r="P527" s="13">
        <f t="shared" ca="1" si="163"/>
        <v>59.209837989999997</v>
      </c>
      <c r="Q527" s="20">
        <f t="shared" si="164"/>
        <v>0</v>
      </c>
      <c r="R527" s="13">
        <f t="shared" si="173"/>
        <v>0</v>
      </c>
      <c r="S527" s="4" t="str">
        <f t="shared" si="174"/>
        <v>J=</v>
      </c>
      <c r="T527" s="34">
        <f t="shared" si="175"/>
        <v>44889</v>
      </c>
      <c r="U527" s="3"/>
      <c r="V527" s="3"/>
      <c r="Z527" s="1"/>
      <c r="AA527" s="3"/>
      <c r="AB527" s="3"/>
      <c r="AC527" s="3"/>
      <c r="AD527" s="3"/>
      <c r="AE527" s="3"/>
      <c r="AF527" s="10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42">
        <f t="shared" si="165"/>
        <v>44859</v>
      </c>
      <c r="B528" s="72">
        <f t="shared" ca="1" si="176"/>
        <v>1059.7967120000001</v>
      </c>
      <c r="C528" s="13">
        <f t="shared" si="166"/>
        <v>1000</v>
      </c>
      <c r="D528" s="12">
        <f ca="1">IF(A528&lt;$B$1,VLOOKUP(A528,[1]DI!$A$4:$B$15000,2,FALSE),0)</f>
        <v>0.13650000000000001</v>
      </c>
      <c r="E528" s="13">
        <f t="shared" ca="1" si="159"/>
        <v>1.00050788</v>
      </c>
      <c r="F528" s="13">
        <f ca="1">(TRUNC(PRODUCT($E$12:$E527),16))</f>
        <v>1.1354293121271499</v>
      </c>
      <c r="G528" s="13">
        <f t="shared" ca="1" si="167"/>
        <v>1.0766697839372299</v>
      </c>
      <c r="H528" s="13">
        <f t="shared" ca="1" si="160"/>
        <v>1.05457526</v>
      </c>
      <c r="I528" s="12">
        <f t="shared" si="168"/>
        <v>1.17E-2</v>
      </c>
      <c r="J528" s="34">
        <f t="shared" si="169"/>
        <v>44705</v>
      </c>
      <c r="K528" s="2">
        <f t="shared" si="170"/>
        <v>107</v>
      </c>
      <c r="L528" s="17">
        <f t="shared" si="171"/>
        <v>107</v>
      </c>
      <c r="M528" s="11">
        <f t="shared" si="161"/>
        <v>1.004951237</v>
      </c>
      <c r="N528" s="11">
        <f t="shared" ca="1" si="162"/>
        <v>1.059796712</v>
      </c>
      <c r="O528" s="17">
        <f t="shared" si="172"/>
        <v>0</v>
      </c>
      <c r="P528" s="13">
        <f t="shared" ca="1" si="163"/>
        <v>59.796711999999999</v>
      </c>
      <c r="Q528" s="20">
        <f t="shared" si="164"/>
        <v>0</v>
      </c>
      <c r="R528" s="13">
        <f t="shared" si="173"/>
        <v>0</v>
      </c>
      <c r="S528" s="4" t="str">
        <f t="shared" si="174"/>
        <v>J=</v>
      </c>
      <c r="T528" s="34">
        <f t="shared" si="175"/>
        <v>44889</v>
      </c>
      <c r="U528" s="3"/>
      <c r="V528" s="3"/>
      <c r="Z528" s="1"/>
      <c r="AA528" s="3"/>
      <c r="AB528" s="3"/>
      <c r="AC528" s="3"/>
      <c r="AD528" s="3"/>
      <c r="AE528" s="3"/>
      <c r="AF528" s="10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42">
        <f t="shared" si="165"/>
        <v>44860</v>
      </c>
      <c r="B529" s="72">
        <f t="shared" ca="1" si="176"/>
        <v>1060.3838989999999</v>
      </c>
      <c r="C529" s="13">
        <f t="shared" si="166"/>
        <v>1000</v>
      </c>
      <c r="D529" s="12">
        <f ca="1">IF(A529&lt;$B$1,VLOOKUP(A529,[1]DI!$A$4:$B$15000,2,FALSE),0)</f>
        <v>0.13650000000000001</v>
      </c>
      <c r="E529" s="13">
        <f t="shared" ca="1" si="159"/>
        <v>1.00050788</v>
      </c>
      <c r="F529" s="13">
        <f ca="1">(TRUNC(PRODUCT($E$12:$E528),16))</f>
        <v>1.1360059739661901</v>
      </c>
      <c r="G529" s="13">
        <f t="shared" ca="1" si="167"/>
        <v>1.0766697839372299</v>
      </c>
      <c r="H529" s="13">
        <f t="shared" ca="1" si="160"/>
        <v>1.0551108499999999</v>
      </c>
      <c r="I529" s="12">
        <f t="shared" si="168"/>
        <v>1.17E-2</v>
      </c>
      <c r="J529" s="34">
        <f t="shared" si="169"/>
        <v>44705</v>
      </c>
      <c r="K529" s="2">
        <f t="shared" si="170"/>
        <v>108</v>
      </c>
      <c r="L529" s="17">
        <f t="shared" si="171"/>
        <v>108</v>
      </c>
      <c r="M529" s="11">
        <f t="shared" si="161"/>
        <v>1.004997626</v>
      </c>
      <c r="N529" s="11">
        <f t="shared" ca="1" si="162"/>
        <v>1.0603838990000001</v>
      </c>
      <c r="O529" s="17">
        <f t="shared" si="172"/>
        <v>0</v>
      </c>
      <c r="P529" s="13">
        <f t="shared" ca="1" si="163"/>
        <v>60.383899</v>
      </c>
      <c r="Q529" s="20">
        <f t="shared" si="164"/>
        <v>0</v>
      </c>
      <c r="R529" s="13">
        <f t="shared" si="173"/>
        <v>0</v>
      </c>
      <c r="S529" s="4" t="str">
        <f t="shared" si="174"/>
        <v>J=</v>
      </c>
      <c r="T529" s="34">
        <f t="shared" si="175"/>
        <v>44889</v>
      </c>
      <c r="U529" s="3"/>
      <c r="V529" s="3"/>
      <c r="Z529" s="1"/>
      <c r="AA529" s="3"/>
      <c r="AB529" s="3"/>
      <c r="AC529" s="3"/>
      <c r="AD529" s="3"/>
      <c r="AE529" s="3"/>
      <c r="AF529" s="10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42">
        <f t="shared" si="165"/>
        <v>44861</v>
      </c>
      <c r="B530" s="72">
        <f t="shared" ca="1" si="176"/>
        <v>1060.9714189900001</v>
      </c>
      <c r="C530" s="13">
        <f t="shared" si="166"/>
        <v>1000</v>
      </c>
      <c r="D530" s="12">
        <f ca="1">IF(A530&lt;$B$1,VLOOKUP(A530,[1]DI!$A$4:$B$15000,2,FALSE),0)</f>
        <v>0.13650000000000001</v>
      </c>
      <c r="E530" s="13">
        <f t="shared" ca="1" si="159"/>
        <v>1.00050788</v>
      </c>
      <c r="F530" s="13">
        <f ca="1">(TRUNC(PRODUCT($E$12:$E529),16))</f>
        <v>1.13658292868025</v>
      </c>
      <c r="G530" s="13">
        <f t="shared" ca="1" si="167"/>
        <v>1.0766697839372299</v>
      </c>
      <c r="H530" s="13">
        <f t="shared" ca="1" si="160"/>
        <v>1.0556467199999999</v>
      </c>
      <c r="I530" s="12">
        <f t="shared" si="168"/>
        <v>1.17E-2</v>
      </c>
      <c r="J530" s="34">
        <f t="shared" si="169"/>
        <v>44705</v>
      </c>
      <c r="K530" s="2">
        <f t="shared" si="170"/>
        <v>109</v>
      </c>
      <c r="L530" s="17">
        <f t="shared" si="171"/>
        <v>109</v>
      </c>
      <c r="M530" s="11">
        <f t="shared" si="161"/>
        <v>1.005044016</v>
      </c>
      <c r="N530" s="11">
        <f t="shared" ca="1" si="162"/>
        <v>1.0609714189999999</v>
      </c>
      <c r="O530" s="17">
        <f t="shared" si="172"/>
        <v>0</v>
      </c>
      <c r="P530" s="13">
        <f t="shared" ca="1" si="163"/>
        <v>60.971418989999997</v>
      </c>
      <c r="Q530" s="20">
        <f t="shared" si="164"/>
        <v>0</v>
      </c>
      <c r="R530" s="13">
        <f t="shared" si="173"/>
        <v>0</v>
      </c>
      <c r="S530" s="4" t="str">
        <f t="shared" si="174"/>
        <v>J=</v>
      </c>
      <c r="T530" s="34">
        <f t="shared" si="175"/>
        <v>44889</v>
      </c>
      <c r="U530" s="3"/>
      <c r="V530" s="3"/>
      <c r="Z530" s="1"/>
      <c r="AA530" s="3"/>
      <c r="AB530" s="3"/>
      <c r="AC530" s="3"/>
      <c r="AD530" s="3"/>
      <c r="AE530" s="3"/>
      <c r="AF530" s="10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42">
        <f t="shared" si="165"/>
        <v>44862</v>
      </c>
      <c r="B531" s="72">
        <f t="shared" ca="1" si="176"/>
        <v>1061.55926299</v>
      </c>
      <c r="C531" s="13">
        <f t="shared" si="166"/>
        <v>1000</v>
      </c>
      <c r="D531" s="12">
        <f ca="1">IF(A531&lt;$B$1,VLOOKUP(A531,[1]DI!$A$4:$B$15000,2,FALSE),0)</f>
        <v>0.13650000000000001</v>
      </c>
      <c r="E531" s="13">
        <f t="shared" ca="1" si="159"/>
        <v>1.00050788</v>
      </c>
      <c r="F531" s="13">
        <f ca="1">(TRUNC(PRODUCT($E$12:$E530),16))</f>
        <v>1.1371601764180701</v>
      </c>
      <c r="G531" s="13">
        <f t="shared" ca="1" si="167"/>
        <v>1.0766697839372299</v>
      </c>
      <c r="H531" s="13">
        <f t="shared" ca="1" si="160"/>
        <v>1.0561828600000001</v>
      </c>
      <c r="I531" s="12">
        <f t="shared" si="168"/>
        <v>1.17E-2</v>
      </c>
      <c r="J531" s="34">
        <f t="shared" si="169"/>
        <v>44705</v>
      </c>
      <c r="K531" s="2">
        <f t="shared" si="170"/>
        <v>110</v>
      </c>
      <c r="L531" s="17">
        <f t="shared" si="171"/>
        <v>110</v>
      </c>
      <c r="M531" s="11">
        <f t="shared" si="161"/>
        <v>1.0050904089999999</v>
      </c>
      <c r="N531" s="11">
        <f t="shared" ca="1" si="162"/>
        <v>1.0615592629999999</v>
      </c>
      <c r="O531" s="17">
        <f t="shared" si="172"/>
        <v>0</v>
      </c>
      <c r="P531" s="13">
        <f t="shared" ca="1" si="163"/>
        <v>61.559262990000001</v>
      </c>
      <c r="Q531" s="20">
        <f t="shared" si="164"/>
        <v>0</v>
      </c>
      <c r="R531" s="13">
        <f t="shared" si="173"/>
        <v>0</v>
      </c>
      <c r="S531" s="4" t="str">
        <f t="shared" si="174"/>
        <v>J=</v>
      </c>
      <c r="T531" s="34">
        <f t="shared" si="175"/>
        <v>44889</v>
      </c>
      <c r="U531" s="3"/>
      <c r="V531" s="3"/>
      <c r="Z531" s="1"/>
      <c r="AA531" s="3"/>
      <c r="AB531" s="3"/>
      <c r="AC531" s="3"/>
      <c r="AD531" s="3"/>
      <c r="AE531" s="3"/>
      <c r="AF531" s="10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42">
        <f t="shared" si="165"/>
        <v>44863</v>
      </c>
      <c r="B532" s="72">
        <f t="shared" ca="1" si="176"/>
        <v>1062.1474410000001</v>
      </c>
      <c r="C532" s="13">
        <f t="shared" si="166"/>
        <v>1000</v>
      </c>
      <c r="D532" s="12">
        <f ca="1">IF(A532&lt;$B$1,VLOOKUP(A532,[1]DI!$A$4:$B$15000,2,FALSE),0)</f>
        <v>0</v>
      </c>
      <c r="E532" s="13">
        <f t="shared" ca="1" si="159"/>
        <v>1</v>
      </c>
      <c r="F532" s="13">
        <f ca="1">(TRUNC(PRODUCT($E$12:$E531),16))</f>
        <v>1.13773771732846</v>
      </c>
      <c r="G532" s="13">
        <f t="shared" ca="1" si="167"/>
        <v>1.0766697839372299</v>
      </c>
      <c r="H532" s="13">
        <f t="shared" ca="1" si="160"/>
        <v>1.05671928</v>
      </c>
      <c r="I532" s="12">
        <f t="shared" si="168"/>
        <v>1.17E-2</v>
      </c>
      <c r="J532" s="34">
        <f t="shared" si="169"/>
        <v>44705</v>
      </c>
      <c r="K532" s="2">
        <f t="shared" si="170"/>
        <v>110</v>
      </c>
      <c r="L532" s="17">
        <f t="shared" si="171"/>
        <v>111</v>
      </c>
      <c r="M532" s="11">
        <f t="shared" si="161"/>
        <v>1.005136805</v>
      </c>
      <c r="N532" s="11">
        <f t="shared" ca="1" si="162"/>
        <v>1.062147441</v>
      </c>
      <c r="O532" s="17">
        <f t="shared" si="172"/>
        <v>0</v>
      </c>
      <c r="P532" s="13">
        <f t="shared" ca="1" si="163"/>
        <v>62.147441000000001</v>
      </c>
      <c r="Q532" s="20">
        <f t="shared" si="164"/>
        <v>0</v>
      </c>
      <c r="R532" s="13">
        <f t="shared" si="173"/>
        <v>0</v>
      </c>
      <c r="S532" s="4" t="str">
        <f t="shared" si="174"/>
        <v>J=</v>
      </c>
      <c r="T532" s="34">
        <f t="shared" si="175"/>
        <v>44889</v>
      </c>
      <c r="U532" s="3"/>
      <c r="V532" s="3"/>
      <c r="Z532" s="1"/>
      <c r="AA532" s="3"/>
      <c r="AB532" s="3"/>
      <c r="AC532" s="3"/>
      <c r="AD532" s="3"/>
      <c r="AE532" s="3"/>
      <c r="AF532" s="10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42">
        <f t="shared" si="165"/>
        <v>44864</v>
      </c>
      <c r="B533" s="72">
        <f t="shared" ca="1" si="176"/>
        <v>1062.1474410000001</v>
      </c>
      <c r="C533" s="13">
        <f t="shared" si="166"/>
        <v>1000</v>
      </c>
      <c r="D533" s="12">
        <f ca="1">IF(A533&lt;$B$1,VLOOKUP(A533,[1]DI!$A$4:$B$15000,2,FALSE),0)</f>
        <v>0</v>
      </c>
      <c r="E533" s="13">
        <f t="shared" ca="1" si="159"/>
        <v>1</v>
      </c>
      <c r="F533" s="13">
        <f ca="1">(TRUNC(PRODUCT($E$12:$E532),16))</f>
        <v>1.13773771732846</v>
      </c>
      <c r="G533" s="13">
        <f t="shared" ca="1" si="167"/>
        <v>1.0766697839372299</v>
      </c>
      <c r="H533" s="13">
        <f t="shared" ca="1" si="160"/>
        <v>1.05671928</v>
      </c>
      <c r="I533" s="12">
        <f t="shared" si="168"/>
        <v>1.17E-2</v>
      </c>
      <c r="J533" s="34">
        <f t="shared" si="169"/>
        <v>44705</v>
      </c>
      <c r="K533" s="2">
        <f t="shared" si="170"/>
        <v>110</v>
      </c>
      <c r="L533" s="17">
        <f t="shared" si="171"/>
        <v>111</v>
      </c>
      <c r="M533" s="11">
        <f t="shared" si="161"/>
        <v>1.005136805</v>
      </c>
      <c r="N533" s="11">
        <f t="shared" ca="1" si="162"/>
        <v>1.062147441</v>
      </c>
      <c r="O533" s="17">
        <f t="shared" si="172"/>
        <v>0</v>
      </c>
      <c r="P533" s="13">
        <f t="shared" ca="1" si="163"/>
        <v>62.147441000000001</v>
      </c>
      <c r="Q533" s="20">
        <f t="shared" si="164"/>
        <v>0</v>
      </c>
      <c r="R533" s="13">
        <f t="shared" si="173"/>
        <v>0</v>
      </c>
      <c r="S533" s="4" t="str">
        <f t="shared" si="174"/>
        <v>J=</v>
      </c>
      <c r="T533" s="34">
        <f t="shared" si="175"/>
        <v>44889</v>
      </c>
      <c r="U533" s="3"/>
      <c r="V533" s="3"/>
      <c r="Z533" s="1"/>
      <c r="AA533" s="3"/>
      <c r="AB533" s="3"/>
      <c r="AC533" s="3"/>
      <c r="AD533" s="3"/>
      <c r="AE533" s="3"/>
      <c r="AF533" s="10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42">
        <f t="shared" si="165"/>
        <v>44865</v>
      </c>
      <c r="B534" s="72">
        <f t="shared" ca="1" si="176"/>
        <v>1062.1474410000001</v>
      </c>
      <c r="C534" s="13">
        <f t="shared" si="166"/>
        <v>1000</v>
      </c>
      <c r="D534" s="12">
        <f ca="1">IF(A534&lt;$B$1,VLOOKUP(A534,[1]DI!$A$4:$B$15000,2,FALSE),0)</f>
        <v>0.13650000000000001</v>
      </c>
      <c r="E534" s="13">
        <f t="shared" ca="1" si="159"/>
        <v>1.00050788</v>
      </c>
      <c r="F534" s="13">
        <f ca="1">(TRUNC(PRODUCT($E$12:$E533),16))</f>
        <v>1.13773771732846</v>
      </c>
      <c r="G534" s="13">
        <f t="shared" ca="1" si="167"/>
        <v>1.0766697839372299</v>
      </c>
      <c r="H534" s="13">
        <f t="shared" ca="1" si="160"/>
        <v>1.05671928</v>
      </c>
      <c r="I534" s="12">
        <f t="shared" si="168"/>
        <v>1.17E-2</v>
      </c>
      <c r="J534" s="34">
        <f t="shared" si="169"/>
        <v>44705</v>
      </c>
      <c r="K534" s="2">
        <f t="shared" si="170"/>
        <v>111</v>
      </c>
      <c r="L534" s="17">
        <f t="shared" si="171"/>
        <v>111</v>
      </c>
      <c r="M534" s="11">
        <f t="shared" si="161"/>
        <v>1.005136805</v>
      </c>
      <c r="N534" s="11">
        <f t="shared" ca="1" si="162"/>
        <v>1.062147441</v>
      </c>
      <c r="O534" s="17">
        <f t="shared" si="172"/>
        <v>0</v>
      </c>
      <c r="P534" s="13">
        <f t="shared" ca="1" si="163"/>
        <v>62.147441000000001</v>
      </c>
      <c r="Q534" s="20">
        <f t="shared" si="164"/>
        <v>0</v>
      </c>
      <c r="R534" s="13">
        <f t="shared" si="173"/>
        <v>0</v>
      </c>
      <c r="S534" s="4" t="str">
        <f t="shared" si="174"/>
        <v>J=</v>
      </c>
      <c r="T534" s="34">
        <f t="shared" si="175"/>
        <v>44889</v>
      </c>
      <c r="U534" s="3"/>
      <c r="V534" s="3"/>
      <c r="Z534" s="1"/>
      <c r="AA534" s="3"/>
      <c r="AB534" s="3"/>
      <c r="AC534" s="3"/>
      <c r="AD534" s="3"/>
      <c r="AE534" s="3"/>
      <c r="AF534" s="10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42">
        <f t="shared" si="165"/>
        <v>44866</v>
      </c>
      <c r="B535" s="72">
        <f t="shared" ca="1" si="176"/>
        <v>1062.73594099</v>
      </c>
      <c r="C535" s="13">
        <f t="shared" si="166"/>
        <v>1000</v>
      </c>
      <c r="D535" s="12">
        <f ca="1">IF(A535&lt;$B$1,VLOOKUP(A535,[1]DI!$A$4:$B$15000,2,FALSE),0)</f>
        <v>0.13650000000000001</v>
      </c>
      <c r="E535" s="13">
        <f t="shared" ca="1" si="159"/>
        <v>1.00050788</v>
      </c>
      <c r="F535" s="13">
        <f ca="1">(TRUNC(PRODUCT($E$12:$E534),16))</f>
        <v>1.13831555156034</v>
      </c>
      <c r="G535" s="13">
        <f t="shared" ca="1" si="167"/>
        <v>1.0766697839372299</v>
      </c>
      <c r="H535" s="13">
        <f t="shared" ca="1" si="160"/>
        <v>1.0572559699999999</v>
      </c>
      <c r="I535" s="12">
        <f t="shared" si="168"/>
        <v>1.17E-2</v>
      </c>
      <c r="J535" s="34">
        <f t="shared" si="169"/>
        <v>44705</v>
      </c>
      <c r="K535" s="2">
        <f t="shared" si="170"/>
        <v>112</v>
      </c>
      <c r="L535" s="17">
        <f t="shared" si="171"/>
        <v>112</v>
      </c>
      <c r="M535" s="11">
        <f t="shared" si="161"/>
        <v>1.005183202</v>
      </c>
      <c r="N535" s="11">
        <f t="shared" ca="1" si="162"/>
        <v>1.0627359409999999</v>
      </c>
      <c r="O535" s="17">
        <f t="shared" si="172"/>
        <v>0</v>
      </c>
      <c r="P535" s="13">
        <f t="shared" ca="1" si="163"/>
        <v>62.735940990000003</v>
      </c>
      <c r="Q535" s="20">
        <f t="shared" si="164"/>
        <v>0</v>
      </c>
      <c r="R535" s="13">
        <f t="shared" si="173"/>
        <v>0</v>
      </c>
      <c r="S535" s="4" t="str">
        <f t="shared" si="174"/>
        <v>J=</v>
      </c>
      <c r="T535" s="34">
        <f t="shared" si="175"/>
        <v>44889</v>
      </c>
      <c r="U535" s="3"/>
      <c r="V535" s="3"/>
      <c r="Z535" s="1"/>
      <c r="AA535" s="3"/>
      <c r="AB535" s="3"/>
      <c r="AC535" s="3"/>
      <c r="AD535" s="3"/>
      <c r="AE535" s="3"/>
      <c r="AF535" s="10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42">
        <f t="shared" si="165"/>
        <v>44867</v>
      </c>
      <c r="B536" s="72">
        <f t="shared" ca="1" si="176"/>
        <v>1063.3247550000001</v>
      </c>
      <c r="C536" s="13">
        <f t="shared" si="166"/>
        <v>1000</v>
      </c>
      <c r="D536" s="12">
        <f ca="1">IF(A536&lt;$B$1,VLOOKUP(A536,[1]DI!$A$4:$B$15000,2,FALSE),0)</f>
        <v>0</v>
      </c>
      <c r="E536" s="13">
        <f t="shared" ca="1" si="159"/>
        <v>1</v>
      </c>
      <c r="F536" s="13">
        <f ca="1">(TRUNC(PRODUCT($E$12:$E535),16))</f>
        <v>1.13889367926267</v>
      </c>
      <c r="G536" s="13">
        <f t="shared" ca="1" si="167"/>
        <v>1.0766697839372299</v>
      </c>
      <c r="H536" s="13">
        <f t="shared" ca="1" si="160"/>
        <v>1.05779292</v>
      </c>
      <c r="I536" s="12">
        <f t="shared" si="168"/>
        <v>1.17E-2</v>
      </c>
      <c r="J536" s="34">
        <f t="shared" si="169"/>
        <v>44705</v>
      </c>
      <c r="K536" s="2">
        <f t="shared" si="170"/>
        <v>112</v>
      </c>
      <c r="L536" s="17">
        <f t="shared" si="171"/>
        <v>113</v>
      </c>
      <c r="M536" s="11">
        <f t="shared" si="161"/>
        <v>1.0052296009999999</v>
      </c>
      <c r="N536" s="11">
        <f t="shared" ca="1" si="162"/>
        <v>1.063324755</v>
      </c>
      <c r="O536" s="17">
        <f t="shared" si="172"/>
        <v>0</v>
      </c>
      <c r="P536" s="13">
        <f t="shared" ca="1" si="163"/>
        <v>63.324755000000003</v>
      </c>
      <c r="Q536" s="20">
        <f t="shared" si="164"/>
        <v>0</v>
      </c>
      <c r="R536" s="13">
        <f t="shared" si="173"/>
        <v>0</v>
      </c>
      <c r="S536" s="4" t="str">
        <f t="shared" si="174"/>
        <v>J=</v>
      </c>
      <c r="T536" s="34">
        <f t="shared" si="175"/>
        <v>44889</v>
      </c>
      <c r="U536" s="3"/>
      <c r="V536" s="3"/>
      <c r="Z536" s="1"/>
      <c r="AA536" s="3"/>
      <c r="AB536" s="3"/>
      <c r="AC536" s="3"/>
      <c r="AD536" s="3"/>
      <c r="AE536" s="3"/>
      <c r="AF536" s="10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42">
        <f t="shared" si="165"/>
        <v>44868</v>
      </c>
      <c r="B537" s="72">
        <f t="shared" ca="1" si="176"/>
        <v>1063.3247550000001</v>
      </c>
      <c r="C537" s="13">
        <f t="shared" si="166"/>
        <v>1000</v>
      </c>
      <c r="D537" s="12">
        <f ca="1">IF(A537&lt;$B$1,VLOOKUP(A537,[1]DI!$A$4:$B$15000,2,FALSE),0)</f>
        <v>0.13650000000000001</v>
      </c>
      <c r="E537" s="13">
        <f t="shared" ca="1" si="159"/>
        <v>1.00050788</v>
      </c>
      <c r="F537" s="13">
        <f ca="1">(TRUNC(PRODUCT($E$12:$E536),16))</f>
        <v>1.13889367926267</v>
      </c>
      <c r="G537" s="13">
        <f t="shared" ca="1" si="167"/>
        <v>1.0766697839372299</v>
      </c>
      <c r="H537" s="13">
        <f t="shared" ca="1" si="160"/>
        <v>1.05779292</v>
      </c>
      <c r="I537" s="12">
        <f t="shared" si="168"/>
        <v>1.17E-2</v>
      </c>
      <c r="J537" s="34">
        <f t="shared" si="169"/>
        <v>44705</v>
      </c>
      <c r="K537" s="2">
        <f t="shared" si="170"/>
        <v>113</v>
      </c>
      <c r="L537" s="17">
        <f t="shared" si="171"/>
        <v>113</v>
      </c>
      <c r="M537" s="11">
        <f t="shared" si="161"/>
        <v>1.0052296009999999</v>
      </c>
      <c r="N537" s="11">
        <f t="shared" ca="1" si="162"/>
        <v>1.063324755</v>
      </c>
      <c r="O537" s="17">
        <f t="shared" si="172"/>
        <v>0</v>
      </c>
      <c r="P537" s="13">
        <f t="shared" ca="1" si="163"/>
        <v>63.324755000000003</v>
      </c>
      <c r="Q537" s="20">
        <f t="shared" si="164"/>
        <v>0</v>
      </c>
      <c r="R537" s="13">
        <f t="shared" si="173"/>
        <v>0</v>
      </c>
      <c r="S537" s="4" t="str">
        <f t="shared" si="174"/>
        <v>J=</v>
      </c>
      <c r="T537" s="34">
        <f t="shared" si="175"/>
        <v>44889</v>
      </c>
      <c r="U537" s="3"/>
      <c r="V537" s="3"/>
      <c r="Z537" s="1"/>
      <c r="AA537" s="3"/>
      <c r="AB537" s="3"/>
      <c r="AC537" s="3"/>
      <c r="AD537" s="3"/>
      <c r="AE537" s="3"/>
      <c r="AF537" s="10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42">
        <f t="shared" si="165"/>
        <v>44869</v>
      </c>
      <c r="B538" s="72">
        <f t="shared" ca="1" si="176"/>
        <v>1063.91391299</v>
      </c>
      <c r="C538" s="13">
        <f t="shared" si="166"/>
        <v>1000</v>
      </c>
      <c r="D538" s="12">
        <f ca="1">IF(A538&lt;$B$1,VLOOKUP(A538,[1]DI!$A$4:$B$15000,2,FALSE),0)</f>
        <v>0.13650000000000001</v>
      </c>
      <c r="E538" s="13">
        <f t="shared" ca="1" si="159"/>
        <v>1.00050788</v>
      </c>
      <c r="F538" s="13">
        <f ca="1">(TRUNC(PRODUCT($E$12:$E537),16))</f>
        <v>1.1394721005844901</v>
      </c>
      <c r="G538" s="13">
        <f t="shared" ca="1" si="167"/>
        <v>1.0766697839372299</v>
      </c>
      <c r="H538" s="13">
        <f t="shared" ca="1" si="160"/>
        <v>1.0583301599999999</v>
      </c>
      <c r="I538" s="12">
        <f t="shared" si="168"/>
        <v>1.17E-2</v>
      </c>
      <c r="J538" s="34">
        <f t="shared" si="169"/>
        <v>44705</v>
      </c>
      <c r="K538" s="2">
        <f t="shared" si="170"/>
        <v>114</v>
      </c>
      <c r="L538" s="17">
        <f t="shared" si="171"/>
        <v>114</v>
      </c>
      <c r="M538" s="11">
        <f t="shared" si="161"/>
        <v>1.0052760030000001</v>
      </c>
      <c r="N538" s="11">
        <f t="shared" ca="1" si="162"/>
        <v>1.0639139129999999</v>
      </c>
      <c r="O538" s="17">
        <f t="shared" si="172"/>
        <v>0</v>
      </c>
      <c r="P538" s="13">
        <f t="shared" ca="1" si="163"/>
        <v>63.91391299</v>
      </c>
      <c r="Q538" s="20">
        <f t="shared" si="164"/>
        <v>0</v>
      </c>
      <c r="R538" s="13">
        <f t="shared" si="173"/>
        <v>0</v>
      </c>
      <c r="S538" s="4" t="str">
        <f t="shared" si="174"/>
        <v>J=</v>
      </c>
      <c r="T538" s="34">
        <f t="shared" si="175"/>
        <v>44889</v>
      </c>
      <c r="U538" s="3"/>
      <c r="V538" s="3"/>
      <c r="Z538" s="1"/>
      <c r="AA538" s="3"/>
      <c r="AB538" s="3"/>
      <c r="AC538" s="3"/>
      <c r="AD538" s="3"/>
      <c r="AE538" s="3"/>
      <c r="AF538" s="10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42">
        <f t="shared" si="165"/>
        <v>44870</v>
      </c>
      <c r="B539" s="72">
        <f t="shared" ca="1" si="176"/>
        <v>1064.5033840000001</v>
      </c>
      <c r="C539" s="13">
        <f t="shared" si="166"/>
        <v>1000</v>
      </c>
      <c r="D539" s="12">
        <f ca="1">IF(A539&lt;$B$1,VLOOKUP(A539,[1]DI!$A$4:$B$15000,2,FALSE),0)</f>
        <v>0</v>
      </c>
      <c r="E539" s="13">
        <f t="shared" ca="1" si="159"/>
        <v>1</v>
      </c>
      <c r="F539" s="13">
        <f ca="1">(TRUNC(PRODUCT($E$12:$E538),16))</f>
        <v>1.14005081567494</v>
      </c>
      <c r="G539" s="13">
        <f t="shared" ca="1" si="167"/>
        <v>1.0766697839372299</v>
      </c>
      <c r="H539" s="13">
        <f t="shared" ca="1" si="160"/>
        <v>1.05886766</v>
      </c>
      <c r="I539" s="12">
        <f t="shared" si="168"/>
        <v>1.17E-2</v>
      </c>
      <c r="J539" s="34">
        <f t="shared" si="169"/>
        <v>44705</v>
      </c>
      <c r="K539" s="2">
        <f t="shared" si="170"/>
        <v>114</v>
      </c>
      <c r="L539" s="17">
        <f t="shared" si="171"/>
        <v>115</v>
      </c>
      <c r="M539" s="11">
        <f t="shared" si="161"/>
        <v>1.0053224059999999</v>
      </c>
      <c r="N539" s="11">
        <f t="shared" ca="1" si="162"/>
        <v>1.064503384</v>
      </c>
      <c r="O539" s="17">
        <f t="shared" si="172"/>
        <v>0</v>
      </c>
      <c r="P539" s="13">
        <f t="shared" ca="1" si="163"/>
        <v>64.503383999999997</v>
      </c>
      <c r="Q539" s="20">
        <f t="shared" si="164"/>
        <v>0</v>
      </c>
      <c r="R539" s="13">
        <f t="shared" si="173"/>
        <v>0</v>
      </c>
      <c r="S539" s="4" t="str">
        <f t="shared" si="174"/>
        <v>J=</v>
      </c>
      <c r="T539" s="34">
        <f t="shared" si="175"/>
        <v>44889</v>
      </c>
      <c r="U539" s="3"/>
      <c r="V539" s="3"/>
      <c r="Z539" s="1"/>
      <c r="AA539" s="3"/>
      <c r="AB539" s="3"/>
      <c r="AC539" s="3"/>
      <c r="AD539" s="3"/>
      <c r="AE539" s="3"/>
      <c r="AF539" s="10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42">
        <f t="shared" si="165"/>
        <v>44871</v>
      </c>
      <c r="B540" s="72">
        <f t="shared" ca="1" si="176"/>
        <v>1064.5033840000001</v>
      </c>
      <c r="C540" s="13">
        <f t="shared" si="166"/>
        <v>1000</v>
      </c>
      <c r="D540" s="12">
        <f ca="1">IF(A540&lt;$B$1,VLOOKUP(A540,[1]DI!$A$4:$B$15000,2,FALSE),0)</f>
        <v>0</v>
      </c>
      <c r="E540" s="13">
        <f t="shared" ca="1" si="159"/>
        <v>1</v>
      </c>
      <c r="F540" s="13">
        <f ca="1">(TRUNC(PRODUCT($E$12:$E539),16))</f>
        <v>1.14005081567494</v>
      </c>
      <c r="G540" s="13">
        <f t="shared" ca="1" si="167"/>
        <v>1.0766697839372299</v>
      </c>
      <c r="H540" s="13">
        <f t="shared" ca="1" si="160"/>
        <v>1.05886766</v>
      </c>
      <c r="I540" s="12">
        <f t="shared" si="168"/>
        <v>1.17E-2</v>
      </c>
      <c r="J540" s="34">
        <f t="shared" si="169"/>
        <v>44705</v>
      </c>
      <c r="K540" s="2">
        <f t="shared" si="170"/>
        <v>114</v>
      </c>
      <c r="L540" s="17">
        <f t="shared" si="171"/>
        <v>115</v>
      </c>
      <c r="M540" s="11">
        <f t="shared" si="161"/>
        <v>1.0053224059999999</v>
      </c>
      <c r="N540" s="11">
        <f t="shared" ca="1" si="162"/>
        <v>1.064503384</v>
      </c>
      <c r="O540" s="17">
        <f t="shared" si="172"/>
        <v>0</v>
      </c>
      <c r="P540" s="13">
        <f t="shared" ca="1" si="163"/>
        <v>64.503383999999997</v>
      </c>
      <c r="Q540" s="20">
        <f t="shared" si="164"/>
        <v>0</v>
      </c>
      <c r="R540" s="13">
        <f t="shared" si="173"/>
        <v>0</v>
      </c>
      <c r="S540" s="4" t="str">
        <f t="shared" si="174"/>
        <v>J=</v>
      </c>
      <c r="T540" s="34">
        <f t="shared" si="175"/>
        <v>44889</v>
      </c>
      <c r="U540" s="3"/>
      <c r="V540" s="3"/>
      <c r="Z540" s="1"/>
      <c r="AA540" s="3"/>
      <c r="AB540" s="3"/>
      <c r="AC540" s="3"/>
      <c r="AD540" s="3"/>
      <c r="AE540" s="3"/>
      <c r="AF540" s="10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42">
        <f t="shared" si="165"/>
        <v>44872</v>
      </c>
      <c r="B541" s="72">
        <f t="shared" ca="1" si="176"/>
        <v>1064.5033840000001</v>
      </c>
      <c r="C541" s="13">
        <f t="shared" si="166"/>
        <v>1000</v>
      </c>
      <c r="D541" s="12">
        <f ca="1">IF(A541&lt;$B$1,VLOOKUP(A541,[1]DI!$A$4:$B$15000,2,FALSE),0)</f>
        <v>0.13650000000000001</v>
      </c>
      <c r="E541" s="13">
        <f t="shared" ca="1" si="159"/>
        <v>1.00050788</v>
      </c>
      <c r="F541" s="13">
        <f ca="1">(TRUNC(PRODUCT($E$12:$E540),16))</f>
        <v>1.14005081567494</v>
      </c>
      <c r="G541" s="13">
        <f t="shared" ca="1" si="167"/>
        <v>1.0766697839372299</v>
      </c>
      <c r="H541" s="13">
        <f t="shared" ca="1" si="160"/>
        <v>1.05886766</v>
      </c>
      <c r="I541" s="12">
        <f t="shared" si="168"/>
        <v>1.17E-2</v>
      </c>
      <c r="J541" s="34">
        <f t="shared" si="169"/>
        <v>44705</v>
      </c>
      <c r="K541" s="2">
        <f t="shared" si="170"/>
        <v>115</v>
      </c>
      <c r="L541" s="17">
        <f t="shared" si="171"/>
        <v>115</v>
      </c>
      <c r="M541" s="11">
        <f t="shared" si="161"/>
        <v>1.0053224059999999</v>
      </c>
      <c r="N541" s="11">
        <f t="shared" ca="1" si="162"/>
        <v>1.064503384</v>
      </c>
      <c r="O541" s="17">
        <f t="shared" si="172"/>
        <v>0</v>
      </c>
      <c r="P541" s="13">
        <f t="shared" ca="1" si="163"/>
        <v>64.503383999999997</v>
      </c>
      <c r="Q541" s="20">
        <f t="shared" si="164"/>
        <v>0</v>
      </c>
      <c r="R541" s="13">
        <f t="shared" si="173"/>
        <v>0</v>
      </c>
      <c r="S541" s="4" t="str">
        <f t="shared" si="174"/>
        <v>J=</v>
      </c>
      <c r="T541" s="34">
        <f t="shared" si="175"/>
        <v>44889</v>
      </c>
      <c r="U541" s="3"/>
      <c r="V541" s="3"/>
      <c r="Z541" s="1"/>
      <c r="AA541" s="3"/>
      <c r="AB541" s="3"/>
      <c r="AC541" s="3"/>
      <c r="AD541" s="3"/>
      <c r="AE541" s="3"/>
      <c r="AF541" s="10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42">
        <f t="shared" si="165"/>
        <v>44873</v>
      </c>
      <c r="B542" s="72">
        <f t="shared" ca="1" si="176"/>
        <v>1065.09318899</v>
      </c>
      <c r="C542" s="13">
        <f t="shared" si="166"/>
        <v>1000</v>
      </c>
      <c r="D542" s="12">
        <f ca="1">IF(A542&lt;$B$1,VLOOKUP(A542,[1]DI!$A$4:$B$15000,2,FALSE),0)</f>
        <v>0.13650000000000001</v>
      </c>
      <c r="E542" s="13">
        <f t="shared" ca="1" si="159"/>
        <v>1.00050788</v>
      </c>
      <c r="F542" s="13">
        <f ca="1">(TRUNC(PRODUCT($E$12:$E541),16))</f>
        <v>1.1406298246832001</v>
      </c>
      <c r="G542" s="13">
        <f t="shared" ca="1" si="167"/>
        <v>1.0766697839372299</v>
      </c>
      <c r="H542" s="13">
        <f t="shared" ca="1" si="160"/>
        <v>1.0594054399999999</v>
      </c>
      <c r="I542" s="12">
        <f t="shared" si="168"/>
        <v>1.17E-2</v>
      </c>
      <c r="J542" s="34">
        <f t="shared" si="169"/>
        <v>44705</v>
      </c>
      <c r="K542" s="2">
        <f t="shared" si="170"/>
        <v>116</v>
      </c>
      <c r="L542" s="17">
        <f t="shared" si="171"/>
        <v>116</v>
      </c>
      <c r="M542" s="11">
        <f t="shared" si="161"/>
        <v>1.0053688119999999</v>
      </c>
      <c r="N542" s="11">
        <f t="shared" ca="1" si="162"/>
        <v>1.0650931889999999</v>
      </c>
      <c r="O542" s="17">
        <f t="shared" si="172"/>
        <v>0</v>
      </c>
      <c r="P542" s="13">
        <f t="shared" ca="1" si="163"/>
        <v>65.093188990000002</v>
      </c>
      <c r="Q542" s="20">
        <f t="shared" si="164"/>
        <v>0</v>
      </c>
      <c r="R542" s="13">
        <f t="shared" si="173"/>
        <v>0</v>
      </c>
      <c r="S542" s="4" t="str">
        <f t="shared" si="174"/>
        <v>J=</v>
      </c>
      <c r="T542" s="34">
        <f t="shared" si="175"/>
        <v>44889</v>
      </c>
      <c r="U542" s="3"/>
      <c r="V542" s="3"/>
      <c r="Z542" s="1"/>
      <c r="AA542" s="3"/>
      <c r="AB542" s="3"/>
      <c r="AC542" s="3"/>
      <c r="AD542" s="3"/>
      <c r="AE542" s="3"/>
      <c r="AF542" s="10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42">
        <f t="shared" si="165"/>
        <v>44874</v>
      </c>
      <c r="B543" s="72">
        <f t="shared" ca="1" si="176"/>
        <v>1065.683317</v>
      </c>
      <c r="C543" s="13">
        <f t="shared" si="166"/>
        <v>1000</v>
      </c>
      <c r="D543" s="12">
        <f ca="1">IF(A543&lt;$B$1,VLOOKUP(A543,[1]DI!$A$4:$B$15000,2,FALSE),0)</f>
        <v>0.13650000000000001</v>
      </c>
      <c r="E543" s="13">
        <f t="shared" ca="1" si="159"/>
        <v>1.00050788</v>
      </c>
      <c r="F543" s="13">
        <f ca="1">(TRUNC(PRODUCT($E$12:$E542),16))</f>
        <v>1.1412091277585601</v>
      </c>
      <c r="G543" s="13">
        <f t="shared" ca="1" si="167"/>
        <v>1.0766697839372299</v>
      </c>
      <c r="H543" s="13">
        <f t="shared" ca="1" si="160"/>
        <v>1.05994349</v>
      </c>
      <c r="I543" s="12">
        <f t="shared" si="168"/>
        <v>1.17E-2</v>
      </c>
      <c r="J543" s="34">
        <f t="shared" si="169"/>
        <v>44705</v>
      </c>
      <c r="K543" s="2">
        <f t="shared" si="170"/>
        <v>117</v>
      </c>
      <c r="L543" s="17">
        <f t="shared" si="171"/>
        <v>117</v>
      </c>
      <c r="M543" s="11">
        <f t="shared" si="161"/>
        <v>1.0054152199999999</v>
      </c>
      <c r="N543" s="11">
        <f t="shared" ca="1" si="162"/>
        <v>1.065683317</v>
      </c>
      <c r="O543" s="17">
        <f t="shared" si="172"/>
        <v>0</v>
      </c>
      <c r="P543" s="13">
        <f t="shared" ca="1" si="163"/>
        <v>65.683317000000002</v>
      </c>
      <c r="Q543" s="20">
        <f t="shared" si="164"/>
        <v>0</v>
      </c>
      <c r="R543" s="13">
        <f t="shared" si="173"/>
        <v>0</v>
      </c>
      <c r="S543" s="4" t="str">
        <f t="shared" si="174"/>
        <v>J=</v>
      </c>
      <c r="T543" s="34">
        <f t="shared" si="175"/>
        <v>44889</v>
      </c>
      <c r="U543" s="3"/>
      <c r="V543" s="3"/>
      <c r="Z543" s="1"/>
      <c r="AA543" s="3"/>
      <c r="AB543" s="3"/>
      <c r="AC543" s="3"/>
      <c r="AD543" s="3"/>
      <c r="AE543" s="3"/>
      <c r="AF543" s="10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42">
        <f t="shared" si="165"/>
        <v>44875</v>
      </c>
      <c r="B544" s="72">
        <f t="shared" ca="1" si="176"/>
        <v>1066.27376899</v>
      </c>
      <c r="C544" s="13">
        <f t="shared" si="166"/>
        <v>1000</v>
      </c>
      <c r="D544" s="12">
        <f ca="1">IF(A544&lt;$B$1,VLOOKUP(A544,[1]DI!$A$4:$B$15000,2,FALSE),0)</f>
        <v>0.13650000000000001</v>
      </c>
      <c r="E544" s="13">
        <f t="shared" ca="1" si="159"/>
        <v>1.00050788</v>
      </c>
      <c r="F544" s="13">
        <f ca="1">(TRUNC(PRODUCT($E$12:$E543),16))</f>
        <v>1.14178872505037</v>
      </c>
      <c r="G544" s="13">
        <f t="shared" ca="1" si="167"/>
        <v>1.0766697839372299</v>
      </c>
      <c r="H544" s="13">
        <f t="shared" ca="1" si="160"/>
        <v>1.06048181</v>
      </c>
      <c r="I544" s="12">
        <f t="shared" si="168"/>
        <v>1.17E-2</v>
      </c>
      <c r="J544" s="34">
        <f t="shared" si="169"/>
        <v>44705</v>
      </c>
      <c r="K544" s="2">
        <f t="shared" si="170"/>
        <v>118</v>
      </c>
      <c r="L544" s="17">
        <f t="shared" si="171"/>
        <v>118</v>
      </c>
      <c r="M544" s="11">
        <f t="shared" si="161"/>
        <v>1.0054616300000001</v>
      </c>
      <c r="N544" s="11">
        <f t="shared" ca="1" si="162"/>
        <v>1.0662737689999999</v>
      </c>
      <c r="O544" s="17">
        <f t="shared" si="172"/>
        <v>0</v>
      </c>
      <c r="P544" s="13">
        <f t="shared" ca="1" si="163"/>
        <v>66.273768989999994</v>
      </c>
      <c r="Q544" s="20">
        <f t="shared" si="164"/>
        <v>0</v>
      </c>
      <c r="R544" s="13">
        <f t="shared" si="173"/>
        <v>0</v>
      </c>
      <c r="S544" s="4" t="str">
        <f t="shared" si="174"/>
        <v>J=</v>
      </c>
      <c r="T544" s="34">
        <f t="shared" si="175"/>
        <v>44889</v>
      </c>
      <c r="U544" s="3"/>
      <c r="V544" s="3"/>
      <c r="Z544" s="1"/>
      <c r="AA544" s="3"/>
      <c r="AB544" s="3"/>
      <c r="AC544" s="3"/>
      <c r="AD544" s="3"/>
      <c r="AE544" s="3"/>
      <c r="AF544" s="10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42">
        <f t="shared" si="165"/>
        <v>44876</v>
      </c>
      <c r="B545" s="72">
        <f t="shared" ca="1" si="176"/>
        <v>1066.8645550000001</v>
      </c>
      <c r="C545" s="13">
        <f t="shared" si="166"/>
        <v>1000</v>
      </c>
      <c r="D545" s="12">
        <f ca="1">IF(A545&lt;$B$1,VLOOKUP(A545,[1]DI!$A$4:$B$15000,2,FALSE),0)</f>
        <v>0.13650000000000001</v>
      </c>
      <c r="E545" s="13">
        <f t="shared" ca="1" si="159"/>
        <v>1.00050788</v>
      </c>
      <c r="F545" s="13">
        <f ca="1">(TRUNC(PRODUCT($E$12:$E544),16))</f>
        <v>1.14236861670805</v>
      </c>
      <c r="G545" s="13">
        <f t="shared" ca="1" si="167"/>
        <v>1.0766697839372299</v>
      </c>
      <c r="H545" s="13">
        <f t="shared" ca="1" si="160"/>
        <v>1.06102041</v>
      </c>
      <c r="I545" s="12">
        <f t="shared" si="168"/>
        <v>1.17E-2</v>
      </c>
      <c r="J545" s="34">
        <f t="shared" si="169"/>
        <v>44705</v>
      </c>
      <c r="K545" s="2">
        <f t="shared" si="170"/>
        <v>119</v>
      </c>
      <c r="L545" s="17">
        <f t="shared" si="171"/>
        <v>119</v>
      </c>
      <c r="M545" s="11">
        <f t="shared" si="161"/>
        <v>1.005508042</v>
      </c>
      <c r="N545" s="11">
        <f t="shared" ca="1" si="162"/>
        <v>1.066864555</v>
      </c>
      <c r="O545" s="17">
        <f t="shared" si="172"/>
        <v>0</v>
      </c>
      <c r="P545" s="13">
        <f t="shared" ca="1" si="163"/>
        <v>66.864554999999996</v>
      </c>
      <c r="Q545" s="20">
        <f t="shared" si="164"/>
        <v>0</v>
      </c>
      <c r="R545" s="13">
        <f t="shared" si="173"/>
        <v>0</v>
      </c>
      <c r="S545" s="4" t="str">
        <f t="shared" si="174"/>
        <v>J=</v>
      </c>
      <c r="T545" s="34">
        <f t="shared" si="175"/>
        <v>44889</v>
      </c>
      <c r="U545" s="3"/>
      <c r="V545" s="3"/>
      <c r="AE545" s="3"/>
      <c r="AF545" s="10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42">
        <f t="shared" si="165"/>
        <v>44877</v>
      </c>
      <c r="B546" s="72">
        <f t="shared" ca="1" si="176"/>
        <v>1067.455665</v>
      </c>
      <c r="C546" s="13">
        <f t="shared" si="166"/>
        <v>1000</v>
      </c>
      <c r="D546" s="12">
        <f ca="1">IF(A546&lt;$B$1,VLOOKUP(A546,[1]DI!$A$4:$B$15000,2,FALSE),0)</f>
        <v>0</v>
      </c>
      <c r="E546" s="13">
        <f t="shared" ca="1" si="159"/>
        <v>1</v>
      </c>
      <c r="F546" s="13">
        <f ca="1">(TRUNC(PRODUCT($E$12:$E545),16))</f>
        <v>1.1429488028810999</v>
      </c>
      <c r="G546" s="13">
        <f t="shared" ca="1" si="167"/>
        <v>1.0766697839372299</v>
      </c>
      <c r="H546" s="13">
        <f t="shared" ca="1" si="160"/>
        <v>1.06155928</v>
      </c>
      <c r="I546" s="12">
        <f t="shared" si="168"/>
        <v>1.17E-2</v>
      </c>
      <c r="J546" s="34">
        <f t="shared" si="169"/>
        <v>44705</v>
      </c>
      <c r="K546" s="2">
        <f t="shared" si="170"/>
        <v>119</v>
      </c>
      <c r="L546" s="17">
        <f t="shared" si="171"/>
        <v>120</v>
      </c>
      <c r="M546" s="11">
        <f t="shared" si="161"/>
        <v>1.0055544569999999</v>
      </c>
      <c r="N546" s="11">
        <f t="shared" ca="1" si="162"/>
        <v>1.067455665</v>
      </c>
      <c r="O546" s="17">
        <f t="shared" si="172"/>
        <v>0</v>
      </c>
      <c r="P546" s="13">
        <f t="shared" ca="1" si="163"/>
        <v>67.455664999999996</v>
      </c>
      <c r="Q546" s="20">
        <f t="shared" si="164"/>
        <v>0</v>
      </c>
      <c r="R546" s="13">
        <f t="shared" si="173"/>
        <v>0</v>
      </c>
      <c r="S546" s="4" t="str">
        <f t="shared" si="174"/>
        <v>J=</v>
      </c>
      <c r="T546" s="34">
        <f t="shared" si="175"/>
        <v>44889</v>
      </c>
      <c r="U546" s="3"/>
      <c r="V546" s="3"/>
      <c r="AE546" s="3"/>
      <c r="AF546" s="10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42">
        <f t="shared" si="165"/>
        <v>44878</v>
      </c>
      <c r="B547" s="72">
        <f t="shared" ca="1" si="176"/>
        <v>1067.455665</v>
      </c>
      <c r="C547" s="13">
        <f t="shared" si="166"/>
        <v>1000</v>
      </c>
      <c r="D547" s="12">
        <f ca="1">IF(A547&lt;$B$1,VLOOKUP(A547,[1]DI!$A$4:$B$15000,2,FALSE),0)</f>
        <v>0</v>
      </c>
      <c r="E547" s="13">
        <f t="shared" ca="1" si="159"/>
        <v>1</v>
      </c>
      <c r="F547" s="13">
        <f ca="1">(TRUNC(PRODUCT($E$12:$E546),16))</f>
        <v>1.1429488028810999</v>
      </c>
      <c r="G547" s="13">
        <f t="shared" ca="1" si="167"/>
        <v>1.0766697839372299</v>
      </c>
      <c r="H547" s="13">
        <f t="shared" ca="1" si="160"/>
        <v>1.06155928</v>
      </c>
      <c r="I547" s="12">
        <f t="shared" si="168"/>
        <v>1.17E-2</v>
      </c>
      <c r="J547" s="34">
        <f t="shared" si="169"/>
        <v>44705</v>
      </c>
      <c r="K547" s="2">
        <f t="shared" si="170"/>
        <v>119</v>
      </c>
      <c r="L547" s="17">
        <f t="shared" si="171"/>
        <v>120</v>
      </c>
      <c r="M547" s="11">
        <f t="shared" si="161"/>
        <v>1.0055544569999999</v>
      </c>
      <c r="N547" s="11">
        <f t="shared" ca="1" si="162"/>
        <v>1.067455665</v>
      </c>
      <c r="O547" s="17">
        <f t="shared" si="172"/>
        <v>0</v>
      </c>
      <c r="P547" s="13">
        <f t="shared" ca="1" si="163"/>
        <v>67.455664999999996</v>
      </c>
      <c r="Q547" s="20">
        <f t="shared" si="164"/>
        <v>0</v>
      </c>
      <c r="R547" s="13">
        <f t="shared" si="173"/>
        <v>0</v>
      </c>
      <c r="S547" s="4" t="str">
        <f t="shared" si="174"/>
        <v>J=</v>
      </c>
      <c r="T547" s="34">
        <f t="shared" si="175"/>
        <v>44889</v>
      </c>
      <c r="U547" s="3"/>
      <c r="V547" s="3"/>
      <c r="AE547" s="3"/>
      <c r="AF547" s="10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42">
        <f t="shared" si="165"/>
        <v>44879</v>
      </c>
      <c r="B548" s="72">
        <f t="shared" ca="1" si="176"/>
        <v>1067.455665</v>
      </c>
      <c r="C548" s="13">
        <f t="shared" si="166"/>
        <v>1000</v>
      </c>
      <c r="D548" s="12">
        <f ca="1">IF(A548&lt;$B$1,VLOOKUP(A548,[1]DI!$A$4:$B$15000,2,FALSE),0)</f>
        <v>0.13650000000000001</v>
      </c>
      <c r="E548" s="13">
        <f t="shared" ca="1" si="159"/>
        <v>1.00050788</v>
      </c>
      <c r="F548" s="13">
        <f ca="1">(TRUNC(PRODUCT($E$12:$E547),16))</f>
        <v>1.1429488028810999</v>
      </c>
      <c r="G548" s="13">
        <f t="shared" ca="1" si="167"/>
        <v>1.0766697839372299</v>
      </c>
      <c r="H548" s="13">
        <f t="shared" ca="1" si="160"/>
        <v>1.06155928</v>
      </c>
      <c r="I548" s="12">
        <f t="shared" si="168"/>
        <v>1.17E-2</v>
      </c>
      <c r="J548" s="34">
        <f t="shared" si="169"/>
        <v>44705</v>
      </c>
      <c r="K548" s="2">
        <f t="shared" si="170"/>
        <v>120</v>
      </c>
      <c r="L548" s="17">
        <f t="shared" si="171"/>
        <v>120</v>
      </c>
      <c r="M548" s="11">
        <f t="shared" si="161"/>
        <v>1.0055544569999999</v>
      </c>
      <c r="N548" s="11">
        <f t="shared" ca="1" si="162"/>
        <v>1.067455665</v>
      </c>
      <c r="O548" s="17">
        <f t="shared" si="172"/>
        <v>0</v>
      </c>
      <c r="P548" s="13">
        <f t="shared" ca="1" si="163"/>
        <v>67.455664999999996</v>
      </c>
      <c r="Q548" s="20">
        <f t="shared" si="164"/>
        <v>0</v>
      </c>
      <c r="R548" s="13">
        <f t="shared" si="173"/>
        <v>0</v>
      </c>
      <c r="S548" s="4" t="str">
        <f t="shared" si="174"/>
        <v>J=</v>
      </c>
      <c r="T548" s="34">
        <f t="shared" si="175"/>
        <v>44889</v>
      </c>
      <c r="U548" s="3"/>
      <c r="V548" s="3"/>
      <c r="AE548" s="3"/>
      <c r="AF548" s="10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42">
        <f t="shared" si="165"/>
        <v>44880</v>
      </c>
      <c r="B549" s="72">
        <f t="shared" ca="1" si="176"/>
        <v>1068.047108</v>
      </c>
      <c r="C549" s="13">
        <f t="shared" si="166"/>
        <v>1000</v>
      </c>
      <c r="D549" s="12">
        <f ca="1">IF(A549&lt;$B$1,VLOOKUP(A549,[1]DI!$A$4:$B$15000,2,FALSE),0)</f>
        <v>0</v>
      </c>
      <c r="E549" s="13">
        <f t="shared" ca="1" si="159"/>
        <v>1</v>
      </c>
      <c r="F549" s="13">
        <f ca="1">(TRUNC(PRODUCT($E$12:$E548),16))</f>
        <v>1.14352928371911</v>
      </c>
      <c r="G549" s="13">
        <f t="shared" ca="1" si="167"/>
        <v>1.0766697839372299</v>
      </c>
      <c r="H549" s="13">
        <f t="shared" ca="1" si="160"/>
        <v>1.06209843</v>
      </c>
      <c r="I549" s="12">
        <f t="shared" si="168"/>
        <v>1.17E-2</v>
      </c>
      <c r="J549" s="34">
        <f t="shared" si="169"/>
        <v>44705</v>
      </c>
      <c r="K549" s="2">
        <f t="shared" si="170"/>
        <v>120</v>
      </c>
      <c r="L549" s="17">
        <f t="shared" si="171"/>
        <v>121</v>
      </c>
      <c r="M549" s="11">
        <f t="shared" si="161"/>
        <v>1.0056008729999999</v>
      </c>
      <c r="N549" s="11">
        <f t="shared" ca="1" si="162"/>
        <v>1.068047108</v>
      </c>
      <c r="O549" s="17">
        <f t="shared" si="172"/>
        <v>0</v>
      </c>
      <c r="P549" s="13">
        <f t="shared" ca="1" si="163"/>
        <v>68.047107999999994</v>
      </c>
      <c r="Q549" s="20">
        <f t="shared" si="164"/>
        <v>0</v>
      </c>
      <c r="R549" s="13">
        <f t="shared" si="173"/>
        <v>0</v>
      </c>
      <c r="S549" s="4" t="str">
        <f t="shared" si="174"/>
        <v>J=</v>
      </c>
      <c r="T549" s="34">
        <f t="shared" si="175"/>
        <v>44889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0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42">
        <f t="shared" si="165"/>
        <v>44881</v>
      </c>
      <c r="B550" s="72">
        <f t="shared" ca="1" si="176"/>
        <v>1068.047108</v>
      </c>
      <c r="C550" s="13">
        <f t="shared" si="166"/>
        <v>1000</v>
      </c>
      <c r="D550" s="12">
        <f ca="1">IF(A550&lt;$B$1,VLOOKUP(A550,[1]DI!$A$4:$B$15000,2,FALSE),0)</f>
        <v>0.13650000000000001</v>
      </c>
      <c r="E550" s="13">
        <f t="shared" ca="1" si="159"/>
        <v>1.00050788</v>
      </c>
      <c r="F550" s="13">
        <f ca="1">(TRUNC(PRODUCT($E$12:$E549),16))</f>
        <v>1.14352928371911</v>
      </c>
      <c r="G550" s="13">
        <f t="shared" ca="1" si="167"/>
        <v>1.0766697839372299</v>
      </c>
      <c r="H550" s="13">
        <f t="shared" ca="1" si="160"/>
        <v>1.06209843</v>
      </c>
      <c r="I550" s="12">
        <f t="shared" si="168"/>
        <v>1.17E-2</v>
      </c>
      <c r="J550" s="34">
        <f t="shared" si="169"/>
        <v>44705</v>
      </c>
      <c r="K550" s="2">
        <f t="shared" si="170"/>
        <v>121</v>
      </c>
      <c r="L550" s="17">
        <f t="shared" si="171"/>
        <v>121</v>
      </c>
      <c r="M550" s="11">
        <f t="shared" si="161"/>
        <v>1.0056008729999999</v>
      </c>
      <c r="N550" s="11">
        <f t="shared" ca="1" si="162"/>
        <v>1.068047108</v>
      </c>
      <c r="O550" s="17">
        <f t="shared" si="172"/>
        <v>0</v>
      </c>
      <c r="P550" s="13">
        <f t="shared" ca="1" si="163"/>
        <v>68.047107999999994</v>
      </c>
      <c r="Q550" s="20">
        <f t="shared" si="164"/>
        <v>0</v>
      </c>
      <c r="R550" s="13">
        <f t="shared" si="173"/>
        <v>0</v>
      </c>
      <c r="S550" s="4" t="str">
        <f t="shared" si="174"/>
        <v>J=</v>
      </c>
      <c r="T550" s="34">
        <f t="shared" si="175"/>
        <v>44889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0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42">
        <f t="shared" si="165"/>
        <v>44882</v>
      </c>
      <c r="B551" s="72">
        <f t="shared" ca="1" si="176"/>
        <v>1068.638876</v>
      </c>
      <c r="C551" s="13">
        <f t="shared" si="166"/>
        <v>1000</v>
      </c>
      <c r="D551" s="12">
        <f ca="1">IF(A551&lt;$B$1,VLOOKUP(A551,[1]DI!$A$4:$B$15000,2,FALSE),0)</f>
        <v>0.13650000000000001</v>
      </c>
      <c r="E551" s="13">
        <f t="shared" ca="1" si="159"/>
        <v>1.00050788</v>
      </c>
      <c r="F551" s="13">
        <f ca="1">(TRUNC(PRODUCT($E$12:$E550),16))</f>
        <v>1.1441100593717199</v>
      </c>
      <c r="G551" s="13">
        <f t="shared" ca="1" si="167"/>
        <v>1.0766697839372299</v>
      </c>
      <c r="H551" s="13">
        <f t="shared" ca="1" si="160"/>
        <v>1.06263785</v>
      </c>
      <c r="I551" s="12">
        <f t="shared" si="168"/>
        <v>1.17E-2</v>
      </c>
      <c r="J551" s="34">
        <f t="shared" si="169"/>
        <v>44705</v>
      </c>
      <c r="K551" s="2">
        <f t="shared" si="170"/>
        <v>122</v>
      </c>
      <c r="L551" s="17">
        <f t="shared" si="171"/>
        <v>122</v>
      </c>
      <c r="M551" s="11">
        <f t="shared" si="161"/>
        <v>1.0056472919999999</v>
      </c>
      <c r="N551" s="11">
        <f t="shared" ca="1" si="162"/>
        <v>1.0686388760000001</v>
      </c>
      <c r="O551" s="17">
        <f t="shared" si="172"/>
        <v>0</v>
      </c>
      <c r="P551" s="13">
        <f t="shared" ca="1" si="163"/>
        <v>68.638875999999996</v>
      </c>
      <c r="Q551" s="20">
        <f t="shared" si="164"/>
        <v>0</v>
      </c>
      <c r="R551" s="13">
        <f t="shared" si="173"/>
        <v>0</v>
      </c>
      <c r="S551" s="4" t="str">
        <f t="shared" si="174"/>
        <v>J=</v>
      </c>
      <c r="T551" s="34">
        <f t="shared" si="175"/>
        <v>44889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0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42">
        <f t="shared" si="165"/>
        <v>44883</v>
      </c>
      <c r="B552" s="72">
        <f t="shared" ca="1" si="176"/>
        <v>1069.2309680000001</v>
      </c>
      <c r="C552" s="13">
        <f t="shared" si="166"/>
        <v>1000</v>
      </c>
      <c r="D552" s="12">
        <f ca="1">IF(A552&lt;$B$1,VLOOKUP(A552,[1]DI!$A$4:$B$15000,2,FALSE),0)</f>
        <v>0.13650000000000001</v>
      </c>
      <c r="E552" s="13">
        <f t="shared" ca="1" si="159"/>
        <v>1.00050788</v>
      </c>
      <c r="F552" s="13">
        <f ca="1">(TRUNC(PRODUCT($E$12:$E551),16))</f>
        <v>1.1446911299886799</v>
      </c>
      <c r="G552" s="13">
        <f t="shared" ca="1" si="167"/>
        <v>1.0766697839372299</v>
      </c>
      <c r="H552" s="13">
        <f t="shared" ca="1" si="160"/>
        <v>1.0631775400000001</v>
      </c>
      <c r="I552" s="12">
        <f t="shared" si="168"/>
        <v>1.17E-2</v>
      </c>
      <c r="J552" s="34">
        <f t="shared" si="169"/>
        <v>44705</v>
      </c>
      <c r="K552" s="2">
        <f t="shared" si="170"/>
        <v>123</v>
      </c>
      <c r="L552" s="17">
        <f t="shared" si="171"/>
        <v>123</v>
      </c>
      <c r="M552" s="11">
        <f t="shared" si="161"/>
        <v>1.0056937130000001</v>
      </c>
      <c r="N552" s="11">
        <f t="shared" ca="1" si="162"/>
        <v>1.0692309680000001</v>
      </c>
      <c r="O552" s="17">
        <f t="shared" si="172"/>
        <v>0</v>
      </c>
      <c r="P552" s="13">
        <f t="shared" ca="1" si="163"/>
        <v>69.230968000000004</v>
      </c>
      <c r="Q552" s="20">
        <f t="shared" si="164"/>
        <v>0</v>
      </c>
      <c r="R552" s="13">
        <f t="shared" si="173"/>
        <v>0</v>
      </c>
      <c r="S552" s="4" t="str">
        <f t="shared" si="174"/>
        <v>J=</v>
      </c>
      <c r="T552" s="34">
        <f t="shared" si="175"/>
        <v>44889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0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42">
        <f t="shared" si="165"/>
        <v>44884</v>
      </c>
      <c r="B553" s="72">
        <f t="shared" ca="1" si="176"/>
        <v>1069.82338299</v>
      </c>
      <c r="C553" s="13">
        <f t="shared" si="166"/>
        <v>1000</v>
      </c>
      <c r="D553" s="12">
        <f ca="1">IF(A553&lt;$B$1,VLOOKUP(A553,[1]DI!$A$4:$B$15000,2,FALSE),0)</f>
        <v>0</v>
      </c>
      <c r="E553" s="13">
        <f t="shared" ca="1" si="159"/>
        <v>1</v>
      </c>
      <c r="F553" s="13">
        <f ca="1">(TRUNC(PRODUCT($E$12:$E552),16))</f>
        <v>1.14527249571977</v>
      </c>
      <c r="G553" s="13">
        <f t="shared" ca="1" si="167"/>
        <v>1.0766697839372299</v>
      </c>
      <c r="H553" s="13">
        <f t="shared" ca="1" si="160"/>
        <v>1.0637175000000001</v>
      </c>
      <c r="I553" s="12">
        <f t="shared" si="168"/>
        <v>1.17E-2</v>
      </c>
      <c r="J553" s="34">
        <f t="shared" si="169"/>
        <v>44705</v>
      </c>
      <c r="K553" s="2">
        <f t="shared" si="170"/>
        <v>123</v>
      </c>
      <c r="L553" s="17">
        <f t="shared" si="171"/>
        <v>124</v>
      </c>
      <c r="M553" s="11">
        <f t="shared" si="161"/>
        <v>1.005740136</v>
      </c>
      <c r="N553" s="11">
        <f t="shared" ca="1" si="162"/>
        <v>1.0698233829999999</v>
      </c>
      <c r="O553" s="17">
        <f t="shared" si="172"/>
        <v>0</v>
      </c>
      <c r="P553" s="13">
        <f t="shared" ca="1" si="163"/>
        <v>69.823382989999999</v>
      </c>
      <c r="Q553" s="20">
        <f t="shared" si="164"/>
        <v>0</v>
      </c>
      <c r="R553" s="13">
        <f t="shared" si="173"/>
        <v>0</v>
      </c>
      <c r="S553" s="4" t="str">
        <f t="shared" si="174"/>
        <v>J=</v>
      </c>
      <c r="T553" s="34">
        <f t="shared" si="175"/>
        <v>44889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0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42">
        <f t="shared" si="165"/>
        <v>44885</v>
      </c>
      <c r="B554" s="72">
        <f t="shared" ca="1" si="176"/>
        <v>1069.82338299</v>
      </c>
      <c r="C554" s="13">
        <f t="shared" si="166"/>
        <v>1000</v>
      </c>
      <c r="D554" s="12">
        <f ca="1">IF(A554&lt;$B$1,VLOOKUP(A554,[1]DI!$A$4:$B$15000,2,FALSE),0)</f>
        <v>0</v>
      </c>
      <c r="E554" s="13">
        <f t="shared" ca="1" si="159"/>
        <v>1</v>
      </c>
      <c r="F554" s="13">
        <f ca="1">(TRUNC(PRODUCT($E$12:$E553),16))</f>
        <v>1.14527249571977</v>
      </c>
      <c r="G554" s="13">
        <f t="shared" ca="1" si="167"/>
        <v>1.0766697839372299</v>
      </c>
      <c r="H554" s="13">
        <f t="shared" ca="1" si="160"/>
        <v>1.0637175000000001</v>
      </c>
      <c r="I554" s="12">
        <f t="shared" si="168"/>
        <v>1.17E-2</v>
      </c>
      <c r="J554" s="34">
        <f t="shared" si="169"/>
        <v>44705</v>
      </c>
      <c r="K554" s="2">
        <f t="shared" si="170"/>
        <v>123</v>
      </c>
      <c r="L554" s="17">
        <f t="shared" si="171"/>
        <v>124</v>
      </c>
      <c r="M554" s="11">
        <f t="shared" si="161"/>
        <v>1.005740136</v>
      </c>
      <c r="N554" s="11">
        <f t="shared" ca="1" si="162"/>
        <v>1.0698233829999999</v>
      </c>
      <c r="O554" s="17">
        <f t="shared" si="172"/>
        <v>0</v>
      </c>
      <c r="P554" s="13">
        <f t="shared" ca="1" si="163"/>
        <v>69.823382989999999</v>
      </c>
      <c r="Q554" s="20">
        <f t="shared" si="164"/>
        <v>0</v>
      </c>
      <c r="R554" s="13">
        <f t="shared" si="173"/>
        <v>0</v>
      </c>
      <c r="S554" s="4" t="str">
        <f t="shared" si="174"/>
        <v>J=</v>
      </c>
      <c r="T554" s="34">
        <f t="shared" si="175"/>
        <v>44889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0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42">
        <f t="shared" si="165"/>
        <v>44886</v>
      </c>
      <c r="B555" s="72">
        <f t="shared" ca="1" si="176"/>
        <v>1069.82338299</v>
      </c>
      <c r="C555" s="13">
        <f t="shared" si="166"/>
        <v>1000</v>
      </c>
      <c r="D555" s="12">
        <f ca="1">IF(A555&lt;$B$1,VLOOKUP(A555,[1]DI!$A$4:$B$15000,2,FALSE),0)</f>
        <v>0.13650000000000001</v>
      </c>
      <c r="E555" s="13">
        <f t="shared" ca="1" si="159"/>
        <v>1.00050788</v>
      </c>
      <c r="F555" s="13">
        <f ca="1">(TRUNC(PRODUCT($E$12:$E554),16))</f>
        <v>1.14527249571977</v>
      </c>
      <c r="G555" s="13">
        <f t="shared" ca="1" si="167"/>
        <v>1.0766697839372299</v>
      </c>
      <c r="H555" s="13">
        <f t="shared" ca="1" si="160"/>
        <v>1.0637175000000001</v>
      </c>
      <c r="I555" s="12">
        <f t="shared" si="168"/>
        <v>1.17E-2</v>
      </c>
      <c r="J555" s="34">
        <f t="shared" si="169"/>
        <v>44705</v>
      </c>
      <c r="K555" s="2">
        <f t="shared" si="170"/>
        <v>124</v>
      </c>
      <c r="L555" s="17">
        <f t="shared" si="171"/>
        <v>124</v>
      </c>
      <c r="M555" s="11">
        <f t="shared" si="161"/>
        <v>1.005740136</v>
      </c>
      <c r="N555" s="11">
        <f t="shared" ca="1" si="162"/>
        <v>1.0698233829999999</v>
      </c>
      <c r="O555" s="17">
        <f t="shared" si="172"/>
        <v>0</v>
      </c>
      <c r="P555" s="13">
        <f t="shared" ca="1" si="163"/>
        <v>69.823382989999999</v>
      </c>
      <c r="Q555" s="20">
        <f t="shared" si="164"/>
        <v>0</v>
      </c>
      <c r="R555" s="13">
        <f t="shared" si="173"/>
        <v>0</v>
      </c>
      <c r="S555" s="4" t="str">
        <f t="shared" si="174"/>
        <v>J=</v>
      </c>
      <c r="T555" s="34">
        <f t="shared" si="175"/>
        <v>44889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0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42">
        <f t="shared" si="165"/>
        <v>44887</v>
      </c>
      <c r="B556" s="72">
        <f t="shared" ca="1" si="176"/>
        <v>1070.416142</v>
      </c>
      <c r="C556" s="13">
        <f t="shared" si="166"/>
        <v>1000</v>
      </c>
      <c r="D556" s="12">
        <f ca="1">IF(A556&lt;$B$1,VLOOKUP(A556,[1]DI!$A$4:$B$15000,2,FALSE),0)</f>
        <v>0.13650000000000001</v>
      </c>
      <c r="E556" s="13">
        <f t="shared" ca="1" si="159"/>
        <v>1.00050788</v>
      </c>
      <c r="F556" s="13">
        <f ca="1">(TRUNC(PRODUCT($E$12:$E555),16))</f>
        <v>1.1458541567149001</v>
      </c>
      <c r="G556" s="13">
        <f t="shared" ca="1" si="167"/>
        <v>1.0766697839372299</v>
      </c>
      <c r="H556" s="13">
        <f t="shared" ca="1" si="160"/>
        <v>1.0642577499999999</v>
      </c>
      <c r="I556" s="12">
        <f t="shared" si="168"/>
        <v>1.17E-2</v>
      </c>
      <c r="J556" s="34">
        <f t="shared" si="169"/>
        <v>44705</v>
      </c>
      <c r="K556" s="2">
        <f t="shared" si="170"/>
        <v>125</v>
      </c>
      <c r="L556" s="17">
        <f t="shared" si="171"/>
        <v>125</v>
      </c>
      <c r="M556" s="11">
        <f t="shared" si="161"/>
        <v>1.0057865610000001</v>
      </c>
      <c r="N556" s="11">
        <f t="shared" ca="1" si="162"/>
        <v>1.070416142</v>
      </c>
      <c r="O556" s="17">
        <f t="shared" si="172"/>
        <v>0</v>
      </c>
      <c r="P556" s="13">
        <f t="shared" ca="1" si="163"/>
        <v>70.416141999999994</v>
      </c>
      <c r="Q556" s="20">
        <f t="shared" si="164"/>
        <v>0</v>
      </c>
      <c r="R556" s="13">
        <f t="shared" si="173"/>
        <v>0</v>
      </c>
      <c r="S556" s="4" t="str">
        <f t="shared" si="174"/>
        <v>J=</v>
      </c>
      <c r="T556" s="34">
        <f t="shared" si="175"/>
        <v>44889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0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42">
        <f t="shared" si="165"/>
        <v>44888</v>
      </c>
      <c r="B557" s="72">
        <f t="shared" ca="1" si="176"/>
        <v>1071.0092149899999</v>
      </c>
      <c r="C557" s="13">
        <f t="shared" si="166"/>
        <v>1000</v>
      </c>
      <c r="D557" s="12">
        <f ca="1">IF(A557&lt;$B$1,VLOOKUP(A557,[1]DI!$A$4:$B$15000,2,FALSE),0)</f>
        <v>0.13650000000000001</v>
      </c>
      <c r="E557" s="13">
        <f t="shared" ca="1" si="159"/>
        <v>1.00050788</v>
      </c>
      <c r="F557" s="13">
        <f ca="1">(TRUNC(PRODUCT($E$12:$E556),16))</f>
        <v>1.1464361131240099</v>
      </c>
      <c r="G557" s="13">
        <f t="shared" ca="1" si="167"/>
        <v>1.0766697839372299</v>
      </c>
      <c r="H557" s="13">
        <f t="shared" ca="1" si="160"/>
        <v>1.0647982600000001</v>
      </c>
      <c r="I557" s="12">
        <f t="shared" si="168"/>
        <v>1.17E-2</v>
      </c>
      <c r="J557" s="34">
        <f t="shared" si="169"/>
        <v>44705</v>
      </c>
      <c r="K557" s="2">
        <f t="shared" si="170"/>
        <v>126</v>
      </c>
      <c r="L557" s="17">
        <f t="shared" si="171"/>
        <v>126</v>
      </c>
      <c r="M557" s="11">
        <f t="shared" si="161"/>
        <v>1.0058329880000001</v>
      </c>
      <c r="N557" s="11">
        <f t="shared" ca="1" si="162"/>
        <v>1.0710092149999999</v>
      </c>
      <c r="O557" s="17">
        <f t="shared" si="172"/>
        <v>0</v>
      </c>
      <c r="P557" s="13">
        <f t="shared" ca="1" si="163"/>
        <v>71.009214990000004</v>
      </c>
      <c r="Q557" s="20">
        <f t="shared" si="164"/>
        <v>0</v>
      </c>
      <c r="R557" s="13">
        <f t="shared" si="173"/>
        <v>0</v>
      </c>
      <c r="S557" s="4" t="str">
        <f t="shared" si="174"/>
        <v>J=</v>
      </c>
      <c r="T557" s="34">
        <f t="shared" si="175"/>
        <v>44889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0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42">
        <f t="shared" si="165"/>
        <v>44889</v>
      </c>
      <c r="B558" s="72">
        <f t="shared" ca="1" si="176"/>
        <v>1071.6026240000001</v>
      </c>
      <c r="C558" s="13">
        <f t="shared" si="166"/>
        <v>1000</v>
      </c>
      <c r="D558" s="12">
        <f ca="1">IF(A558&lt;$B$1,VLOOKUP(A558,[1]DI!$A$4:$B$15000,2,FALSE),0)</f>
        <v>0.13650000000000001</v>
      </c>
      <c r="E558" s="13">
        <f t="shared" ca="1" si="159"/>
        <v>1.00050788</v>
      </c>
      <c r="F558" s="13">
        <f ca="1">(TRUNC(PRODUCT($E$12:$E557),16))</f>
        <v>1.1470183650971499</v>
      </c>
      <c r="G558" s="13">
        <f t="shared" ca="1" si="167"/>
        <v>1.0766697839372299</v>
      </c>
      <c r="H558" s="13">
        <f t="shared" ca="1" si="160"/>
        <v>1.06533905</v>
      </c>
      <c r="I558" s="12">
        <f t="shared" si="168"/>
        <v>1.17E-2</v>
      </c>
      <c r="J558" s="34">
        <f t="shared" si="169"/>
        <v>44705</v>
      </c>
      <c r="K558" s="2">
        <f t="shared" si="170"/>
        <v>127</v>
      </c>
      <c r="L558" s="17">
        <f t="shared" si="171"/>
        <v>127</v>
      </c>
      <c r="M558" s="11">
        <f t="shared" si="161"/>
        <v>1.0058794179999999</v>
      </c>
      <c r="N558" s="11">
        <f t="shared" ca="1" si="162"/>
        <v>1.0716026240000001</v>
      </c>
      <c r="O558" s="17">
        <f t="shared" si="172"/>
        <v>3</v>
      </c>
      <c r="P558" s="13">
        <f t="shared" ca="1" si="163"/>
        <v>71.602624000000006</v>
      </c>
      <c r="Q558" s="20">
        <f t="shared" si="164"/>
        <v>0</v>
      </c>
      <c r="R558" s="13">
        <f t="shared" si="173"/>
        <v>0</v>
      </c>
      <c r="S558" s="4" t="str">
        <f t="shared" si="174"/>
        <v>J=</v>
      </c>
      <c r="T558" s="34">
        <f t="shared" si="175"/>
        <v>44889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0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42">
        <f t="shared" si="165"/>
        <v>44890</v>
      </c>
      <c r="B559" s="72">
        <f t="shared" ca="1" si="176"/>
        <v>1000.554063</v>
      </c>
      <c r="C559" s="13">
        <f t="shared" si="166"/>
        <v>1000</v>
      </c>
      <c r="D559" s="12">
        <f ca="1">IF(A559&lt;$B$1,VLOOKUP(A559,[1]DI!$A$4:$B$15000,2,FALSE),0)</f>
        <v>0.13650000000000001</v>
      </c>
      <c r="E559" s="13">
        <f t="shared" ca="1" si="159"/>
        <v>1.00050788</v>
      </c>
      <c r="F559" s="13">
        <f ca="1">(TRUNC(PRODUCT($E$12:$E558),16))</f>
        <v>1.14760091278441</v>
      </c>
      <c r="G559" s="13">
        <f t="shared" ca="1" si="167"/>
        <v>1.1470183650971499</v>
      </c>
      <c r="H559" s="13">
        <f t="shared" ca="1" si="160"/>
        <v>1.00050788</v>
      </c>
      <c r="I559" s="12">
        <f t="shared" si="168"/>
        <v>1.17E-2</v>
      </c>
      <c r="J559" s="34">
        <f t="shared" si="169"/>
        <v>44889</v>
      </c>
      <c r="K559" s="2">
        <f t="shared" si="170"/>
        <v>1</v>
      </c>
      <c r="L559" s="17">
        <f t="shared" si="171"/>
        <v>1</v>
      </c>
      <c r="M559" s="11">
        <f t="shared" si="161"/>
        <v>1.0000461599999999</v>
      </c>
      <c r="N559" s="11">
        <f t="shared" ca="1" si="162"/>
        <v>1.000554063</v>
      </c>
      <c r="O559" s="17">
        <f t="shared" si="172"/>
        <v>0</v>
      </c>
      <c r="P559" s="13">
        <f t="shared" ca="1" si="163"/>
        <v>0.55406299999999997</v>
      </c>
      <c r="Q559" s="20">
        <f t="shared" si="164"/>
        <v>0</v>
      </c>
      <c r="R559" s="13">
        <f t="shared" si="173"/>
        <v>0</v>
      </c>
      <c r="S559" s="4" t="str">
        <f t="shared" si="174"/>
        <v>J=</v>
      </c>
      <c r="T559" s="34">
        <f t="shared" si="175"/>
        <v>45070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</row>
    <row r="560" spans="1:151" x14ac:dyDescent="0.15">
      <c r="A560" s="42">
        <f t="shared" si="165"/>
        <v>44891</v>
      </c>
      <c r="B560" s="72">
        <f t="shared" ca="1" si="176"/>
        <v>1001.062227</v>
      </c>
      <c r="C560" s="13">
        <f t="shared" si="166"/>
        <v>1000</v>
      </c>
      <c r="D560" s="12">
        <f ca="1">IF(A560&lt;$B$1,VLOOKUP(A560,[1]DI!$A$4:$B$15000,2,FALSE),0)</f>
        <v>0</v>
      </c>
      <c r="E560" s="13">
        <f t="shared" ca="1" si="159"/>
        <v>1</v>
      </c>
      <c r="F560" s="13">
        <f ca="1">(TRUNC(PRODUCT($E$12:$E559),16))</f>
        <v>1.148183756336</v>
      </c>
      <c r="G560" s="13">
        <f t="shared" ca="1" si="167"/>
        <v>1.1470183650971499</v>
      </c>
      <c r="H560" s="13">
        <f t="shared" ca="1" si="160"/>
        <v>1.00101602</v>
      </c>
      <c r="I560" s="12">
        <f t="shared" si="168"/>
        <v>1.17E-2</v>
      </c>
      <c r="J560" s="34">
        <f t="shared" si="169"/>
        <v>44889</v>
      </c>
      <c r="K560" s="2">
        <f t="shared" si="170"/>
        <v>1</v>
      </c>
      <c r="L560" s="17">
        <f t="shared" si="171"/>
        <v>1</v>
      </c>
      <c r="M560" s="11">
        <f t="shared" si="161"/>
        <v>1.0000461599999999</v>
      </c>
      <c r="N560" s="11">
        <f t="shared" ca="1" si="162"/>
        <v>1.001062227</v>
      </c>
      <c r="O560" s="17">
        <f t="shared" si="172"/>
        <v>0</v>
      </c>
      <c r="P560" s="13">
        <f t="shared" ca="1" si="163"/>
        <v>1.062227</v>
      </c>
      <c r="Q560" s="20">
        <f t="shared" si="164"/>
        <v>0</v>
      </c>
      <c r="R560" s="13">
        <f t="shared" si="173"/>
        <v>0</v>
      </c>
      <c r="S560" s="4" t="str">
        <f t="shared" si="174"/>
        <v>J=</v>
      </c>
      <c r="T560" s="34">
        <f t="shared" si="175"/>
        <v>45070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</row>
    <row r="561" spans="1:151" x14ac:dyDescent="0.15">
      <c r="A561" s="42">
        <f t="shared" si="165"/>
        <v>44892</v>
      </c>
      <c r="B561" s="72">
        <f t="shared" ca="1" si="176"/>
        <v>1001.062227</v>
      </c>
      <c r="C561" s="13">
        <f t="shared" si="166"/>
        <v>1000</v>
      </c>
      <c r="D561" s="12">
        <f ca="1">IF(A561&lt;$B$1,VLOOKUP(A561,[1]DI!$A$4:$B$15000,2,FALSE),0)</f>
        <v>0</v>
      </c>
      <c r="E561" s="13">
        <f t="shared" ca="1" si="159"/>
        <v>1</v>
      </c>
      <c r="F561" s="13">
        <f ca="1">(TRUNC(PRODUCT($E$12:$E560),16))</f>
        <v>1.148183756336</v>
      </c>
      <c r="G561" s="13">
        <f t="shared" ca="1" si="167"/>
        <v>1.1470183650971499</v>
      </c>
      <c r="H561" s="13">
        <f t="shared" ca="1" si="160"/>
        <v>1.00101602</v>
      </c>
      <c r="I561" s="12">
        <f t="shared" si="168"/>
        <v>1.17E-2</v>
      </c>
      <c r="J561" s="34">
        <f t="shared" si="169"/>
        <v>44889</v>
      </c>
      <c r="K561" s="2">
        <f t="shared" si="170"/>
        <v>1</v>
      </c>
      <c r="L561" s="17">
        <f t="shared" si="171"/>
        <v>1</v>
      </c>
      <c r="M561" s="11">
        <f t="shared" si="161"/>
        <v>1.0000461599999999</v>
      </c>
      <c r="N561" s="11">
        <f t="shared" ca="1" si="162"/>
        <v>1.001062227</v>
      </c>
      <c r="O561" s="17">
        <f t="shared" si="172"/>
        <v>0</v>
      </c>
      <c r="P561" s="13">
        <f t="shared" ca="1" si="163"/>
        <v>1.062227</v>
      </c>
      <c r="Q561" s="20">
        <f t="shared" si="164"/>
        <v>0</v>
      </c>
      <c r="R561" s="13">
        <f t="shared" si="173"/>
        <v>0</v>
      </c>
      <c r="S561" s="4" t="str">
        <f t="shared" si="174"/>
        <v>J=</v>
      </c>
      <c r="T561" s="34">
        <f t="shared" si="175"/>
        <v>45070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0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42">
        <f t="shared" si="165"/>
        <v>44893</v>
      </c>
      <c r="B562" s="72">
        <f t="shared" ca="1" si="176"/>
        <v>1001.10843599</v>
      </c>
      <c r="C562" s="13">
        <f t="shared" si="166"/>
        <v>1000</v>
      </c>
      <c r="D562" s="12">
        <f ca="1">IF(A562&lt;$B$1,VLOOKUP(A562,[1]DI!$A$4:$B$15000,2,FALSE),0)</f>
        <v>0.13650000000000001</v>
      </c>
      <c r="E562" s="13">
        <f t="shared" ca="1" si="159"/>
        <v>1.00050788</v>
      </c>
      <c r="F562" s="13">
        <f ca="1">(TRUNC(PRODUCT($E$12:$E561),16))</f>
        <v>1.148183756336</v>
      </c>
      <c r="G562" s="13">
        <f t="shared" ca="1" si="167"/>
        <v>1.1470183650971499</v>
      </c>
      <c r="H562" s="13">
        <f t="shared" ca="1" si="160"/>
        <v>1.00101602</v>
      </c>
      <c r="I562" s="12">
        <f t="shared" si="168"/>
        <v>1.17E-2</v>
      </c>
      <c r="J562" s="34">
        <f t="shared" si="169"/>
        <v>44889</v>
      </c>
      <c r="K562" s="2">
        <f t="shared" si="170"/>
        <v>2</v>
      </c>
      <c r="L562" s="17">
        <f t="shared" si="171"/>
        <v>2</v>
      </c>
      <c r="M562" s="11">
        <f t="shared" si="161"/>
        <v>1.000092322</v>
      </c>
      <c r="N562" s="11">
        <f t="shared" ca="1" si="162"/>
        <v>1.001108436</v>
      </c>
      <c r="O562" s="17">
        <f t="shared" si="172"/>
        <v>0</v>
      </c>
      <c r="P562" s="13">
        <f t="shared" ca="1" si="163"/>
        <v>1.10843599</v>
      </c>
      <c r="Q562" s="20">
        <f t="shared" si="164"/>
        <v>0</v>
      </c>
      <c r="R562" s="13">
        <f t="shared" si="173"/>
        <v>0</v>
      </c>
      <c r="S562" s="4" t="str">
        <f t="shared" si="174"/>
        <v>J=</v>
      </c>
      <c r="T562" s="34">
        <f t="shared" si="175"/>
        <v>45070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0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42">
        <f t="shared" si="165"/>
        <v>44894</v>
      </c>
      <c r="B563" s="72">
        <f t="shared" ca="1" si="176"/>
        <v>1001.663108</v>
      </c>
      <c r="C563" s="13">
        <f t="shared" si="166"/>
        <v>1000</v>
      </c>
      <c r="D563" s="12">
        <f ca="1">IF(A563&lt;$B$1,VLOOKUP(A563,[1]DI!$A$4:$B$15000,2,FALSE),0)</f>
        <v>0.13650000000000001</v>
      </c>
      <c r="E563" s="13">
        <f t="shared" ca="1" si="159"/>
        <v>1.00050788</v>
      </c>
      <c r="F563" s="13">
        <f ca="1">(TRUNC(PRODUCT($E$12:$E562),16))</f>
        <v>1.14876689590217</v>
      </c>
      <c r="G563" s="13">
        <f t="shared" ca="1" si="167"/>
        <v>1.1470183650971499</v>
      </c>
      <c r="H563" s="13">
        <f t="shared" ca="1" si="160"/>
        <v>1.00152441</v>
      </c>
      <c r="I563" s="12">
        <f t="shared" si="168"/>
        <v>1.17E-2</v>
      </c>
      <c r="J563" s="34">
        <f t="shared" si="169"/>
        <v>44889</v>
      </c>
      <c r="K563" s="2">
        <f t="shared" si="170"/>
        <v>3</v>
      </c>
      <c r="L563" s="17">
        <f t="shared" si="171"/>
        <v>3</v>
      </c>
      <c r="M563" s="11">
        <f t="shared" si="161"/>
        <v>1.0001384870000001</v>
      </c>
      <c r="N563" s="11">
        <f t="shared" ca="1" si="162"/>
        <v>1.001663108</v>
      </c>
      <c r="O563" s="17">
        <f t="shared" si="172"/>
        <v>0</v>
      </c>
      <c r="P563" s="13">
        <f t="shared" ca="1" si="163"/>
        <v>1.663108</v>
      </c>
      <c r="Q563" s="20">
        <f t="shared" si="164"/>
        <v>0</v>
      </c>
      <c r="R563" s="13">
        <f t="shared" si="173"/>
        <v>0</v>
      </c>
      <c r="S563" s="4" t="str">
        <f t="shared" si="174"/>
        <v>J=</v>
      </c>
      <c r="T563" s="34">
        <f t="shared" si="175"/>
        <v>45070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0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42">
        <f t="shared" si="165"/>
        <v>44895</v>
      </c>
      <c r="B564" s="72">
        <f t="shared" ca="1" si="176"/>
        <v>1002.21809799</v>
      </c>
      <c r="C564" s="13">
        <f t="shared" si="166"/>
        <v>1000</v>
      </c>
      <c r="D564" s="12">
        <f ca="1">IF(A564&lt;$B$1,VLOOKUP(A564,[1]DI!$A$4:$B$15000,2,FALSE),0)</f>
        <v>0.13650000000000001</v>
      </c>
      <c r="E564" s="13">
        <f t="shared" ca="1" si="159"/>
        <v>1.00050788</v>
      </c>
      <c r="F564" s="13">
        <f ca="1">(TRUNC(PRODUCT($E$12:$E563),16))</f>
        <v>1.1493503316332601</v>
      </c>
      <c r="G564" s="13">
        <f t="shared" ca="1" si="167"/>
        <v>1.1470183650971499</v>
      </c>
      <c r="H564" s="13">
        <f t="shared" ca="1" si="160"/>
        <v>1.00203307</v>
      </c>
      <c r="I564" s="12">
        <f t="shared" si="168"/>
        <v>1.17E-2</v>
      </c>
      <c r="J564" s="34">
        <f t="shared" si="169"/>
        <v>44889</v>
      </c>
      <c r="K564" s="2">
        <f t="shared" si="170"/>
        <v>4</v>
      </c>
      <c r="L564" s="17">
        <f t="shared" si="171"/>
        <v>4</v>
      </c>
      <c r="M564" s="11">
        <f t="shared" si="161"/>
        <v>1.000184653</v>
      </c>
      <c r="N564" s="11">
        <f t="shared" ca="1" si="162"/>
        <v>1.0022180979999999</v>
      </c>
      <c r="O564" s="17">
        <f t="shared" si="172"/>
        <v>0</v>
      </c>
      <c r="P564" s="13">
        <f t="shared" ca="1" si="163"/>
        <v>2.21809799</v>
      </c>
      <c r="Q564" s="20">
        <f t="shared" si="164"/>
        <v>0</v>
      </c>
      <c r="R564" s="13">
        <f t="shared" si="173"/>
        <v>0</v>
      </c>
      <c r="S564" s="4" t="str">
        <f t="shared" si="174"/>
        <v>J=</v>
      </c>
      <c r="T564" s="34">
        <f t="shared" si="175"/>
        <v>45070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0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42">
        <f t="shared" si="165"/>
        <v>44896</v>
      </c>
      <c r="B565" s="72">
        <f t="shared" ca="1" si="176"/>
        <v>1002.7733889899999</v>
      </c>
      <c r="C565" s="13">
        <f t="shared" si="166"/>
        <v>1000</v>
      </c>
      <c r="D565" s="12">
        <f ca="1">IF(A565&lt;$B$1,VLOOKUP(A565,[1]DI!$A$4:$B$15000,2,FALSE),0)</f>
        <v>0.13650000000000001</v>
      </c>
      <c r="E565" s="13">
        <f t="shared" ca="1" si="159"/>
        <v>1.00050788</v>
      </c>
      <c r="F565" s="13">
        <f ca="1">(TRUNC(PRODUCT($E$12:$E564),16))</f>
        <v>1.14993406367969</v>
      </c>
      <c r="G565" s="13">
        <f t="shared" ca="1" si="167"/>
        <v>1.1470183650971499</v>
      </c>
      <c r="H565" s="13">
        <f t="shared" ca="1" si="160"/>
        <v>1.0025419799999999</v>
      </c>
      <c r="I565" s="12">
        <f t="shared" si="168"/>
        <v>1.17E-2</v>
      </c>
      <c r="J565" s="34">
        <f t="shared" si="169"/>
        <v>44889</v>
      </c>
      <c r="K565" s="2">
        <f t="shared" si="170"/>
        <v>5</v>
      </c>
      <c r="L565" s="17">
        <f t="shared" si="171"/>
        <v>5</v>
      </c>
      <c r="M565" s="11">
        <f t="shared" si="161"/>
        <v>1.000230822</v>
      </c>
      <c r="N565" s="11">
        <f t="shared" ca="1" si="162"/>
        <v>1.0027733889999999</v>
      </c>
      <c r="O565" s="17">
        <f t="shared" si="172"/>
        <v>0</v>
      </c>
      <c r="P565" s="13">
        <f t="shared" ca="1" si="163"/>
        <v>2.7733889899999999</v>
      </c>
      <c r="Q565" s="20">
        <f t="shared" si="164"/>
        <v>0</v>
      </c>
      <c r="R565" s="13">
        <f t="shared" si="173"/>
        <v>0</v>
      </c>
      <c r="S565" s="4" t="str">
        <f t="shared" si="174"/>
        <v>J=</v>
      </c>
      <c r="T565" s="34">
        <f t="shared" si="175"/>
        <v>45070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0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42">
        <f t="shared" si="165"/>
        <v>44897</v>
      </c>
      <c r="B566" s="72">
        <f t="shared" ca="1" si="176"/>
        <v>1003.328988</v>
      </c>
      <c r="C566" s="13">
        <f t="shared" si="166"/>
        <v>1000</v>
      </c>
      <c r="D566" s="12">
        <f ca="1">IF(A566&lt;$B$1,VLOOKUP(A566,[1]DI!$A$4:$B$15000,2,FALSE),0)</f>
        <v>0.13650000000000001</v>
      </c>
      <c r="E566" s="13">
        <f t="shared" ca="1" si="159"/>
        <v>1.00050788</v>
      </c>
      <c r="F566" s="13">
        <f ca="1">(TRUNC(PRODUCT($E$12:$E565),16))</f>
        <v>1.15051809219195</v>
      </c>
      <c r="G566" s="13">
        <f t="shared" ca="1" si="167"/>
        <v>1.1470183650971499</v>
      </c>
      <c r="H566" s="13">
        <f t="shared" ca="1" si="160"/>
        <v>1.0030511499999999</v>
      </c>
      <c r="I566" s="12">
        <f t="shared" si="168"/>
        <v>1.17E-2</v>
      </c>
      <c r="J566" s="34">
        <f t="shared" si="169"/>
        <v>44889</v>
      </c>
      <c r="K566" s="2">
        <f t="shared" si="170"/>
        <v>6</v>
      </c>
      <c r="L566" s="17">
        <f t="shared" si="171"/>
        <v>6</v>
      </c>
      <c r="M566" s="11">
        <f t="shared" si="161"/>
        <v>1.0002769929999999</v>
      </c>
      <c r="N566" s="11">
        <f t="shared" ca="1" si="162"/>
        <v>1.003328988</v>
      </c>
      <c r="O566" s="17">
        <f t="shared" si="172"/>
        <v>0</v>
      </c>
      <c r="P566" s="13">
        <f t="shared" ca="1" si="163"/>
        <v>3.3289879999999998</v>
      </c>
      <c r="Q566" s="20">
        <f t="shared" si="164"/>
        <v>0</v>
      </c>
      <c r="R566" s="13">
        <f t="shared" si="173"/>
        <v>0</v>
      </c>
      <c r="S566" s="4" t="str">
        <f t="shared" si="174"/>
        <v>J=</v>
      </c>
      <c r="T566" s="34">
        <f t="shared" si="175"/>
        <v>45070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0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42">
        <f t="shared" si="165"/>
        <v>44898</v>
      </c>
      <c r="B567" s="72">
        <f t="shared" ca="1" si="176"/>
        <v>1003.884897</v>
      </c>
      <c r="C567" s="13">
        <f t="shared" si="166"/>
        <v>1000</v>
      </c>
      <c r="D567" s="12">
        <f ca="1">IF(A567&lt;$B$1,VLOOKUP(A567,[1]DI!$A$4:$B$15000,2,FALSE),0)</f>
        <v>0</v>
      </c>
      <c r="E567" s="13">
        <f t="shared" ca="1" si="159"/>
        <v>1</v>
      </c>
      <c r="F567" s="13">
        <f ca="1">(TRUNC(PRODUCT($E$12:$E566),16))</f>
        <v>1.1511024173206099</v>
      </c>
      <c r="G567" s="13">
        <f t="shared" ca="1" si="167"/>
        <v>1.1470183650971499</v>
      </c>
      <c r="H567" s="13">
        <f t="shared" ca="1" si="160"/>
        <v>1.00356058</v>
      </c>
      <c r="I567" s="12">
        <f t="shared" si="168"/>
        <v>1.17E-2</v>
      </c>
      <c r="J567" s="34">
        <f t="shared" si="169"/>
        <v>44889</v>
      </c>
      <c r="K567" s="2">
        <f t="shared" si="170"/>
        <v>6</v>
      </c>
      <c r="L567" s="17">
        <f t="shared" si="171"/>
        <v>7</v>
      </c>
      <c r="M567" s="11">
        <f t="shared" si="161"/>
        <v>1.000323166</v>
      </c>
      <c r="N567" s="11">
        <f t="shared" ca="1" si="162"/>
        <v>1.0038848970000001</v>
      </c>
      <c r="O567" s="17">
        <f t="shared" si="172"/>
        <v>0</v>
      </c>
      <c r="P567" s="13">
        <f t="shared" ca="1" si="163"/>
        <v>3.884897</v>
      </c>
      <c r="Q567" s="20">
        <f t="shared" si="164"/>
        <v>0</v>
      </c>
      <c r="R567" s="13">
        <f t="shared" si="173"/>
        <v>0</v>
      </c>
      <c r="S567" s="4" t="str">
        <f t="shared" si="174"/>
        <v>J=</v>
      </c>
      <c r="T567" s="34">
        <f t="shared" si="175"/>
        <v>45070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0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42">
        <f t="shared" si="165"/>
        <v>44899</v>
      </c>
      <c r="B568" s="72">
        <f t="shared" ca="1" si="176"/>
        <v>1003.884897</v>
      </c>
      <c r="C568" s="13">
        <f t="shared" si="166"/>
        <v>1000</v>
      </c>
      <c r="D568" s="12">
        <f ca="1">IF(A568&lt;$B$1,VLOOKUP(A568,[1]DI!$A$4:$B$15000,2,FALSE),0)</f>
        <v>0</v>
      </c>
      <c r="E568" s="13">
        <f t="shared" ca="1" si="159"/>
        <v>1</v>
      </c>
      <c r="F568" s="13">
        <f ca="1">(TRUNC(PRODUCT($E$12:$E567),16))</f>
        <v>1.1511024173206099</v>
      </c>
      <c r="G568" s="13">
        <f t="shared" ca="1" si="167"/>
        <v>1.1470183650971499</v>
      </c>
      <c r="H568" s="13">
        <f t="shared" ca="1" si="160"/>
        <v>1.00356058</v>
      </c>
      <c r="I568" s="12">
        <f t="shared" si="168"/>
        <v>1.17E-2</v>
      </c>
      <c r="J568" s="34">
        <f t="shared" si="169"/>
        <v>44889</v>
      </c>
      <c r="K568" s="2">
        <f t="shared" si="170"/>
        <v>6</v>
      </c>
      <c r="L568" s="17">
        <f t="shared" si="171"/>
        <v>7</v>
      </c>
      <c r="M568" s="11">
        <f t="shared" si="161"/>
        <v>1.000323166</v>
      </c>
      <c r="N568" s="11">
        <f t="shared" ca="1" si="162"/>
        <v>1.0038848970000001</v>
      </c>
      <c r="O568" s="17">
        <f t="shared" si="172"/>
        <v>0</v>
      </c>
      <c r="P568" s="13">
        <f t="shared" ca="1" si="163"/>
        <v>3.884897</v>
      </c>
      <c r="Q568" s="20">
        <f t="shared" si="164"/>
        <v>0</v>
      </c>
      <c r="R568" s="13">
        <f t="shared" si="173"/>
        <v>0</v>
      </c>
      <c r="S568" s="4" t="str">
        <f t="shared" si="174"/>
        <v>J=</v>
      </c>
      <c r="T568" s="34">
        <f t="shared" si="175"/>
        <v>45070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0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42">
        <f t="shared" si="165"/>
        <v>44900</v>
      </c>
      <c r="B569" s="72">
        <f t="shared" ca="1" si="176"/>
        <v>1003.884897</v>
      </c>
      <c r="C569" s="13">
        <f t="shared" si="166"/>
        <v>1000</v>
      </c>
      <c r="D569" s="12">
        <f ca="1">IF(A569&lt;$B$1,VLOOKUP(A569,[1]DI!$A$4:$B$15000,2,FALSE),0)</f>
        <v>0.13650000000000001</v>
      </c>
      <c r="E569" s="13">
        <f t="shared" ca="1" si="159"/>
        <v>1.00050788</v>
      </c>
      <c r="F569" s="13">
        <f ca="1">(TRUNC(PRODUCT($E$12:$E568),16))</f>
        <v>1.1511024173206099</v>
      </c>
      <c r="G569" s="13">
        <f t="shared" ca="1" si="167"/>
        <v>1.1470183650971499</v>
      </c>
      <c r="H569" s="13">
        <f t="shared" ca="1" si="160"/>
        <v>1.00356058</v>
      </c>
      <c r="I569" s="12">
        <f t="shared" si="168"/>
        <v>1.17E-2</v>
      </c>
      <c r="J569" s="34">
        <f t="shared" si="169"/>
        <v>44889</v>
      </c>
      <c r="K569" s="2">
        <f t="shared" si="170"/>
        <v>7</v>
      </c>
      <c r="L569" s="17">
        <f t="shared" si="171"/>
        <v>7</v>
      </c>
      <c r="M569" s="11">
        <f t="shared" si="161"/>
        <v>1.000323166</v>
      </c>
      <c r="N569" s="11">
        <f t="shared" ca="1" si="162"/>
        <v>1.0038848970000001</v>
      </c>
      <c r="O569" s="17">
        <f t="shared" si="172"/>
        <v>0</v>
      </c>
      <c r="P569" s="13">
        <f t="shared" ca="1" si="163"/>
        <v>3.884897</v>
      </c>
      <c r="Q569" s="20">
        <f t="shared" si="164"/>
        <v>0</v>
      </c>
      <c r="R569" s="13">
        <f t="shared" si="173"/>
        <v>0</v>
      </c>
      <c r="S569" s="4" t="str">
        <f t="shared" si="174"/>
        <v>J=</v>
      </c>
      <c r="T569" s="34">
        <f t="shared" si="175"/>
        <v>45070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0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42">
        <f t="shared" si="165"/>
        <v>44901</v>
      </c>
      <c r="B570" s="72">
        <f t="shared" ca="1" si="176"/>
        <v>1004.441114</v>
      </c>
      <c r="C570" s="13">
        <f t="shared" si="166"/>
        <v>1000</v>
      </c>
      <c r="D570" s="12">
        <f ca="1">IF(A570&lt;$B$1,VLOOKUP(A570,[1]DI!$A$4:$B$15000,2,FALSE),0)</f>
        <v>0.13650000000000001</v>
      </c>
      <c r="E570" s="13">
        <f t="shared" ca="1" si="159"/>
        <v>1.00050788</v>
      </c>
      <c r="F570" s="13">
        <f ca="1">(TRUNC(PRODUCT($E$12:$E569),16))</f>
        <v>1.1516870392163201</v>
      </c>
      <c r="G570" s="13">
        <f t="shared" ca="1" si="167"/>
        <v>1.1470183650971499</v>
      </c>
      <c r="H570" s="13">
        <f t="shared" ca="1" si="160"/>
        <v>1.0040702699999999</v>
      </c>
      <c r="I570" s="12">
        <f t="shared" si="168"/>
        <v>1.17E-2</v>
      </c>
      <c r="J570" s="34">
        <f t="shared" si="169"/>
        <v>44889</v>
      </c>
      <c r="K570" s="2">
        <f t="shared" si="170"/>
        <v>8</v>
      </c>
      <c r="L570" s="17">
        <f t="shared" si="171"/>
        <v>8</v>
      </c>
      <c r="M570" s="11">
        <f t="shared" si="161"/>
        <v>1.0003693410000001</v>
      </c>
      <c r="N570" s="11">
        <f t="shared" ca="1" si="162"/>
        <v>1.004441114</v>
      </c>
      <c r="O570" s="17">
        <f t="shared" si="172"/>
        <v>0</v>
      </c>
      <c r="P570" s="13">
        <f t="shared" ca="1" si="163"/>
        <v>4.4411139999999998</v>
      </c>
      <c r="Q570" s="20">
        <f t="shared" si="164"/>
        <v>0</v>
      </c>
      <c r="R570" s="13">
        <f t="shared" si="173"/>
        <v>0</v>
      </c>
      <c r="S570" s="4" t="str">
        <f t="shared" si="174"/>
        <v>J=</v>
      </c>
      <c r="T570" s="34">
        <f t="shared" si="175"/>
        <v>45070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0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42">
        <f t="shared" si="165"/>
        <v>44902</v>
      </c>
      <c r="B571" s="72">
        <f t="shared" ca="1" si="176"/>
        <v>1004.997641</v>
      </c>
      <c r="C571" s="13">
        <f t="shared" si="166"/>
        <v>1000</v>
      </c>
      <c r="D571" s="12">
        <f ca="1">IF(A571&lt;$B$1,VLOOKUP(A571,[1]DI!$A$4:$B$15000,2,FALSE),0)</f>
        <v>0.13650000000000001</v>
      </c>
      <c r="E571" s="13">
        <f t="shared" ca="1" si="159"/>
        <v>1.00050788</v>
      </c>
      <c r="F571" s="13">
        <f ca="1">(TRUNC(PRODUCT($E$12:$E570),16))</f>
        <v>1.1522719580298</v>
      </c>
      <c r="G571" s="13">
        <f t="shared" ca="1" si="167"/>
        <v>1.1470183650971499</v>
      </c>
      <c r="H571" s="13">
        <f t="shared" ca="1" si="160"/>
        <v>1.00458022</v>
      </c>
      <c r="I571" s="12">
        <f t="shared" si="168"/>
        <v>1.17E-2</v>
      </c>
      <c r="J571" s="34">
        <f t="shared" si="169"/>
        <v>44889</v>
      </c>
      <c r="K571" s="2">
        <f t="shared" si="170"/>
        <v>9</v>
      </c>
      <c r="L571" s="17">
        <f t="shared" si="171"/>
        <v>9</v>
      </c>
      <c r="M571" s="11">
        <f t="shared" si="161"/>
        <v>1.0004155180000001</v>
      </c>
      <c r="N571" s="11">
        <f t="shared" ca="1" si="162"/>
        <v>1.0049976410000001</v>
      </c>
      <c r="O571" s="17">
        <f t="shared" si="172"/>
        <v>0</v>
      </c>
      <c r="P571" s="13">
        <f t="shared" ca="1" si="163"/>
        <v>4.9976409999999998</v>
      </c>
      <c r="Q571" s="20">
        <f t="shared" si="164"/>
        <v>0</v>
      </c>
      <c r="R571" s="13">
        <f t="shared" si="173"/>
        <v>0</v>
      </c>
      <c r="S571" s="4" t="str">
        <f t="shared" si="174"/>
        <v>J=</v>
      </c>
      <c r="T571" s="34">
        <f t="shared" si="175"/>
        <v>45070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0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42">
        <f t="shared" si="165"/>
        <v>44903</v>
      </c>
      <c r="B572" s="72">
        <f t="shared" ca="1" si="176"/>
        <v>1005.554467</v>
      </c>
      <c r="C572" s="13">
        <f t="shared" si="166"/>
        <v>1000</v>
      </c>
      <c r="D572" s="12">
        <f ca="1">IF(A572&lt;$B$1,VLOOKUP(A572,[1]DI!$A$4:$B$15000,2,FALSE),0)</f>
        <v>0.13650000000000001</v>
      </c>
      <c r="E572" s="13">
        <f t="shared" ca="1" si="159"/>
        <v>1.00050788</v>
      </c>
      <c r="F572" s="13">
        <f ca="1">(TRUNC(PRODUCT($E$12:$E571),16))</f>
        <v>1.1528571739118401</v>
      </c>
      <c r="G572" s="13">
        <f t="shared" ca="1" si="167"/>
        <v>1.1470183650971499</v>
      </c>
      <c r="H572" s="13">
        <f t="shared" ca="1" si="160"/>
        <v>1.0050904199999999</v>
      </c>
      <c r="I572" s="12">
        <f t="shared" si="168"/>
        <v>1.17E-2</v>
      </c>
      <c r="J572" s="34">
        <f t="shared" si="169"/>
        <v>44889</v>
      </c>
      <c r="K572" s="2">
        <f t="shared" si="170"/>
        <v>10</v>
      </c>
      <c r="L572" s="17">
        <f t="shared" si="171"/>
        <v>10</v>
      </c>
      <c r="M572" s="11">
        <f t="shared" si="161"/>
        <v>1.000461697</v>
      </c>
      <c r="N572" s="11">
        <f t="shared" ca="1" si="162"/>
        <v>1.0055544670000001</v>
      </c>
      <c r="O572" s="17">
        <f t="shared" si="172"/>
        <v>0</v>
      </c>
      <c r="P572" s="13">
        <f t="shared" ca="1" si="163"/>
        <v>5.5544669999999998</v>
      </c>
      <c r="Q572" s="20">
        <f t="shared" si="164"/>
        <v>0</v>
      </c>
      <c r="R572" s="13">
        <f t="shared" si="173"/>
        <v>0</v>
      </c>
      <c r="S572" s="4" t="str">
        <f t="shared" si="174"/>
        <v>J=</v>
      </c>
      <c r="T572" s="34">
        <f t="shared" si="175"/>
        <v>45070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0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42">
        <f t="shared" si="165"/>
        <v>44904</v>
      </c>
      <c r="B573" s="72">
        <f t="shared" ca="1" si="176"/>
        <v>1006.11161399</v>
      </c>
      <c r="C573" s="13">
        <f t="shared" si="166"/>
        <v>1000</v>
      </c>
      <c r="D573" s="12">
        <f ca="1">IF(A573&lt;$B$1,VLOOKUP(A573,[1]DI!$A$4:$B$15000,2,FALSE),0)</f>
        <v>0.13650000000000001</v>
      </c>
      <c r="E573" s="13">
        <f t="shared" ca="1" si="159"/>
        <v>1.00050788</v>
      </c>
      <c r="F573" s="13">
        <f ca="1">(TRUNC(PRODUCT($E$12:$E572),16))</f>
        <v>1.1534426870133301</v>
      </c>
      <c r="G573" s="13">
        <f t="shared" ca="1" si="167"/>
        <v>1.1470183650971499</v>
      </c>
      <c r="H573" s="13">
        <f t="shared" ca="1" si="160"/>
        <v>1.00560089</v>
      </c>
      <c r="I573" s="12">
        <f t="shared" si="168"/>
        <v>1.17E-2</v>
      </c>
      <c r="J573" s="34">
        <f t="shared" si="169"/>
        <v>44889</v>
      </c>
      <c r="K573" s="2">
        <f t="shared" si="170"/>
        <v>11</v>
      </c>
      <c r="L573" s="17">
        <f t="shared" si="171"/>
        <v>11</v>
      </c>
      <c r="M573" s="11">
        <f t="shared" si="161"/>
        <v>1.0005078789999999</v>
      </c>
      <c r="N573" s="11">
        <f t="shared" ca="1" si="162"/>
        <v>1.0061116139999999</v>
      </c>
      <c r="O573" s="17">
        <f t="shared" si="172"/>
        <v>0</v>
      </c>
      <c r="P573" s="13">
        <f t="shared" ca="1" si="163"/>
        <v>6.1116139900000004</v>
      </c>
      <c r="Q573" s="20">
        <f t="shared" si="164"/>
        <v>0</v>
      </c>
      <c r="R573" s="13">
        <f t="shared" si="173"/>
        <v>0</v>
      </c>
      <c r="S573" s="4" t="str">
        <f t="shared" si="174"/>
        <v>J=</v>
      </c>
      <c r="T573" s="34">
        <f t="shared" si="175"/>
        <v>45070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0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42">
        <f t="shared" si="165"/>
        <v>44905</v>
      </c>
      <c r="B574" s="72">
        <f t="shared" ca="1" si="176"/>
        <v>1006.6690579900001</v>
      </c>
      <c r="C574" s="13">
        <f t="shared" si="166"/>
        <v>1000</v>
      </c>
      <c r="D574" s="12">
        <f ca="1">IF(A574&lt;$B$1,VLOOKUP(A574,[1]DI!$A$4:$B$15000,2,FALSE),0)</f>
        <v>0</v>
      </c>
      <c r="E574" s="13">
        <f t="shared" ca="1" si="159"/>
        <v>1</v>
      </c>
      <c r="F574" s="13">
        <f ca="1">(TRUNC(PRODUCT($E$12:$E573),16))</f>
        <v>1.15402849748521</v>
      </c>
      <c r="G574" s="13">
        <f t="shared" ca="1" si="167"/>
        <v>1.1470183650971499</v>
      </c>
      <c r="H574" s="13">
        <f t="shared" ca="1" si="160"/>
        <v>1.00611161</v>
      </c>
      <c r="I574" s="12">
        <f t="shared" si="168"/>
        <v>1.17E-2</v>
      </c>
      <c r="J574" s="34">
        <f t="shared" si="169"/>
        <v>44889</v>
      </c>
      <c r="K574" s="2">
        <f t="shared" si="170"/>
        <v>11</v>
      </c>
      <c r="L574" s="17">
        <f t="shared" si="171"/>
        <v>12</v>
      </c>
      <c r="M574" s="11">
        <f t="shared" si="161"/>
        <v>1.000554062</v>
      </c>
      <c r="N574" s="11">
        <f t="shared" ca="1" si="162"/>
        <v>1.0066690579999999</v>
      </c>
      <c r="O574" s="17">
        <f t="shared" si="172"/>
        <v>0</v>
      </c>
      <c r="P574" s="13">
        <f t="shared" ca="1" si="163"/>
        <v>6.6690579899999998</v>
      </c>
      <c r="Q574" s="20">
        <f t="shared" si="164"/>
        <v>0</v>
      </c>
      <c r="R574" s="13">
        <f t="shared" si="173"/>
        <v>0</v>
      </c>
      <c r="S574" s="4" t="str">
        <f t="shared" si="174"/>
        <v>J=</v>
      </c>
      <c r="T574" s="34">
        <f t="shared" si="175"/>
        <v>45070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0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x14ac:dyDescent="0.15">
      <c r="A575" s="42">
        <f t="shared" si="165"/>
        <v>44906</v>
      </c>
      <c r="B575" s="72">
        <f t="shared" ca="1" si="176"/>
        <v>1006.6690579900001</v>
      </c>
      <c r="C575" s="13">
        <f t="shared" si="166"/>
        <v>1000</v>
      </c>
      <c r="D575" s="12">
        <f ca="1">IF(A575&lt;$B$1,VLOOKUP(A575,[1]DI!$A$4:$B$15000,2,FALSE),0)</f>
        <v>0</v>
      </c>
      <c r="E575" s="13">
        <f t="shared" ca="1" si="159"/>
        <v>1</v>
      </c>
      <c r="F575" s="13">
        <f ca="1">(TRUNC(PRODUCT($E$12:$E574),16))</f>
        <v>1.15402849748521</v>
      </c>
      <c r="G575" s="13">
        <f t="shared" ca="1" si="167"/>
        <v>1.1470183650971499</v>
      </c>
      <c r="H575" s="13">
        <f t="shared" ca="1" si="160"/>
        <v>1.00611161</v>
      </c>
      <c r="I575" s="12">
        <f t="shared" si="168"/>
        <v>1.17E-2</v>
      </c>
      <c r="J575" s="34">
        <f t="shared" si="169"/>
        <v>44889</v>
      </c>
      <c r="K575" s="2">
        <f t="shared" si="170"/>
        <v>11</v>
      </c>
      <c r="L575" s="17">
        <f t="shared" si="171"/>
        <v>12</v>
      </c>
      <c r="M575" s="11">
        <f t="shared" si="161"/>
        <v>1.000554062</v>
      </c>
      <c r="N575" s="11">
        <f t="shared" ca="1" si="162"/>
        <v>1.0066690579999999</v>
      </c>
      <c r="O575" s="17">
        <f t="shared" si="172"/>
        <v>0</v>
      </c>
      <c r="P575" s="13">
        <f t="shared" ca="1" si="163"/>
        <v>6.6690579899999998</v>
      </c>
      <c r="Q575" s="20">
        <f t="shared" si="164"/>
        <v>0</v>
      </c>
      <c r="R575" s="13">
        <f t="shared" si="173"/>
        <v>0</v>
      </c>
      <c r="S575" s="4" t="str">
        <f t="shared" si="174"/>
        <v>J=</v>
      </c>
      <c r="T575" s="34">
        <f t="shared" si="175"/>
        <v>45070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0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42">
        <f t="shared" si="165"/>
        <v>44907</v>
      </c>
      <c r="B576" s="72">
        <f t="shared" ca="1" si="176"/>
        <v>1006.6690579900001</v>
      </c>
      <c r="C576" s="13">
        <f t="shared" si="166"/>
        <v>1000</v>
      </c>
      <c r="D576" s="12">
        <f ca="1">IF(A576&lt;$B$1,VLOOKUP(A576,[1]DI!$A$4:$B$15000,2,FALSE),0)</f>
        <v>0.13650000000000001</v>
      </c>
      <c r="E576" s="13">
        <f t="shared" ca="1" si="159"/>
        <v>1.00050788</v>
      </c>
      <c r="F576" s="13">
        <f ca="1">(TRUNC(PRODUCT($E$12:$E575),16))</f>
        <v>1.15402849748521</v>
      </c>
      <c r="G576" s="13">
        <f t="shared" ca="1" si="167"/>
        <v>1.1470183650971499</v>
      </c>
      <c r="H576" s="13">
        <f t="shared" ca="1" si="160"/>
        <v>1.00611161</v>
      </c>
      <c r="I576" s="12">
        <f t="shared" si="168"/>
        <v>1.17E-2</v>
      </c>
      <c r="J576" s="34">
        <f t="shared" si="169"/>
        <v>44889</v>
      </c>
      <c r="K576" s="2">
        <f t="shared" si="170"/>
        <v>12</v>
      </c>
      <c r="L576" s="17">
        <f t="shared" si="171"/>
        <v>12</v>
      </c>
      <c r="M576" s="11">
        <f t="shared" si="161"/>
        <v>1.000554062</v>
      </c>
      <c r="N576" s="11">
        <f t="shared" ca="1" si="162"/>
        <v>1.0066690579999999</v>
      </c>
      <c r="O576" s="17">
        <f t="shared" si="172"/>
        <v>0</v>
      </c>
      <c r="P576" s="13">
        <f t="shared" ca="1" si="163"/>
        <v>6.6690579899999998</v>
      </c>
      <c r="Q576" s="20">
        <f t="shared" si="164"/>
        <v>0</v>
      </c>
      <c r="R576" s="13">
        <f t="shared" si="173"/>
        <v>0</v>
      </c>
      <c r="S576" s="4" t="str">
        <f t="shared" si="174"/>
        <v>J=</v>
      </c>
      <c r="T576" s="34">
        <f t="shared" si="175"/>
        <v>45070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0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42">
        <f t="shared" si="165"/>
        <v>44908</v>
      </c>
      <c r="B577" s="72">
        <f t="shared" ca="1" si="176"/>
        <v>1007.226823</v>
      </c>
      <c r="C577" s="13">
        <f t="shared" si="166"/>
        <v>1000</v>
      </c>
      <c r="D577" s="12">
        <f ca="1">IF(A577&lt;$B$1,VLOOKUP(A577,[1]DI!$A$4:$B$15000,2,FALSE),0)</f>
        <v>0.13650000000000001</v>
      </c>
      <c r="E577" s="13">
        <f t="shared" ca="1" si="159"/>
        <v>1.00050788</v>
      </c>
      <c r="F577" s="13">
        <f ca="1">(TRUNC(PRODUCT($E$12:$E576),16))</f>
        <v>1.15461460547851</v>
      </c>
      <c r="G577" s="13">
        <f t="shared" ca="1" si="167"/>
        <v>1.1470183650971499</v>
      </c>
      <c r="H577" s="13">
        <f t="shared" ca="1" si="160"/>
        <v>1.0066226</v>
      </c>
      <c r="I577" s="12">
        <f t="shared" si="168"/>
        <v>1.17E-2</v>
      </c>
      <c r="J577" s="34">
        <f t="shared" si="169"/>
        <v>44889</v>
      </c>
      <c r="K577" s="2">
        <f t="shared" si="170"/>
        <v>13</v>
      </c>
      <c r="L577" s="17">
        <f t="shared" si="171"/>
        <v>13</v>
      </c>
      <c r="M577" s="11">
        <f t="shared" si="161"/>
        <v>1.000600248</v>
      </c>
      <c r="N577" s="11">
        <f t="shared" ca="1" si="162"/>
        <v>1.0072268230000001</v>
      </c>
      <c r="O577" s="17">
        <f t="shared" si="172"/>
        <v>0</v>
      </c>
      <c r="P577" s="13">
        <f t="shared" ca="1" si="163"/>
        <v>7.2268230000000004</v>
      </c>
      <c r="Q577" s="20">
        <f t="shared" si="164"/>
        <v>0</v>
      </c>
      <c r="R577" s="13">
        <f t="shared" si="173"/>
        <v>0</v>
      </c>
      <c r="S577" s="4" t="str">
        <f t="shared" si="174"/>
        <v>J=</v>
      </c>
      <c r="T577" s="34">
        <f t="shared" si="175"/>
        <v>45070</v>
      </c>
      <c r="U577" s="3"/>
      <c r="V577" s="3"/>
      <c r="W577" s="21"/>
      <c r="Y577" s="21"/>
      <c r="Z577" s="26"/>
      <c r="AA577" s="21"/>
      <c r="AB577" s="21"/>
      <c r="AC577" s="21"/>
      <c r="AD577" s="21"/>
      <c r="AE577" s="3"/>
      <c r="AF577" s="10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42">
        <f t="shared" si="165"/>
        <v>44909</v>
      </c>
      <c r="B578" s="72">
        <f t="shared" ca="1" si="176"/>
        <v>1007.78488799</v>
      </c>
      <c r="C578" s="13">
        <f t="shared" si="166"/>
        <v>1000</v>
      </c>
      <c r="D578" s="12">
        <f ca="1">IF(A578&lt;$B$1,VLOOKUP(A578,[1]DI!$A$4:$B$15000,2,FALSE),0)</f>
        <v>0.13650000000000001</v>
      </c>
      <c r="E578" s="13">
        <f t="shared" ca="1" si="159"/>
        <v>1.00050788</v>
      </c>
      <c r="F578" s="13">
        <f ca="1">(TRUNC(PRODUCT($E$12:$E577),16))</f>
        <v>1.15520101114434</v>
      </c>
      <c r="G578" s="13">
        <f t="shared" ca="1" si="167"/>
        <v>1.1470183650971499</v>
      </c>
      <c r="H578" s="13">
        <f t="shared" ca="1" si="160"/>
        <v>1.0071338400000001</v>
      </c>
      <c r="I578" s="12">
        <f t="shared" si="168"/>
        <v>1.17E-2</v>
      </c>
      <c r="J578" s="34">
        <f t="shared" si="169"/>
        <v>44889</v>
      </c>
      <c r="K578" s="2">
        <f t="shared" si="170"/>
        <v>14</v>
      </c>
      <c r="L578" s="17">
        <f t="shared" si="171"/>
        <v>14</v>
      </c>
      <c r="M578" s="11">
        <f t="shared" si="161"/>
        <v>1.000646436</v>
      </c>
      <c r="N578" s="11">
        <f t="shared" ca="1" si="162"/>
        <v>1.007784888</v>
      </c>
      <c r="O578" s="17">
        <f t="shared" si="172"/>
        <v>0</v>
      </c>
      <c r="P578" s="13">
        <f t="shared" ca="1" si="163"/>
        <v>7.7848879899999996</v>
      </c>
      <c r="Q578" s="20">
        <f t="shared" si="164"/>
        <v>0</v>
      </c>
      <c r="R578" s="13">
        <f t="shared" si="173"/>
        <v>0</v>
      </c>
      <c r="S578" s="4" t="str">
        <f t="shared" si="174"/>
        <v>J=</v>
      </c>
      <c r="T578" s="34">
        <f t="shared" si="175"/>
        <v>45070</v>
      </c>
      <c r="U578" s="3"/>
      <c r="V578" s="3"/>
      <c r="W578" s="21"/>
      <c r="Y578" s="21"/>
      <c r="Z578" s="26"/>
      <c r="AA578" s="21"/>
      <c r="AB578" s="21"/>
      <c r="AC578" s="21"/>
      <c r="AD578" s="21"/>
      <c r="AE578" s="3"/>
      <c r="AF578" s="10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42">
        <f t="shared" si="165"/>
        <v>44910</v>
      </c>
      <c r="B579" s="72">
        <f t="shared" ca="1" si="176"/>
        <v>1008.343261</v>
      </c>
      <c r="C579" s="13">
        <f t="shared" si="166"/>
        <v>1000</v>
      </c>
      <c r="D579" s="12">
        <f ca="1">IF(A579&lt;$B$1,VLOOKUP(A579,[1]DI!$A$4:$B$15000,2,FALSE),0)</f>
        <v>0.13650000000000001</v>
      </c>
      <c r="E579" s="13">
        <f t="shared" ca="1" si="159"/>
        <v>1.00050788</v>
      </c>
      <c r="F579" s="13">
        <f ca="1">(TRUNC(PRODUCT($E$12:$E578),16))</f>
        <v>1.15578771463388</v>
      </c>
      <c r="G579" s="13">
        <f t="shared" ca="1" si="167"/>
        <v>1.1470183650971499</v>
      </c>
      <c r="H579" s="13">
        <f t="shared" ca="1" si="160"/>
        <v>1.0076453400000001</v>
      </c>
      <c r="I579" s="12">
        <f t="shared" si="168"/>
        <v>1.17E-2</v>
      </c>
      <c r="J579" s="34">
        <f t="shared" si="169"/>
        <v>44889</v>
      </c>
      <c r="K579" s="2">
        <f t="shared" si="170"/>
        <v>15</v>
      </c>
      <c r="L579" s="17">
        <f t="shared" si="171"/>
        <v>15</v>
      </c>
      <c r="M579" s="11">
        <f t="shared" si="161"/>
        <v>1.000692626</v>
      </c>
      <c r="N579" s="11">
        <f t="shared" ca="1" si="162"/>
        <v>1.008343261</v>
      </c>
      <c r="O579" s="17">
        <f t="shared" si="172"/>
        <v>0</v>
      </c>
      <c r="P579" s="13">
        <f t="shared" ca="1" si="163"/>
        <v>8.343261</v>
      </c>
      <c r="Q579" s="20">
        <f t="shared" si="164"/>
        <v>0</v>
      </c>
      <c r="R579" s="13">
        <f t="shared" si="173"/>
        <v>0</v>
      </c>
      <c r="S579" s="4" t="str">
        <f t="shared" si="174"/>
        <v>J=</v>
      </c>
      <c r="T579" s="34">
        <f t="shared" si="175"/>
        <v>45070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0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42">
        <f t="shared" si="165"/>
        <v>44911</v>
      </c>
      <c r="B580" s="72">
        <f t="shared" ca="1" si="176"/>
        <v>1008.901955</v>
      </c>
      <c r="C580" s="13">
        <f t="shared" si="166"/>
        <v>1000</v>
      </c>
      <c r="D580" s="12">
        <f ca="1">IF(A580&lt;$B$1,VLOOKUP(A580,[1]DI!$A$4:$B$15000,2,FALSE),0)</f>
        <v>0.13650000000000001</v>
      </c>
      <c r="E580" s="13">
        <f t="shared" ca="1" si="159"/>
        <v>1.00050788</v>
      </c>
      <c r="F580" s="13">
        <f ca="1">(TRUNC(PRODUCT($E$12:$E579),16))</f>
        <v>1.1563747160983899</v>
      </c>
      <c r="G580" s="13">
        <f t="shared" ca="1" si="167"/>
        <v>1.1470183650971499</v>
      </c>
      <c r="H580" s="13">
        <f t="shared" ca="1" si="160"/>
        <v>1.00815711</v>
      </c>
      <c r="I580" s="12">
        <f t="shared" si="168"/>
        <v>1.17E-2</v>
      </c>
      <c r="J580" s="34">
        <f t="shared" si="169"/>
        <v>44889</v>
      </c>
      <c r="K580" s="2">
        <f t="shared" si="170"/>
        <v>16</v>
      </c>
      <c r="L580" s="17">
        <f t="shared" si="171"/>
        <v>16</v>
      </c>
      <c r="M580" s="11">
        <f t="shared" si="161"/>
        <v>1.0007388180000001</v>
      </c>
      <c r="N580" s="11">
        <f t="shared" ca="1" si="162"/>
        <v>1.008901955</v>
      </c>
      <c r="O580" s="17">
        <f t="shared" si="172"/>
        <v>0</v>
      </c>
      <c r="P580" s="13">
        <f t="shared" ca="1" si="163"/>
        <v>8.9019549999999992</v>
      </c>
      <c r="Q580" s="20">
        <f t="shared" si="164"/>
        <v>0</v>
      </c>
      <c r="R580" s="13">
        <f t="shared" si="173"/>
        <v>0</v>
      </c>
      <c r="S580" s="4" t="str">
        <f t="shared" si="174"/>
        <v>J=</v>
      </c>
      <c r="T580" s="34">
        <f t="shared" si="175"/>
        <v>45070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0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42">
        <f t="shared" si="165"/>
        <v>44912</v>
      </c>
      <c r="B581" s="72">
        <f t="shared" ca="1" si="176"/>
        <v>1009.460947</v>
      </c>
      <c r="C581" s="13">
        <f t="shared" si="166"/>
        <v>1000</v>
      </c>
      <c r="D581" s="12">
        <f ca="1">IF(A581&lt;$B$1,VLOOKUP(A581,[1]DI!$A$4:$B$15000,2,FALSE),0)</f>
        <v>0</v>
      </c>
      <c r="E581" s="13">
        <f t="shared" ca="1" si="159"/>
        <v>1</v>
      </c>
      <c r="F581" s="13">
        <f ca="1">(TRUNC(PRODUCT($E$12:$E580),16))</f>
        <v>1.1569620156892</v>
      </c>
      <c r="G581" s="13">
        <f t="shared" ca="1" si="167"/>
        <v>1.1470183650971499</v>
      </c>
      <c r="H581" s="13">
        <f t="shared" ca="1" si="160"/>
        <v>1.0086691299999999</v>
      </c>
      <c r="I581" s="12">
        <f t="shared" si="168"/>
        <v>1.17E-2</v>
      </c>
      <c r="J581" s="34">
        <f t="shared" si="169"/>
        <v>44889</v>
      </c>
      <c r="K581" s="2">
        <f t="shared" si="170"/>
        <v>16</v>
      </c>
      <c r="L581" s="17">
        <f t="shared" si="171"/>
        <v>17</v>
      </c>
      <c r="M581" s="11">
        <f t="shared" si="161"/>
        <v>1.0007850119999999</v>
      </c>
      <c r="N581" s="11">
        <f t="shared" ca="1" si="162"/>
        <v>1.009460947</v>
      </c>
      <c r="O581" s="17">
        <f t="shared" si="172"/>
        <v>0</v>
      </c>
      <c r="P581" s="13">
        <f t="shared" ca="1" si="163"/>
        <v>9.4609470000000009</v>
      </c>
      <c r="Q581" s="20">
        <f t="shared" si="164"/>
        <v>0</v>
      </c>
      <c r="R581" s="13">
        <f t="shared" si="173"/>
        <v>0</v>
      </c>
      <c r="S581" s="4" t="str">
        <f t="shared" si="174"/>
        <v>J=</v>
      </c>
      <c r="T581" s="34">
        <f t="shared" si="175"/>
        <v>45070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0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42">
        <f t="shared" si="165"/>
        <v>44913</v>
      </c>
      <c r="B582" s="72">
        <f t="shared" ca="1" si="176"/>
        <v>1009.460947</v>
      </c>
      <c r="C582" s="13">
        <f t="shared" si="166"/>
        <v>1000</v>
      </c>
      <c r="D582" s="12">
        <f ca="1">IF(A582&lt;$B$1,VLOOKUP(A582,[1]DI!$A$4:$B$15000,2,FALSE),0)</f>
        <v>0</v>
      </c>
      <c r="E582" s="13">
        <f t="shared" ca="1" si="159"/>
        <v>1</v>
      </c>
      <c r="F582" s="13">
        <f ca="1">(TRUNC(PRODUCT($E$12:$E581),16))</f>
        <v>1.1569620156892</v>
      </c>
      <c r="G582" s="13">
        <f t="shared" ca="1" si="167"/>
        <v>1.1470183650971499</v>
      </c>
      <c r="H582" s="13">
        <f t="shared" ca="1" si="160"/>
        <v>1.0086691299999999</v>
      </c>
      <c r="I582" s="12">
        <f t="shared" si="168"/>
        <v>1.17E-2</v>
      </c>
      <c r="J582" s="34">
        <f t="shared" si="169"/>
        <v>44889</v>
      </c>
      <c r="K582" s="2">
        <f t="shared" si="170"/>
        <v>16</v>
      </c>
      <c r="L582" s="17">
        <f t="shared" si="171"/>
        <v>17</v>
      </c>
      <c r="M582" s="11">
        <f t="shared" si="161"/>
        <v>1.0007850119999999</v>
      </c>
      <c r="N582" s="11">
        <f t="shared" ca="1" si="162"/>
        <v>1.009460947</v>
      </c>
      <c r="O582" s="17">
        <f t="shared" si="172"/>
        <v>0</v>
      </c>
      <c r="P582" s="13">
        <f t="shared" ca="1" si="163"/>
        <v>9.4609470000000009</v>
      </c>
      <c r="Q582" s="20">
        <f t="shared" si="164"/>
        <v>0</v>
      </c>
      <c r="R582" s="13">
        <f t="shared" si="173"/>
        <v>0</v>
      </c>
      <c r="S582" s="4" t="str">
        <f t="shared" si="174"/>
        <v>J=</v>
      </c>
      <c r="T582" s="34">
        <f t="shared" si="175"/>
        <v>45070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0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42">
        <f t="shared" si="165"/>
        <v>44914</v>
      </c>
      <c r="B583" s="72">
        <f t="shared" ca="1" si="176"/>
        <v>1009.460947</v>
      </c>
      <c r="C583" s="13">
        <f t="shared" si="166"/>
        <v>1000</v>
      </c>
      <c r="D583" s="12">
        <f ca="1">IF(A583&lt;$B$1,VLOOKUP(A583,[1]DI!$A$4:$B$15000,2,FALSE),0)</f>
        <v>0.13650000000000001</v>
      </c>
      <c r="E583" s="13">
        <f t="shared" ca="1" si="159"/>
        <v>1.00050788</v>
      </c>
      <c r="F583" s="13">
        <f ca="1">(TRUNC(PRODUCT($E$12:$E582),16))</f>
        <v>1.1569620156892</v>
      </c>
      <c r="G583" s="13">
        <f t="shared" ca="1" si="167"/>
        <v>1.1470183650971499</v>
      </c>
      <c r="H583" s="13">
        <f t="shared" ca="1" si="160"/>
        <v>1.0086691299999999</v>
      </c>
      <c r="I583" s="12">
        <f t="shared" si="168"/>
        <v>1.17E-2</v>
      </c>
      <c r="J583" s="34">
        <f t="shared" si="169"/>
        <v>44889</v>
      </c>
      <c r="K583" s="2">
        <f t="shared" si="170"/>
        <v>17</v>
      </c>
      <c r="L583" s="17">
        <f t="shared" si="171"/>
        <v>17</v>
      </c>
      <c r="M583" s="11">
        <f t="shared" si="161"/>
        <v>1.0007850119999999</v>
      </c>
      <c r="N583" s="11">
        <f t="shared" ca="1" si="162"/>
        <v>1.009460947</v>
      </c>
      <c r="O583" s="17">
        <f t="shared" si="172"/>
        <v>0</v>
      </c>
      <c r="P583" s="13">
        <f t="shared" ca="1" si="163"/>
        <v>9.4609470000000009</v>
      </c>
      <c r="Q583" s="20">
        <f t="shared" si="164"/>
        <v>0</v>
      </c>
      <c r="R583" s="13">
        <f t="shared" si="173"/>
        <v>0</v>
      </c>
      <c r="S583" s="4" t="str">
        <f t="shared" si="174"/>
        <v>J=</v>
      </c>
      <c r="T583" s="34">
        <f t="shared" si="175"/>
        <v>45070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0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42">
        <f t="shared" si="165"/>
        <v>44915</v>
      </c>
      <c r="B584" s="72">
        <f t="shared" ca="1" si="176"/>
        <v>1010.02025</v>
      </c>
      <c r="C584" s="13">
        <f t="shared" si="166"/>
        <v>1000</v>
      </c>
      <c r="D584" s="12">
        <f ca="1">IF(A584&lt;$B$1,VLOOKUP(A584,[1]DI!$A$4:$B$15000,2,FALSE),0)</f>
        <v>0.13650000000000001</v>
      </c>
      <c r="E584" s="13">
        <f t="shared" ca="1" si="159"/>
        <v>1.00050788</v>
      </c>
      <c r="F584" s="13">
        <f ca="1">(TRUNC(PRODUCT($E$12:$E583),16))</f>
        <v>1.1575496135577299</v>
      </c>
      <c r="G584" s="13">
        <f t="shared" ca="1" si="167"/>
        <v>1.1470183650971499</v>
      </c>
      <c r="H584" s="13">
        <f t="shared" ca="1" si="160"/>
        <v>1.0091814100000001</v>
      </c>
      <c r="I584" s="12">
        <f t="shared" si="168"/>
        <v>1.17E-2</v>
      </c>
      <c r="J584" s="34">
        <f t="shared" si="169"/>
        <v>44889</v>
      </c>
      <c r="K584" s="2">
        <f t="shared" si="170"/>
        <v>18</v>
      </c>
      <c r="L584" s="17">
        <f t="shared" si="171"/>
        <v>18</v>
      </c>
      <c r="M584" s="11">
        <f t="shared" si="161"/>
        <v>1.0008312079999999</v>
      </c>
      <c r="N584" s="11">
        <f t="shared" ca="1" si="162"/>
        <v>1.01002025</v>
      </c>
      <c r="O584" s="17">
        <f t="shared" si="172"/>
        <v>0</v>
      </c>
      <c r="P584" s="13">
        <f t="shared" ca="1" si="163"/>
        <v>10.020250000000001</v>
      </c>
      <c r="Q584" s="20">
        <f t="shared" si="164"/>
        <v>0</v>
      </c>
      <c r="R584" s="13">
        <f t="shared" si="173"/>
        <v>0</v>
      </c>
      <c r="S584" s="4" t="str">
        <f t="shared" si="174"/>
        <v>J=</v>
      </c>
      <c r="T584" s="34">
        <f t="shared" si="175"/>
        <v>45070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0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42">
        <f t="shared" si="165"/>
        <v>44916</v>
      </c>
      <c r="B585" s="72">
        <f t="shared" ca="1" si="176"/>
        <v>1010.579873</v>
      </c>
      <c r="C585" s="13">
        <f t="shared" si="166"/>
        <v>1000</v>
      </c>
      <c r="D585" s="12">
        <f ca="1">IF(A585&lt;$B$1,VLOOKUP(A585,[1]DI!$A$4:$B$15000,2,FALSE),0)</f>
        <v>0.13650000000000001</v>
      </c>
      <c r="E585" s="13">
        <f t="shared" ca="1" si="159"/>
        <v>1.00050788</v>
      </c>
      <c r="F585" s="13">
        <f ca="1">(TRUNC(PRODUCT($E$12:$E584),16))</f>
        <v>1.15813750985546</v>
      </c>
      <c r="G585" s="13">
        <f t="shared" ca="1" si="167"/>
        <v>1.1470183650971499</v>
      </c>
      <c r="H585" s="13">
        <f t="shared" ca="1" si="160"/>
        <v>1.0096939599999999</v>
      </c>
      <c r="I585" s="12">
        <f t="shared" si="168"/>
        <v>1.17E-2</v>
      </c>
      <c r="J585" s="34">
        <f t="shared" si="169"/>
        <v>44889</v>
      </c>
      <c r="K585" s="2">
        <f t="shared" si="170"/>
        <v>19</v>
      </c>
      <c r="L585" s="17">
        <f t="shared" si="171"/>
        <v>19</v>
      </c>
      <c r="M585" s="11">
        <f t="shared" si="161"/>
        <v>1.0008774069999999</v>
      </c>
      <c r="N585" s="11">
        <f t="shared" ca="1" si="162"/>
        <v>1.010579873</v>
      </c>
      <c r="O585" s="17">
        <f t="shared" si="172"/>
        <v>0</v>
      </c>
      <c r="P585" s="13">
        <f t="shared" ca="1" si="163"/>
        <v>10.579872999999999</v>
      </c>
      <c r="Q585" s="20">
        <f t="shared" si="164"/>
        <v>0</v>
      </c>
      <c r="R585" s="13">
        <f t="shared" si="173"/>
        <v>0</v>
      </c>
      <c r="S585" s="4" t="str">
        <f t="shared" si="174"/>
        <v>J=</v>
      </c>
      <c r="T585" s="34">
        <f t="shared" si="175"/>
        <v>45070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0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42">
        <f t="shared" si="165"/>
        <v>44917</v>
      </c>
      <c r="B586" s="72">
        <f t="shared" ca="1" si="176"/>
        <v>1011.139795</v>
      </c>
      <c r="C586" s="13">
        <f t="shared" si="166"/>
        <v>1000</v>
      </c>
      <c r="D586" s="12">
        <f ca="1">IF(A586&lt;$B$1,VLOOKUP(A586,[1]DI!$A$4:$B$15000,2,FALSE),0)</f>
        <v>0.13650000000000001</v>
      </c>
      <c r="E586" s="13">
        <f t="shared" ca="1" si="159"/>
        <v>1.00050788</v>
      </c>
      <c r="F586" s="13">
        <f ca="1">(TRUNC(PRODUCT($E$12:$E585),16))</f>
        <v>1.1587257047339701</v>
      </c>
      <c r="G586" s="13">
        <f t="shared" ca="1" si="167"/>
        <v>1.1470183650971499</v>
      </c>
      <c r="H586" s="13">
        <f t="shared" ca="1" si="160"/>
        <v>1.01020676</v>
      </c>
      <c r="I586" s="12">
        <f t="shared" si="168"/>
        <v>1.17E-2</v>
      </c>
      <c r="J586" s="34">
        <f t="shared" si="169"/>
        <v>44889</v>
      </c>
      <c r="K586" s="2">
        <f t="shared" si="170"/>
        <v>20</v>
      </c>
      <c r="L586" s="17">
        <f t="shared" si="171"/>
        <v>20</v>
      </c>
      <c r="M586" s="11">
        <f t="shared" si="161"/>
        <v>1.0009236079999999</v>
      </c>
      <c r="N586" s="11">
        <f t="shared" ca="1" si="162"/>
        <v>1.0111397950000001</v>
      </c>
      <c r="O586" s="17">
        <f t="shared" si="172"/>
        <v>0</v>
      </c>
      <c r="P586" s="13">
        <f t="shared" ca="1" si="163"/>
        <v>11.139794999999999</v>
      </c>
      <c r="Q586" s="20">
        <f t="shared" si="164"/>
        <v>0</v>
      </c>
      <c r="R586" s="13">
        <f t="shared" si="173"/>
        <v>0</v>
      </c>
      <c r="S586" s="4" t="str">
        <f t="shared" si="174"/>
        <v>J=</v>
      </c>
      <c r="T586" s="34">
        <f t="shared" si="175"/>
        <v>45070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0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42">
        <f t="shared" si="165"/>
        <v>44918</v>
      </c>
      <c r="B587" s="72">
        <f t="shared" ca="1" si="176"/>
        <v>1011.700026</v>
      </c>
      <c r="C587" s="13">
        <f t="shared" si="166"/>
        <v>1000</v>
      </c>
      <c r="D587" s="12">
        <f ca="1">IF(A587&lt;$B$1,VLOOKUP(A587,[1]DI!$A$4:$B$15000,2,FALSE),0)</f>
        <v>0.13650000000000001</v>
      </c>
      <c r="E587" s="13">
        <f t="shared" ca="1" si="159"/>
        <v>1.00050788</v>
      </c>
      <c r="F587" s="13">
        <f ca="1">(TRUNC(PRODUCT($E$12:$E586),16))</f>
        <v>1.15931419834489</v>
      </c>
      <c r="G587" s="13">
        <f t="shared" ca="1" si="167"/>
        <v>1.1470183650971499</v>
      </c>
      <c r="H587" s="13">
        <f t="shared" ca="1" si="160"/>
        <v>1.01071982</v>
      </c>
      <c r="I587" s="12">
        <f t="shared" si="168"/>
        <v>1.17E-2</v>
      </c>
      <c r="J587" s="34">
        <f t="shared" si="169"/>
        <v>44889</v>
      </c>
      <c r="K587" s="2">
        <f t="shared" si="170"/>
        <v>21</v>
      </c>
      <c r="L587" s="17">
        <f t="shared" si="171"/>
        <v>21</v>
      </c>
      <c r="M587" s="11">
        <f t="shared" si="161"/>
        <v>1.00096981</v>
      </c>
      <c r="N587" s="11">
        <f t="shared" ca="1" si="162"/>
        <v>1.011700026</v>
      </c>
      <c r="O587" s="17">
        <f t="shared" si="172"/>
        <v>0</v>
      </c>
      <c r="P587" s="13">
        <f t="shared" ca="1" si="163"/>
        <v>11.700025999999999</v>
      </c>
      <c r="Q587" s="20">
        <f t="shared" si="164"/>
        <v>0</v>
      </c>
      <c r="R587" s="13">
        <f t="shared" si="173"/>
        <v>0</v>
      </c>
      <c r="S587" s="4" t="str">
        <f t="shared" si="174"/>
        <v>J=</v>
      </c>
      <c r="T587" s="34">
        <f t="shared" si="175"/>
        <v>45070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0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42">
        <f t="shared" si="165"/>
        <v>44919</v>
      </c>
      <c r="B588" s="72">
        <f t="shared" ca="1" si="176"/>
        <v>1012.260578</v>
      </c>
      <c r="C588" s="13">
        <f t="shared" si="166"/>
        <v>1000</v>
      </c>
      <c r="D588" s="12">
        <f ca="1">IF(A588&lt;$B$1,VLOOKUP(A588,[1]DI!$A$4:$B$15000,2,FALSE),0)</f>
        <v>0</v>
      </c>
      <c r="E588" s="13">
        <f t="shared" ref="E588:E651" ca="1" si="177">ROUND(((1+D588)^(1/252)),8)</f>
        <v>1</v>
      </c>
      <c r="F588" s="13">
        <f ca="1">(TRUNC(PRODUCT($E$12:$E587),16))</f>
        <v>1.1599029908399401</v>
      </c>
      <c r="G588" s="13">
        <f t="shared" ca="1" si="167"/>
        <v>1.1470183650971499</v>
      </c>
      <c r="H588" s="13">
        <f t="shared" ref="H588:H651" ca="1" si="178">ROUND(F588/G588,8)</f>
        <v>1.01123315</v>
      </c>
      <c r="I588" s="12">
        <f t="shared" si="168"/>
        <v>1.17E-2</v>
      </c>
      <c r="J588" s="34">
        <f t="shared" si="169"/>
        <v>44889</v>
      </c>
      <c r="K588" s="2">
        <f t="shared" si="170"/>
        <v>21</v>
      </c>
      <c r="L588" s="17">
        <f t="shared" si="171"/>
        <v>22</v>
      </c>
      <c r="M588" s="11">
        <f t="shared" ref="M588:M651" si="179">ROUND((I588+1)^(L588/252),9)</f>
        <v>1.001016015</v>
      </c>
      <c r="N588" s="11">
        <f t="shared" ref="N588:N651" ca="1" si="180">ROUND(H588*M588,9)</f>
        <v>1.012260578</v>
      </c>
      <c r="O588" s="17">
        <f t="shared" si="172"/>
        <v>0</v>
      </c>
      <c r="P588" s="13">
        <f t="shared" ref="P588:P651" ca="1" si="181">TRUNC(((N588-1)*C588),8)</f>
        <v>12.260578000000001</v>
      </c>
      <c r="Q588" s="20">
        <f t="shared" ref="Q588:Q651" si="182">IF($O588&gt;0,VLOOKUP($O588,$W$12:$AC$29,7),0)</f>
        <v>0</v>
      </c>
      <c r="R588" s="13">
        <f t="shared" si="173"/>
        <v>0</v>
      </c>
      <c r="S588" s="4" t="str">
        <f t="shared" si="174"/>
        <v>J=</v>
      </c>
      <c r="T588" s="34">
        <f t="shared" si="175"/>
        <v>45070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0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42">
        <f t="shared" ref="A589:A652" si="183">(A588+1)</f>
        <v>44920</v>
      </c>
      <c r="B589" s="72">
        <f t="shared" ca="1" si="176"/>
        <v>1012.260578</v>
      </c>
      <c r="C589" s="13">
        <f t="shared" ref="C589:C652" si="184">(C588-R588)</f>
        <v>1000</v>
      </c>
      <c r="D589" s="12">
        <f ca="1">IF(A589&lt;$B$1,VLOOKUP(A589,[1]DI!$A$4:$B$15000,2,FALSE),0)</f>
        <v>0</v>
      </c>
      <c r="E589" s="13">
        <f t="shared" ca="1" si="177"/>
        <v>1</v>
      </c>
      <c r="F589" s="13">
        <f ca="1">(TRUNC(PRODUCT($E$12:$E588),16))</f>
        <v>1.1599029908399401</v>
      </c>
      <c r="G589" s="13">
        <f t="shared" ref="G589:G652" ca="1" si="185">IF(O588&gt;0,F588,G588)</f>
        <v>1.1470183650971499</v>
      </c>
      <c r="H589" s="13">
        <f t="shared" ca="1" si="178"/>
        <v>1.01123315</v>
      </c>
      <c r="I589" s="12">
        <f t="shared" ref="I589:I652" si="186">I588</f>
        <v>1.17E-2</v>
      </c>
      <c r="J589" s="34">
        <f t="shared" ref="J589:J652" si="187">IF(O588&gt;0,VLOOKUP(O588,W$12:AG$150,2),J588)</f>
        <v>44889</v>
      </c>
      <c r="K589" s="2">
        <f t="shared" ref="K589:K652" si="188">IF(A589&gt;J589,IF(NETWORKDAYS(J589,A589,$W$31:$W$544)-1=0,1,NETWORKDAYS(J589,A589,$W$31:$W$544)-1),0)</f>
        <v>21</v>
      </c>
      <c r="L589" s="17">
        <f t="shared" ref="L589:L652" si="189">IF(AND(K589=1,K588=1),1,IF(K589&gt;0,IF(K589=K588,K589+1,K589),0))</f>
        <v>22</v>
      </c>
      <c r="M589" s="11">
        <f t="shared" si="179"/>
        <v>1.001016015</v>
      </c>
      <c r="N589" s="11">
        <f t="shared" ca="1" si="180"/>
        <v>1.012260578</v>
      </c>
      <c r="O589" s="17">
        <f t="shared" ref="O589:O652" si="190">IF(VLOOKUP(A589,X$12:AE$150,8)=VLOOKUP(A588,X$12:AE$150,8),0,VLOOKUP(A589,X$12:AE$150,8))</f>
        <v>0</v>
      </c>
      <c r="P589" s="13">
        <f t="shared" ca="1" si="181"/>
        <v>12.260578000000001</v>
      </c>
      <c r="Q589" s="20">
        <f t="shared" si="182"/>
        <v>0</v>
      </c>
      <c r="R589" s="13">
        <f t="shared" ref="R589:R652" si="191">IF(Q589&gt;0,TRUNC(Q589*C589,8),0)</f>
        <v>0</v>
      </c>
      <c r="S589" s="4" t="str">
        <f t="shared" ref="S589:S652" si="192">IF(O588&gt;0,VLOOKUP(O588,W$12:AG$150,10),S588)</f>
        <v>J=</v>
      </c>
      <c r="T589" s="34">
        <f t="shared" ref="T589:T652" si="193">IF(O588&gt;0,VLOOKUP(O588,W$12:AG$150,11),T588)</f>
        <v>45070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0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42">
        <f t="shared" si="183"/>
        <v>44921</v>
      </c>
      <c r="B590" s="72">
        <f t="shared" ref="B590:B653" ca="1" si="194">IF(A590&lt;=TODAY(),C590+P590,IF(AND(A590&gt;TODAY(),A590&lt;=$B$1),IF(VLOOKUP(TODAY(),$A$10:$D$5000,4,FALSE)=0,"n.d",C590+P590),"n.d"))</f>
        <v>1012.260578</v>
      </c>
      <c r="C590" s="13">
        <f t="shared" si="184"/>
        <v>1000</v>
      </c>
      <c r="D590" s="12">
        <f ca="1">IF(A590&lt;$B$1,VLOOKUP(A590,[1]DI!$A$4:$B$15000,2,FALSE),0)</f>
        <v>0.13650000000000001</v>
      </c>
      <c r="E590" s="13">
        <f t="shared" ca="1" si="177"/>
        <v>1.00050788</v>
      </c>
      <c r="F590" s="13">
        <f ca="1">(TRUNC(PRODUCT($E$12:$E589),16))</f>
        <v>1.1599029908399401</v>
      </c>
      <c r="G590" s="13">
        <f t="shared" ca="1" si="185"/>
        <v>1.1470183650971499</v>
      </c>
      <c r="H590" s="13">
        <f t="shared" ca="1" si="178"/>
        <v>1.01123315</v>
      </c>
      <c r="I590" s="12">
        <f t="shared" si="186"/>
        <v>1.17E-2</v>
      </c>
      <c r="J590" s="34">
        <f t="shared" si="187"/>
        <v>44889</v>
      </c>
      <c r="K590" s="2">
        <f t="shared" si="188"/>
        <v>22</v>
      </c>
      <c r="L590" s="17">
        <f t="shared" si="189"/>
        <v>22</v>
      </c>
      <c r="M590" s="11">
        <f t="shared" si="179"/>
        <v>1.001016015</v>
      </c>
      <c r="N590" s="11">
        <f t="shared" ca="1" si="180"/>
        <v>1.012260578</v>
      </c>
      <c r="O590" s="17">
        <f t="shared" si="190"/>
        <v>0</v>
      </c>
      <c r="P590" s="13">
        <f t="shared" ca="1" si="181"/>
        <v>12.260578000000001</v>
      </c>
      <c r="Q590" s="20">
        <f t="shared" si="182"/>
        <v>0</v>
      </c>
      <c r="R590" s="13">
        <f t="shared" si="191"/>
        <v>0</v>
      </c>
      <c r="S590" s="4" t="str">
        <f t="shared" si="192"/>
        <v>J=</v>
      </c>
      <c r="T590" s="34">
        <f t="shared" si="193"/>
        <v>45070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0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42">
        <f t="shared" si="183"/>
        <v>44922</v>
      </c>
      <c r="B591" s="72">
        <f t="shared" ca="1" si="194"/>
        <v>1012.82143</v>
      </c>
      <c r="C591" s="13">
        <f t="shared" si="184"/>
        <v>1000</v>
      </c>
      <c r="D591" s="12">
        <f ca="1">IF(A591&lt;$B$1,VLOOKUP(A591,[1]DI!$A$4:$B$15000,2,FALSE),0)</f>
        <v>0.13650000000000001</v>
      </c>
      <c r="E591" s="13">
        <f t="shared" ca="1" si="177"/>
        <v>1.00050788</v>
      </c>
      <c r="F591" s="13">
        <f ca="1">(TRUNC(PRODUCT($E$12:$E590),16))</f>
        <v>1.1604920823709299</v>
      </c>
      <c r="G591" s="13">
        <f t="shared" ca="1" si="185"/>
        <v>1.1470183650971499</v>
      </c>
      <c r="H591" s="13">
        <f t="shared" ca="1" si="178"/>
        <v>1.01174673</v>
      </c>
      <c r="I591" s="12">
        <f t="shared" si="186"/>
        <v>1.17E-2</v>
      </c>
      <c r="J591" s="34">
        <f t="shared" si="187"/>
        <v>44889</v>
      </c>
      <c r="K591" s="2">
        <f t="shared" si="188"/>
        <v>23</v>
      </c>
      <c r="L591" s="17">
        <f t="shared" si="189"/>
        <v>23</v>
      </c>
      <c r="M591" s="11">
        <f t="shared" si="179"/>
        <v>1.0010622220000001</v>
      </c>
      <c r="N591" s="11">
        <f t="shared" ca="1" si="180"/>
        <v>1.01282143</v>
      </c>
      <c r="O591" s="17">
        <f t="shared" si="190"/>
        <v>0</v>
      </c>
      <c r="P591" s="13">
        <f t="shared" ca="1" si="181"/>
        <v>12.821429999999999</v>
      </c>
      <c r="Q591" s="20">
        <f t="shared" si="182"/>
        <v>0</v>
      </c>
      <c r="R591" s="13">
        <f t="shared" si="191"/>
        <v>0</v>
      </c>
      <c r="S591" s="4" t="str">
        <f t="shared" si="192"/>
        <v>J=</v>
      </c>
      <c r="T591" s="34">
        <f t="shared" si="193"/>
        <v>45070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0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42">
        <f t="shared" si="183"/>
        <v>44923</v>
      </c>
      <c r="B592" s="72">
        <f t="shared" ca="1" si="194"/>
        <v>1013.382601</v>
      </c>
      <c r="C592" s="13">
        <f t="shared" si="184"/>
        <v>1000</v>
      </c>
      <c r="D592" s="12">
        <f ca="1">IF(A592&lt;$B$1,VLOOKUP(A592,[1]DI!$A$4:$B$15000,2,FALSE),0)</f>
        <v>0.13650000000000001</v>
      </c>
      <c r="E592" s="13">
        <f t="shared" ca="1" si="177"/>
        <v>1.00050788</v>
      </c>
      <c r="F592" s="13">
        <f ca="1">(TRUNC(PRODUCT($E$12:$E591),16))</f>
        <v>1.1610814730897301</v>
      </c>
      <c r="G592" s="13">
        <f t="shared" ca="1" si="185"/>
        <v>1.1470183650971499</v>
      </c>
      <c r="H592" s="13">
        <f t="shared" ca="1" si="178"/>
        <v>1.01226058</v>
      </c>
      <c r="I592" s="12">
        <f t="shared" si="186"/>
        <v>1.17E-2</v>
      </c>
      <c r="J592" s="34">
        <f t="shared" si="187"/>
        <v>44889</v>
      </c>
      <c r="K592" s="2">
        <f t="shared" si="188"/>
        <v>24</v>
      </c>
      <c r="L592" s="17">
        <f t="shared" si="189"/>
        <v>24</v>
      </c>
      <c r="M592" s="11">
        <f t="shared" si="179"/>
        <v>1.001108431</v>
      </c>
      <c r="N592" s="11">
        <f t="shared" ca="1" si="180"/>
        <v>1.013382601</v>
      </c>
      <c r="O592" s="17">
        <f t="shared" si="190"/>
        <v>0</v>
      </c>
      <c r="P592" s="13">
        <f t="shared" ca="1" si="181"/>
        <v>13.382600999999999</v>
      </c>
      <c r="Q592" s="20">
        <f t="shared" si="182"/>
        <v>0</v>
      </c>
      <c r="R592" s="13">
        <f t="shared" si="191"/>
        <v>0</v>
      </c>
      <c r="S592" s="4" t="str">
        <f t="shared" si="192"/>
        <v>J=</v>
      </c>
      <c r="T592" s="34">
        <f t="shared" si="193"/>
        <v>45070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0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42">
        <f t="shared" si="183"/>
        <v>44924</v>
      </c>
      <c r="B593" s="72">
        <f t="shared" ca="1" si="194"/>
        <v>1013.944073</v>
      </c>
      <c r="C593" s="13">
        <f t="shared" si="184"/>
        <v>1000</v>
      </c>
      <c r="D593" s="12">
        <f ca="1">IF(A593&lt;$B$1,VLOOKUP(A593,[1]DI!$A$4:$B$15000,2,FALSE),0)</f>
        <v>0.13650000000000001</v>
      </c>
      <c r="E593" s="13">
        <f t="shared" ca="1" si="177"/>
        <v>1.00050788</v>
      </c>
      <c r="F593" s="13">
        <f ca="1">(TRUNC(PRODUCT($E$12:$E592),16))</f>
        <v>1.1616711631482799</v>
      </c>
      <c r="G593" s="13">
        <f t="shared" ca="1" si="185"/>
        <v>1.1470183650971499</v>
      </c>
      <c r="H593" s="13">
        <f t="shared" ca="1" si="178"/>
        <v>1.0127746799999999</v>
      </c>
      <c r="I593" s="12">
        <f t="shared" si="186"/>
        <v>1.17E-2</v>
      </c>
      <c r="J593" s="34">
        <f t="shared" si="187"/>
        <v>44889</v>
      </c>
      <c r="K593" s="2">
        <f t="shared" si="188"/>
        <v>25</v>
      </c>
      <c r="L593" s="17">
        <f t="shared" si="189"/>
        <v>25</v>
      </c>
      <c r="M593" s="11">
        <f t="shared" si="179"/>
        <v>1.001154643</v>
      </c>
      <c r="N593" s="11">
        <f t="shared" ca="1" si="180"/>
        <v>1.013944073</v>
      </c>
      <c r="O593" s="17">
        <f t="shared" si="190"/>
        <v>0</v>
      </c>
      <c r="P593" s="13">
        <f t="shared" ca="1" si="181"/>
        <v>13.944072999999999</v>
      </c>
      <c r="Q593" s="20">
        <f t="shared" si="182"/>
        <v>0</v>
      </c>
      <c r="R593" s="13">
        <f t="shared" si="191"/>
        <v>0</v>
      </c>
      <c r="S593" s="4" t="str">
        <f t="shared" si="192"/>
        <v>J=</v>
      </c>
      <c r="T593" s="34">
        <f t="shared" si="193"/>
        <v>45070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0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42">
        <f t="shared" si="183"/>
        <v>44925</v>
      </c>
      <c r="B594" s="72">
        <f t="shared" ca="1" si="194"/>
        <v>1014.505864</v>
      </c>
      <c r="C594" s="13">
        <f t="shared" si="184"/>
        <v>1000</v>
      </c>
      <c r="D594" s="12">
        <f ca="1">IF(A594&lt;$B$1,VLOOKUP(A594,[1]DI!$A$4:$B$15000,2,FALSE),0)</f>
        <v>0.13650000000000001</v>
      </c>
      <c r="E594" s="13">
        <f t="shared" ca="1" si="177"/>
        <v>1.00050788</v>
      </c>
      <c r="F594" s="13">
        <f ca="1">(TRUNC(PRODUCT($E$12:$E593),16))</f>
        <v>1.16226115269862</v>
      </c>
      <c r="G594" s="13">
        <f t="shared" ca="1" si="185"/>
        <v>1.1470183650971499</v>
      </c>
      <c r="H594" s="13">
        <f t="shared" ca="1" si="178"/>
        <v>1.01328905</v>
      </c>
      <c r="I594" s="12">
        <f t="shared" si="186"/>
        <v>1.17E-2</v>
      </c>
      <c r="J594" s="34">
        <f t="shared" si="187"/>
        <v>44889</v>
      </c>
      <c r="K594" s="2">
        <f t="shared" si="188"/>
        <v>26</v>
      </c>
      <c r="L594" s="17">
        <f t="shared" si="189"/>
        <v>26</v>
      </c>
      <c r="M594" s="11">
        <f t="shared" si="179"/>
        <v>1.0012008560000001</v>
      </c>
      <c r="N594" s="11">
        <f t="shared" ca="1" si="180"/>
        <v>1.014505864</v>
      </c>
      <c r="O594" s="17">
        <f t="shared" si="190"/>
        <v>0</v>
      </c>
      <c r="P594" s="13">
        <f t="shared" ca="1" si="181"/>
        <v>14.505864000000001</v>
      </c>
      <c r="Q594" s="20">
        <f t="shared" si="182"/>
        <v>0</v>
      </c>
      <c r="R594" s="13">
        <f t="shared" si="191"/>
        <v>0</v>
      </c>
      <c r="S594" s="4" t="str">
        <f t="shared" si="192"/>
        <v>J=</v>
      </c>
      <c r="T594" s="34">
        <f t="shared" si="193"/>
        <v>45070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0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42">
        <f t="shared" si="183"/>
        <v>44926</v>
      </c>
      <c r="B595" s="72">
        <f t="shared" ca="1" si="194"/>
        <v>1015.0679659899999</v>
      </c>
      <c r="C595" s="13">
        <f t="shared" si="184"/>
        <v>1000</v>
      </c>
      <c r="D595" s="12">
        <f ca="1">IF(A595&lt;$B$1,VLOOKUP(A595,[1]DI!$A$4:$B$15000,2,FALSE),0)</f>
        <v>0</v>
      </c>
      <c r="E595" s="13">
        <f t="shared" ca="1" si="177"/>
        <v>1</v>
      </c>
      <c r="F595" s="13">
        <f ca="1">(TRUNC(PRODUCT($E$12:$E594),16))</f>
        <v>1.1628514418928499</v>
      </c>
      <c r="G595" s="13">
        <f t="shared" ca="1" si="185"/>
        <v>1.1470183650971499</v>
      </c>
      <c r="H595" s="13">
        <f t="shared" ca="1" si="178"/>
        <v>1.0138036800000001</v>
      </c>
      <c r="I595" s="12">
        <f t="shared" si="186"/>
        <v>1.17E-2</v>
      </c>
      <c r="J595" s="34">
        <f t="shared" si="187"/>
        <v>44889</v>
      </c>
      <c r="K595" s="2">
        <f t="shared" si="188"/>
        <v>26</v>
      </c>
      <c r="L595" s="17">
        <f t="shared" si="189"/>
        <v>27</v>
      </c>
      <c r="M595" s="11">
        <f t="shared" si="179"/>
        <v>1.001247072</v>
      </c>
      <c r="N595" s="11">
        <f t="shared" ca="1" si="180"/>
        <v>1.0150679659999999</v>
      </c>
      <c r="O595" s="17">
        <f t="shared" si="190"/>
        <v>0</v>
      </c>
      <c r="P595" s="13">
        <f t="shared" ca="1" si="181"/>
        <v>15.067965989999999</v>
      </c>
      <c r="Q595" s="20">
        <f t="shared" si="182"/>
        <v>0</v>
      </c>
      <c r="R595" s="13">
        <f t="shared" si="191"/>
        <v>0</v>
      </c>
      <c r="S595" s="4" t="str">
        <f t="shared" si="192"/>
        <v>J=</v>
      </c>
      <c r="T595" s="34">
        <f t="shared" si="193"/>
        <v>45070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0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42">
        <f t="shared" si="183"/>
        <v>44927</v>
      </c>
      <c r="B596" s="72">
        <f t="shared" ca="1" si="194"/>
        <v>1015.0679659899999</v>
      </c>
      <c r="C596" s="13">
        <f t="shared" si="184"/>
        <v>1000</v>
      </c>
      <c r="D596" s="12">
        <f ca="1">IF(A596&lt;$B$1,VLOOKUP(A596,[1]DI!$A$4:$B$15000,2,FALSE),0)</f>
        <v>0</v>
      </c>
      <c r="E596" s="13">
        <f t="shared" ca="1" si="177"/>
        <v>1</v>
      </c>
      <c r="F596" s="13">
        <f ca="1">(TRUNC(PRODUCT($E$12:$E595),16))</f>
        <v>1.1628514418928499</v>
      </c>
      <c r="G596" s="13">
        <f t="shared" ca="1" si="185"/>
        <v>1.1470183650971499</v>
      </c>
      <c r="H596" s="13">
        <f t="shared" ca="1" si="178"/>
        <v>1.0138036800000001</v>
      </c>
      <c r="I596" s="12">
        <f t="shared" si="186"/>
        <v>1.17E-2</v>
      </c>
      <c r="J596" s="34">
        <f t="shared" si="187"/>
        <v>44889</v>
      </c>
      <c r="K596" s="2">
        <f t="shared" si="188"/>
        <v>26</v>
      </c>
      <c r="L596" s="17">
        <f t="shared" si="189"/>
        <v>27</v>
      </c>
      <c r="M596" s="11">
        <f t="shared" si="179"/>
        <v>1.001247072</v>
      </c>
      <c r="N596" s="11">
        <f t="shared" ca="1" si="180"/>
        <v>1.0150679659999999</v>
      </c>
      <c r="O596" s="17">
        <f t="shared" si="190"/>
        <v>0</v>
      </c>
      <c r="P596" s="13">
        <f t="shared" ca="1" si="181"/>
        <v>15.067965989999999</v>
      </c>
      <c r="Q596" s="20">
        <f t="shared" si="182"/>
        <v>0</v>
      </c>
      <c r="R596" s="13">
        <f t="shared" si="191"/>
        <v>0</v>
      </c>
      <c r="S596" s="4" t="str">
        <f t="shared" si="192"/>
        <v>J=</v>
      </c>
      <c r="T596" s="34">
        <f t="shared" si="193"/>
        <v>45070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0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42">
        <f t="shared" si="183"/>
        <v>44928</v>
      </c>
      <c r="B597" s="72">
        <f t="shared" ca="1" si="194"/>
        <v>1015.0679659899999</v>
      </c>
      <c r="C597" s="13">
        <f t="shared" si="184"/>
        <v>1000</v>
      </c>
      <c r="D597" s="12">
        <f ca="1">IF(A597&lt;$B$1,VLOOKUP(A597,[1]DI!$A$4:$B$15000,2,FALSE),0)</f>
        <v>0.13650000000000001</v>
      </c>
      <c r="E597" s="13">
        <f t="shared" ca="1" si="177"/>
        <v>1.00050788</v>
      </c>
      <c r="F597" s="13">
        <f ca="1">(TRUNC(PRODUCT($E$12:$E596),16))</f>
        <v>1.1628514418928499</v>
      </c>
      <c r="G597" s="13">
        <f t="shared" ca="1" si="185"/>
        <v>1.1470183650971499</v>
      </c>
      <c r="H597" s="13">
        <f t="shared" ca="1" si="178"/>
        <v>1.0138036800000001</v>
      </c>
      <c r="I597" s="12">
        <f t="shared" si="186"/>
        <v>1.17E-2</v>
      </c>
      <c r="J597" s="34">
        <f t="shared" si="187"/>
        <v>44889</v>
      </c>
      <c r="K597" s="2">
        <f t="shared" si="188"/>
        <v>27</v>
      </c>
      <c r="L597" s="17">
        <f t="shared" si="189"/>
        <v>27</v>
      </c>
      <c r="M597" s="11">
        <f t="shared" si="179"/>
        <v>1.001247072</v>
      </c>
      <c r="N597" s="11">
        <f t="shared" ca="1" si="180"/>
        <v>1.0150679659999999</v>
      </c>
      <c r="O597" s="17">
        <f t="shared" si="190"/>
        <v>0</v>
      </c>
      <c r="P597" s="13">
        <f t="shared" ca="1" si="181"/>
        <v>15.067965989999999</v>
      </c>
      <c r="Q597" s="20">
        <f t="shared" si="182"/>
        <v>0</v>
      </c>
      <c r="R597" s="13">
        <f t="shared" si="191"/>
        <v>0</v>
      </c>
      <c r="S597" s="4" t="str">
        <f t="shared" si="192"/>
        <v>J=</v>
      </c>
      <c r="T597" s="34">
        <f t="shared" si="193"/>
        <v>45070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0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42">
        <f t="shared" si="183"/>
        <v>44929</v>
      </c>
      <c r="B598" s="72">
        <f t="shared" ca="1" si="194"/>
        <v>1015.6303769899999</v>
      </c>
      <c r="C598" s="13">
        <f t="shared" si="184"/>
        <v>1000</v>
      </c>
      <c r="D598" s="12">
        <f ca="1">IF(A598&lt;$B$1,VLOOKUP(A598,[1]DI!$A$4:$B$15000,2,FALSE),0)</f>
        <v>0.13650000000000001</v>
      </c>
      <c r="E598" s="13">
        <f t="shared" ca="1" si="177"/>
        <v>1.00050788</v>
      </c>
      <c r="F598" s="13">
        <f ca="1">(TRUNC(PRODUCT($E$12:$E597),16))</f>
        <v>1.1634420308831599</v>
      </c>
      <c r="G598" s="13">
        <f t="shared" ca="1" si="185"/>
        <v>1.1470183650971499</v>
      </c>
      <c r="H598" s="13">
        <f t="shared" ca="1" si="178"/>
        <v>1.0143185699999999</v>
      </c>
      <c r="I598" s="12">
        <f t="shared" si="186"/>
        <v>1.17E-2</v>
      </c>
      <c r="J598" s="34">
        <f t="shared" si="187"/>
        <v>44889</v>
      </c>
      <c r="K598" s="2">
        <f t="shared" si="188"/>
        <v>28</v>
      </c>
      <c r="L598" s="17">
        <f t="shared" si="189"/>
        <v>28</v>
      </c>
      <c r="M598" s="11">
        <f t="shared" si="179"/>
        <v>1.0012932889999999</v>
      </c>
      <c r="N598" s="11">
        <f t="shared" ca="1" si="180"/>
        <v>1.0156303769999999</v>
      </c>
      <c r="O598" s="17">
        <f t="shared" si="190"/>
        <v>0</v>
      </c>
      <c r="P598" s="13">
        <f t="shared" ca="1" si="181"/>
        <v>15.63037699</v>
      </c>
      <c r="Q598" s="20">
        <f t="shared" si="182"/>
        <v>0</v>
      </c>
      <c r="R598" s="13">
        <f t="shared" si="191"/>
        <v>0</v>
      </c>
      <c r="S598" s="4" t="str">
        <f t="shared" si="192"/>
        <v>J=</v>
      </c>
      <c r="T598" s="34">
        <f t="shared" si="193"/>
        <v>45070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0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42">
        <f t="shared" si="183"/>
        <v>44930</v>
      </c>
      <c r="B599" s="72">
        <f t="shared" ca="1" si="194"/>
        <v>1016.193099</v>
      </c>
      <c r="C599" s="13">
        <f t="shared" si="184"/>
        <v>1000</v>
      </c>
      <c r="D599" s="12">
        <f ca="1">IF(A599&lt;$B$1,VLOOKUP(A599,[1]DI!$A$4:$B$15000,2,FALSE),0)</f>
        <v>0.13650000000000001</v>
      </c>
      <c r="E599" s="13">
        <f t="shared" ca="1" si="177"/>
        <v>1.00050788</v>
      </c>
      <c r="F599" s="13">
        <f ca="1">(TRUNC(PRODUCT($E$12:$E598),16))</f>
        <v>1.1640329198218</v>
      </c>
      <c r="G599" s="13">
        <f t="shared" ca="1" si="185"/>
        <v>1.1470183650971499</v>
      </c>
      <c r="H599" s="13">
        <f t="shared" ca="1" si="178"/>
        <v>1.0148337199999999</v>
      </c>
      <c r="I599" s="12">
        <f t="shared" si="186"/>
        <v>1.17E-2</v>
      </c>
      <c r="J599" s="34">
        <f t="shared" si="187"/>
        <v>44889</v>
      </c>
      <c r="K599" s="2">
        <f t="shared" si="188"/>
        <v>29</v>
      </c>
      <c r="L599" s="17">
        <f t="shared" si="189"/>
        <v>29</v>
      </c>
      <c r="M599" s="11">
        <f t="shared" si="179"/>
        <v>1.0013395089999999</v>
      </c>
      <c r="N599" s="11">
        <f t="shared" ca="1" si="180"/>
        <v>1.0161930990000001</v>
      </c>
      <c r="O599" s="17">
        <f t="shared" si="190"/>
        <v>0</v>
      </c>
      <c r="P599" s="13">
        <f t="shared" ca="1" si="181"/>
        <v>16.193099</v>
      </c>
      <c r="Q599" s="20">
        <f t="shared" si="182"/>
        <v>0</v>
      </c>
      <c r="R599" s="13">
        <f t="shared" si="191"/>
        <v>0</v>
      </c>
      <c r="S599" s="4" t="str">
        <f t="shared" si="192"/>
        <v>J=</v>
      </c>
      <c r="T599" s="34">
        <f t="shared" si="193"/>
        <v>45070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0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42">
        <f t="shared" si="183"/>
        <v>44931</v>
      </c>
      <c r="B600" s="72">
        <f t="shared" ca="1" si="194"/>
        <v>1016.7561409899999</v>
      </c>
      <c r="C600" s="13">
        <f t="shared" si="184"/>
        <v>1000</v>
      </c>
      <c r="D600" s="12">
        <f ca="1">IF(A600&lt;$B$1,VLOOKUP(A600,[1]DI!$A$4:$B$15000,2,FALSE),0)</f>
        <v>0.13650000000000001</v>
      </c>
      <c r="E600" s="13">
        <f t="shared" ca="1" si="177"/>
        <v>1.00050788</v>
      </c>
      <c r="F600" s="13">
        <f ca="1">(TRUNC(PRODUCT($E$12:$E599),16))</f>
        <v>1.16462410886112</v>
      </c>
      <c r="G600" s="13">
        <f t="shared" ca="1" si="185"/>
        <v>1.1470183650971499</v>
      </c>
      <c r="H600" s="13">
        <f t="shared" ca="1" si="178"/>
        <v>1.0153491400000001</v>
      </c>
      <c r="I600" s="12">
        <f t="shared" si="186"/>
        <v>1.17E-2</v>
      </c>
      <c r="J600" s="34">
        <f t="shared" si="187"/>
        <v>44889</v>
      </c>
      <c r="K600" s="2">
        <f t="shared" si="188"/>
        <v>30</v>
      </c>
      <c r="L600" s="17">
        <f t="shared" si="189"/>
        <v>30</v>
      </c>
      <c r="M600" s="11">
        <f t="shared" si="179"/>
        <v>1.0013857310000001</v>
      </c>
      <c r="N600" s="11">
        <f t="shared" ca="1" si="180"/>
        <v>1.0167561409999999</v>
      </c>
      <c r="O600" s="17">
        <f t="shared" si="190"/>
        <v>0</v>
      </c>
      <c r="P600" s="13">
        <f t="shared" ca="1" si="181"/>
        <v>16.756140989999999</v>
      </c>
      <c r="Q600" s="20">
        <f t="shared" si="182"/>
        <v>0</v>
      </c>
      <c r="R600" s="13">
        <f t="shared" si="191"/>
        <v>0</v>
      </c>
      <c r="S600" s="4" t="str">
        <f t="shared" si="192"/>
        <v>J=</v>
      </c>
      <c r="T600" s="34">
        <f t="shared" si="193"/>
        <v>45070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0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42">
        <f t="shared" si="183"/>
        <v>44932</v>
      </c>
      <c r="B601" s="72">
        <f t="shared" ca="1" si="194"/>
        <v>1017.319483</v>
      </c>
      <c r="C601" s="13">
        <f t="shared" si="184"/>
        <v>1000</v>
      </c>
      <c r="D601" s="12">
        <f ca="1">IF(A601&lt;$B$1,VLOOKUP(A601,[1]DI!$A$4:$B$15000,2,FALSE),0)</f>
        <v>0.13650000000000001</v>
      </c>
      <c r="E601" s="13">
        <f t="shared" ca="1" si="177"/>
        <v>1.00050788</v>
      </c>
      <c r="F601" s="13">
        <f ca="1">(TRUNC(PRODUCT($E$12:$E600),16))</f>
        <v>1.1652155981535299</v>
      </c>
      <c r="G601" s="13">
        <f t="shared" ca="1" si="185"/>
        <v>1.1470183650971499</v>
      </c>
      <c r="H601" s="13">
        <f t="shared" ca="1" si="178"/>
        <v>1.0158648100000001</v>
      </c>
      <c r="I601" s="12">
        <f t="shared" si="186"/>
        <v>1.17E-2</v>
      </c>
      <c r="J601" s="34">
        <f t="shared" si="187"/>
        <v>44889</v>
      </c>
      <c r="K601" s="2">
        <f t="shared" si="188"/>
        <v>31</v>
      </c>
      <c r="L601" s="17">
        <f t="shared" si="189"/>
        <v>31</v>
      </c>
      <c r="M601" s="11">
        <f t="shared" si="179"/>
        <v>1.0014319549999999</v>
      </c>
      <c r="N601" s="11">
        <f t="shared" ca="1" si="180"/>
        <v>1.0173194830000001</v>
      </c>
      <c r="O601" s="17">
        <f t="shared" si="190"/>
        <v>0</v>
      </c>
      <c r="P601" s="13">
        <f t="shared" ca="1" si="181"/>
        <v>17.319483000000002</v>
      </c>
      <c r="Q601" s="20">
        <f t="shared" si="182"/>
        <v>0</v>
      </c>
      <c r="R601" s="13">
        <f t="shared" si="191"/>
        <v>0</v>
      </c>
      <c r="S601" s="4" t="str">
        <f t="shared" si="192"/>
        <v>J=</v>
      </c>
      <c r="T601" s="34">
        <f t="shared" si="193"/>
        <v>45070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0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42">
        <f t="shared" si="183"/>
        <v>44933</v>
      </c>
      <c r="B602" s="72">
        <f t="shared" ca="1" si="194"/>
        <v>1017.883145</v>
      </c>
      <c r="C602" s="13">
        <f t="shared" si="184"/>
        <v>1000</v>
      </c>
      <c r="D602" s="12">
        <f ca="1">IF(A602&lt;$B$1,VLOOKUP(A602,[1]DI!$A$4:$B$15000,2,FALSE),0)</f>
        <v>0</v>
      </c>
      <c r="E602" s="13">
        <f t="shared" ca="1" si="177"/>
        <v>1</v>
      </c>
      <c r="F602" s="13">
        <f ca="1">(TRUNC(PRODUCT($E$12:$E601),16))</f>
        <v>1.16580738785152</v>
      </c>
      <c r="G602" s="13">
        <f t="shared" ca="1" si="185"/>
        <v>1.1470183650971499</v>
      </c>
      <c r="H602" s="13">
        <f t="shared" ca="1" si="178"/>
        <v>1.0163807499999999</v>
      </c>
      <c r="I602" s="12">
        <f t="shared" si="186"/>
        <v>1.17E-2</v>
      </c>
      <c r="J602" s="34">
        <f t="shared" si="187"/>
        <v>44889</v>
      </c>
      <c r="K602" s="2">
        <f t="shared" si="188"/>
        <v>31</v>
      </c>
      <c r="L602" s="17">
        <f t="shared" si="189"/>
        <v>32</v>
      </c>
      <c r="M602" s="11">
        <f t="shared" si="179"/>
        <v>1.001478181</v>
      </c>
      <c r="N602" s="11">
        <f t="shared" ca="1" si="180"/>
        <v>1.0178831450000001</v>
      </c>
      <c r="O602" s="17">
        <f t="shared" si="190"/>
        <v>0</v>
      </c>
      <c r="P602" s="13">
        <f t="shared" ca="1" si="181"/>
        <v>17.883144999999999</v>
      </c>
      <c r="Q602" s="20">
        <f t="shared" si="182"/>
        <v>0</v>
      </c>
      <c r="R602" s="13">
        <f t="shared" si="191"/>
        <v>0</v>
      </c>
      <c r="S602" s="4" t="str">
        <f t="shared" si="192"/>
        <v>J=</v>
      </c>
      <c r="T602" s="34">
        <f t="shared" si="193"/>
        <v>45070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0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42">
        <f t="shared" si="183"/>
        <v>44934</v>
      </c>
      <c r="B603" s="72">
        <f t="shared" ca="1" si="194"/>
        <v>1017.883145</v>
      </c>
      <c r="C603" s="13">
        <f t="shared" si="184"/>
        <v>1000</v>
      </c>
      <c r="D603" s="12">
        <f ca="1">IF(A603&lt;$B$1,VLOOKUP(A603,[1]DI!$A$4:$B$15000,2,FALSE),0)</f>
        <v>0</v>
      </c>
      <c r="E603" s="13">
        <f t="shared" ca="1" si="177"/>
        <v>1</v>
      </c>
      <c r="F603" s="13">
        <f ca="1">(TRUNC(PRODUCT($E$12:$E602),16))</f>
        <v>1.16580738785152</v>
      </c>
      <c r="G603" s="13">
        <f t="shared" ca="1" si="185"/>
        <v>1.1470183650971499</v>
      </c>
      <c r="H603" s="13">
        <f t="shared" ca="1" si="178"/>
        <v>1.0163807499999999</v>
      </c>
      <c r="I603" s="12">
        <f t="shared" si="186"/>
        <v>1.17E-2</v>
      </c>
      <c r="J603" s="34">
        <f t="shared" si="187"/>
        <v>44889</v>
      </c>
      <c r="K603" s="2">
        <f t="shared" si="188"/>
        <v>31</v>
      </c>
      <c r="L603" s="17">
        <f t="shared" si="189"/>
        <v>32</v>
      </c>
      <c r="M603" s="11">
        <f t="shared" si="179"/>
        <v>1.001478181</v>
      </c>
      <c r="N603" s="11">
        <f t="shared" ca="1" si="180"/>
        <v>1.0178831450000001</v>
      </c>
      <c r="O603" s="17">
        <f t="shared" si="190"/>
        <v>0</v>
      </c>
      <c r="P603" s="13">
        <f t="shared" ca="1" si="181"/>
        <v>17.883144999999999</v>
      </c>
      <c r="Q603" s="20">
        <f t="shared" si="182"/>
        <v>0</v>
      </c>
      <c r="R603" s="13">
        <f t="shared" si="191"/>
        <v>0</v>
      </c>
      <c r="S603" s="4" t="str">
        <f t="shared" si="192"/>
        <v>J=</v>
      </c>
      <c r="T603" s="34">
        <f t="shared" si="193"/>
        <v>45070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0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42">
        <f t="shared" si="183"/>
        <v>44935</v>
      </c>
      <c r="B604" s="72">
        <f t="shared" ca="1" si="194"/>
        <v>1017.883145</v>
      </c>
      <c r="C604" s="13">
        <f t="shared" si="184"/>
        <v>1000</v>
      </c>
      <c r="D604" s="12">
        <f ca="1">IF(A604&lt;$B$1,VLOOKUP(A604,[1]DI!$A$4:$B$15000,2,FALSE),0)</f>
        <v>0.13650000000000001</v>
      </c>
      <c r="E604" s="13">
        <f t="shared" ca="1" si="177"/>
        <v>1.00050788</v>
      </c>
      <c r="F604" s="13">
        <f ca="1">(TRUNC(PRODUCT($E$12:$E603),16))</f>
        <v>1.16580738785152</v>
      </c>
      <c r="G604" s="13">
        <f t="shared" ca="1" si="185"/>
        <v>1.1470183650971499</v>
      </c>
      <c r="H604" s="13">
        <f t="shared" ca="1" si="178"/>
        <v>1.0163807499999999</v>
      </c>
      <c r="I604" s="12">
        <f t="shared" si="186"/>
        <v>1.17E-2</v>
      </c>
      <c r="J604" s="34">
        <f t="shared" si="187"/>
        <v>44889</v>
      </c>
      <c r="K604" s="2">
        <f t="shared" si="188"/>
        <v>32</v>
      </c>
      <c r="L604" s="17">
        <f t="shared" si="189"/>
        <v>32</v>
      </c>
      <c r="M604" s="11">
        <f t="shared" si="179"/>
        <v>1.001478181</v>
      </c>
      <c r="N604" s="11">
        <f t="shared" ca="1" si="180"/>
        <v>1.0178831450000001</v>
      </c>
      <c r="O604" s="17">
        <f t="shared" si="190"/>
        <v>0</v>
      </c>
      <c r="P604" s="13">
        <f t="shared" ca="1" si="181"/>
        <v>17.883144999999999</v>
      </c>
      <c r="Q604" s="20">
        <f t="shared" si="182"/>
        <v>0</v>
      </c>
      <c r="R604" s="13">
        <f t="shared" si="191"/>
        <v>0</v>
      </c>
      <c r="S604" s="4" t="str">
        <f t="shared" si="192"/>
        <v>J=</v>
      </c>
      <c r="T604" s="34">
        <f t="shared" si="193"/>
        <v>45070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0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42">
        <f t="shared" si="183"/>
        <v>44936</v>
      </c>
      <c r="B605" s="72">
        <f t="shared" ca="1" si="194"/>
        <v>1018.447118</v>
      </c>
      <c r="C605" s="13">
        <f t="shared" si="184"/>
        <v>1000</v>
      </c>
      <c r="D605" s="12">
        <f ca="1">IF(A605&lt;$B$1,VLOOKUP(A605,[1]DI!$A$4:$B$15000,2,FALSE),0)</f>
        <v>0.13650000000000001</v>
      </c>
      <c r="E605" s="13">
        <f t="shared" ca="1" si="177"/>
        <v>1.00050788</v>
      </c>
      <c r="F605" s="13">
        <f ca="1">(TRUNC(PRODUCT($E$12:$E604),16))</f>
        <v>1.1663994781076601</v>
      </c>
      <c r="G605" s="13">
        <f t="shared" ca="1" si="185"/>
        <v>1.1470183650971499</v>
      </c>
      <c r="H605" s="13">
        <f t="shared" ca="1" si="178"/>
        <v>1.01689695</v>
      </c>
      <c r="I605" s="12">
        <f t="shared" si="186"/>
        <v>1.17E-2</v>
      </c>
      <c r="J605" s="34">
        <f t="shared" si="187"/>
        <v>44889</v>
      </c>
      <c r="K605" s="2">
        <f t="shared" si="188"/>
        <v>33</v>
      </c>
      <c r="L605" s="17">
        <f t="shared" si="189"/>
        <v>33</v>
      </c>
      <c r="M605" s="11">
        <f t="shared" si="179"/>
        <v>1.00152441</v>
      </c>
      <c r="N605" s="11">
        <f t="shared" ca="1" si="180"/>
        <v>1.0184471180000001</v>
      </c>
      <c r="O605" s="17">
        <f t="shared" si="190"/>
        <v>0</v>
      </c>
      <c r="P605" s="13">
        <f t="shared" ca="1" si="181"/>
        <v>18.447118</v>
      </c>
      <c r="Q605" s="20">
        <f t="shared" si="182"/>
        <v>0</v>
      </c>
      <c r="R605" s="13">
        <f t="shared" si="191"/>
        <v>0</v>
      </c>
      <c r="S605" s="4" t="str">
        <f t="shared" si="192"/>
        <v>J=</v>
      </c>
      <c r="T605" s="34">
        <f t="shared" si="193"/>
        <v>45070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0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42">
        <f t="shared" si="183"/>
        <v>44937</v>
      </c>
      <c r="B606" s="72">
        <f t="shared" ca="1" si="194"/>
        <v>1019.01139999</v>
      </c>
      <c r="C606" s="13">
        <f t="shared" si="184"/>
        <v>1000</v>
      </c>
      <c r="D606" s="12">
        <f ca="1">IF(A606&lt;$B$1,VLOOKUP(A606,[1]DI!$A$4:$B$15000,2,FALSE),0)</f>
        <v>0.13650000000000001</v>
      </c>
      <c r="E606" s="13">
        <f t="shared" ca="1" si="177"/>
        <v>1.00050788</v>
      </c>
      <c r="F606" s="13">
        <f ca="1">(TRUNC(PRODUCT($E$12:$E605),16))</f>
        <v>1.1669918690746099</v>
      </c>
      <c r="G606" s="13">
        <f t="shared" ca="1" si="185"/>
        <v>1.1470183650971499</v>
      </c>
      <c r="H606" s="13">
        <f t="shared" ca="1" si="178"/>
        <v>1.0174134100000001</v>
      </c>
      <c r="I606" s="12">
        <f t="shared" si="186"/>
        <v>1.17E-2</v>
      </c>
      <c r="J606" s="34">
        <f t="shared" si="187"/>
        <v>44889</v>
      </c>
      <c r="K606" s="2">
        <f t="shared" si="188"/>
        <v>34</v>
      </c>
      <c r="L606" s="17">
        <f t="shared" si="189"/>
        <v>34</v>
      </c>
      <c r="M606" s="11">
        <f t="shared" si="179"/>
        <v>1.00157064</v>
      </c>
      <c r="N606" s="11">
        <f t="shared" ca="1" si="180"/>
        <v>1.0190113999999999</v>
      </c>
      <c r="O606" s="17">
        <f t="shared" si="190"/>
        <v>0</v>
      </c>
      <c r="P606" s="13">
        <f t="shared" ca="1" si="181"/>
        <v>19.011399990000001</v>
      </c>
      <c r="Q606" s="20">
        <f t="shared" si="182"/>
        <v>0</v>
      </c>
      <c r="R606" s="13">
        <f t="shared" si="191"/>
        <v>0</v>
      </c>
      <c r="S606" s="4" t="str">
        <f t="shared" si="192"/>
        <v>J=</v>
      </c>
      <c r="T606" s="34">
        <f t="shared" si="193"/>
        <v>45070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0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42">
        <f t="shared" si="183"/>
        <v>44938</v>
      </c>
      <c r="B607" s="72">
        <f t="shared" ca="1" si="194"/>
        <v>1019.57600399</v>
      </c>
      <c r="C607" s="13">
        <f t="shared" si="184"/>
        <v>1000</v>
      </c>
      <c r="D607" s="12">
        <f ca="1">IF(A607&lt;$B$1,VLOOKUP(A607,[1]DI!$A$4:$B$15000,2,FALSE),0)</f>
        <v>0.13650000000000001</v>
      </c>
      <c r="E607" s="13">
        <f t="shared" ca="1" si="177"/>
        <v>1.00050788</v>
      </c>
      <c r="F607" s="13">
        <f ca="1">(TRUNC(PRODUCT($E$12:$E606),16))</f>
        <v>1.1675845609050699</v>
      </c>
      <c r="G607" s="13">
        <f t="shared" ca="1" si="185"/>
        <v>1.1470183650971499</v>
      </c>
      <c r="H607" s="13">
        <f t="shared" ca="1" si="178"/>
        <v>1.01793014</v>
      </c>
      <c r="I607" s="12">
        <f t="shared" si="186"/>
        <v>1.17E-2</v>
      </c>
      <c r="J607" s="34">
        <f t="shared" si="187"/>
        <v>44889</v>
      </c>
      <c r="K607" s="2">
        <f t="shared" si="188"/>
        <v>35</v>
      </c>
      <c r="L607" s="17">
        <f t="shared" si="189"/>
        <v>35</v>
      </c>
      <c r="M607" s="11">
        <f t="shared" si="179"/>
        <v>1.0016168729999999</v>
      </c>
      <c r="N607" s="11">
        <f t="shared" ca="1" si="180"/>
        <v>1.0195760039999999</v>
      </c>
      <c r="O607" s="17">
        <f t="shared" si="190"/>
        <v>0</v>
      </c>
      <c r="P607" s="13">
        <f t="shared" ca="1" si="181"/>
        <v>19.57600399</v>
      </c>
      <c r="Q607" s="20">
        <f t="shared" si="182"/>
        <v>0</v>
      </c>
      <c r="R607" s="13">
        <f t="shared" si="191"/>
        <v>0</v>
      </c>
      <c r="S607" s="4" t="str">
        <f t="shared" si="192"/>
        <v>J=</v>
      </c>
      <c r="T607" s="34">
        <f t="shared" si="193"/>
        <v>45070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0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42">
        <f t="shared" si="183"/>
        <v>44939</v>
      </c>
      <c r="B608" s="72">
        <f t="shared" ca="1" si="194"/>
        <v>1020.14090799</v>
      </c>
      <c r="C608" s="13">
        <f t="shared" si="184"/>
        <v>1000</v>
      </c>
      <c r="D608" s="12">
        <f ca="1">IF(A608&lt;$B$1,VLOOKUP(A608,[1]DI!$A$4:$B$15000,2,FALSE),0)</f>
        <v>0.13650000000000001</v>
      </c>
      <c r="E608" s="13">
        <f t="shared" ca="1" si="177"/>
        <v>1.00050788</v>
      </c>
      <c r="F608" s="13">
        <f ca="1">(TRUNC(PRODUCT($E$12:$E607),16))</f>
        <v>1.1681775537518599</v>
      </c>
      <c r="G608" s="13">
        <f t="shared" ca="1" si="185"/>
        <v>1.1470183650971499</v>
      </c>
      <c r="H608" s="13">
        <f t="shared" ca="1" si="178"/>
        <v>1.01844712</v>
      </c>
      <c r="I608" s="12">
        <f t="shared" si="186"/>
        <v>1.17E-2</v>
      </c>
      <c r="J608" s="34">
        <f t="shared" si="187"/>
        <v>44889</v>
      </c>
      <c r="K608" s="2">
        <f t="shared" si="188"/>
        <v>36</v>
      </c>
      <c r="L608" s="17">
        <f t="shared" si="189"/>
        <v>36</v>
      </c>
      <c r="M608" s="11">
        <f t="shared" si="179"/>
        <v>1.001663108</v>
      </c>
      <c r="N608" s="11">
        <f t="shared" ca="1" si="180"/>
        <v>1.0201409079999999</v>
      </c>
      <c r="O608" s="17">
        <f t="shared" si="190"/>
        <v>0</v>
      </c>
      <c r="P608" s="13">
        <f t="shared" ca="1" si="181"/>
        <v>20.140907989999999</v>
      </c>
      <c r="Q608" s="20">
        <f t="shared" si="182"/>
        <v>0</v>
      </c>
      <c r="R608" s="13">
        <f t="shared" si="191"/>
        <v>0</v>
      </c>
      <c r="S608" s="4" t="str">
        <f t="shared" si="192"/>
        <v>J=</v>
      </c>
      <c r="T608" s="34">
        <f t="shared" si="193"/>
        <v>45070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0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42">
        <f t="shared" si="183"/>
        <v>44940</v>
      </c>
      <c r="B609" s="72">
        <f t="shared" ca="1" si="194"/>
        <v>1020.70613199</v>
      </c>
      <c r="C609" s="13">
        <f t="shared" si="184"/>
        <v>1000</v>
      </c>
      <c r="D609" s="12">
        <f ca="1">IF(A609&lt;$B$1,VLOOKUP(A609,[1]DI!$A$4:$B$15000,2,FALSE),0)</f>
        <v>0</v>
      </c>
      <c r="E609" s="13">
        <f t="shared" ca="1" si="177"/>
        <v>1</v>
      </c>
      <c r="F609" s="13">
        <f ca="1">(TRUNC(PRODUCT($E$12:$E608),16))</f>
        <v>1.16877084776786</v>
      </c>
      <c r="G609" s="13">
        <f t="shared" ca="1" si="185"/>
        <v>1.1470183650971499</v>
      </c>
      <c r="H609" s="13">
        <f t="shared" ca="1" si="178"/>
        <v>1.01896437</v>
      </c>
      <c r="I609" s="12">
        <f t="shared" si="186"/>
        <v>1.17E-2</v>
      </c>
      <c r="J609" s="34">
        <f t="shared" si="187"/>
        <v>44889</v>
      </c>
      <c r="K609" s="2">
        <f t="shared" si="188"/>
        <v>36</v>
      </c>
      <c r="L609" s="17">
        <f t="shared" si="189"/>
        <v>37</v>
      </c>
      <c r="M609" s="11">
        <f t="shared" si="179"/>
        <v>1.0017093450000001</v>
      </c>
      <c r="N609" s="11">
        <f t="shared" ca="1" si="180"/>
        <v>1.0207061319999999</v>
      </c>
      <c r="O609" s="17">
        <f t="shared" si="190"/>
        <v>0</v>
      </c>
      <c r="P609" s="13">
        <f t="shared" ca="1" si="181"/>
        <v>20.706131989999999</v>
      </c>
      <c r="Q609" s="20">
        <f t="shared" si="182"/>
        <v>0</v>
      </c>
      <c r="R609" s="13">
        <f t="shared" si="191"/>
        <v>0</v>
      </c>
      <c r="S609" s="4" t="str">
        <f t="shared" si="192"/>
        <v>J=</v>
      </c>
      <c r="T609" s="34">
        <f t="shared" si="193"/>
        <v>45070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0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42">
        <f t="shared" si="183"/>
        <v>44941</v>
      </c>
      <c r="B610" s="72">
        <f t="shared" ca="1" si="194"/>
        <v>1020.70613199</v>
      </c>
      <c r="C610" s="13">
        <f t="shared" si="184"/>
        <v>1000</v>
      </c>
      <c r="D610" s="12">
        <f ca="1">IF(A610&lt;$B$1,VLOOKUP(A610,[1]DI!$A$4:$B$15000,2,FALSE),0)</f>
        <v>0</v>
      </c>
      <c r="E610" s="13">
        <f t="shared" ca="1" si="177"/>
        <v>1</v>
      </c>
      <c r="F610" s="13">
        <f ca="1">(TRUNC(PRODUCT($E$12:$E609),16))</f>
        <v>1.16877084776786</v>
      </c>
      <c r="G610" s="13">
        <f t="shared" ca="1" si="185"/>
        <v>1.1470183650971499</v>
      </c>
      <c r="H610" s="13">
        <f t="shared" ca="1" si="178"/>
        <v>1.01896437</v>
      </c>
      <c r="I610" s="12">
        <f t="shared" si="186"/>
        <v>1.17E-2</v>
      </c>
      <c r="J610" s="34">
        <f t="shared" si="187"/>
        <v>44889</v>
      </c>
      <c r="K610" s="2">
        <f t="shared" si="188"/>
        <v>36</v>
      </c>
      <c r="L610" s="17">
        <f t="shared" si="189"/>
        <v>37</v>
      </c>
      <c r="M610" s="11">
        <f t="shared" si="179"/>
        <v>1.0017093450000001</v>
      </c>
      <c r="N610" s="11">
        <f t="shared" ca="1" si="180"/>
        <v>1.0207061319999999</v>
      </c>
      <c r="O610" s="17">
        <f t="shared" si="190"/>
        <v>0</v>
      </c>
      <c r="P610" s="13">
        <f t="shared" ca="1" si="181"/>
        <v>20.706131989999999</v>
      </c>
      <c r="Q610" s="20">
        <f t="shared" si="182"/>
        <v>0</v>
      </c>
      <c r="R610" s="13">
        <f t="shared" si="191"/>
        <v>0</v>
      </c>
      <c r="S610" s="4" t="str">
        <f t="shared" si="192"/>
        <v>J=</v>
      </c>
      <c r="T610" s="34">
        <f t="shared" si="193"/>
        <v>45070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0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42">
        <f t="shared" si="183"/>
        <v>44942</v>
      </c>
      <c r="B611" s="72">
        <f t="shared" ca="1" si="194"/>
        <v>1020.70613199</v>
      </c>
      <c r="C611" s="13">
        <f t="shared" si="184"/>
        <v>1000</v>
      </c>
      <c r="D611" s="12">
        <f ca="1">IF(A611&lt;$B$1,VLOOKUP(A611,[1]DI!$A$4:$B$15000,2,FALSE),0)</f>
        <v>0.13650000000000001</v>
      </c>
      <c r="E611" s="13">
        <f t="shared" ca="1" si="177"/>
        <v>1.00050788</v>
      </c>
      <c r="F611" s="13">
        <f ca="1">(TRUNC(PRODUCT($E$12:$E610),16))</f>
        <v>1.16877084776786</v>
      </c>
      <c r="G611" s="13">
        <f t="shared" ca="1" si="185"/>
        <v>1.1470183650971499</v>
      </c>
      <c r="H611" s="13">
        <f t="shared" ca="1" si="178"/>
        <v>1.01896437</v>
      </c>
      <c r="I611" s="12">
        <f t="shared" si="186"/>
        <v>1.17E-2</v>
      </c>
      <c r="J611" s="34">
        <f t="shared" si="187"/>
        <v>44889</v>
      </c>
      <c r="K611" s="2">
        <f t="shared" si="188"/>
        <v>37</v>
      </c>
      <c r="L611" s="17">
        <f t="shared" si="189"/>
        <v>37</v>
      </c>
      <c r="M611" s="11">
        <f t="shared" si="179"/>
        <v>1.0017093450000001</v>
      </c>
      <c r="N611" s="11">
        <f t="shared" ca="1" si="180"/>
        <v>1.0207061319999999</v>
      </c>
      <c r="O611" s="17">
        <f t="shared" si="190"/>
        <v>0</v>
      </c>
      <c r="P611" s="13">
        <f t="shared" ca="1" si="181"/>
        <v>20.706131989999999</v>
      </c>
      <c r="Q611" s="20">
        <f t="shared" si="182"/>
        <v>0</v>
      </c>
      <c r="R611" s="13">
        <f t="shared" si="191"/>
        <v>0</v>
      </c>
      <c r="S611" s="4" t="str">
        <f t="shared" si="192"/>
        <v>J=</v>
      </c>
      <c r="T611" s="34">
        <f t="shared" si="193"/>
        <v>45070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0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42">
        <f t="shared" si="183"/>
        <v>44943</v>
      </c>
      <c r="B612" s="72">
        <f t="shared" ca="1" si="194"/>
        <v>1021.271666</v>
      </c>
      <c r="C612" s="13">
        <f t="shared" si="184"/>
        <v>1000</v>
      </c>
      <c r="D612" s="12">
        <f ca="1">IF(A612&lt;$B$1,VLOOKUP(A612,[1]DI!$A$4:$B$15000,2,FALSE),0)</f>
        <v>0.13650000000000001</v>
      </c>
      <c r="E612" s="13">
        <f t="shared" ca="1" si="177"/>
        <v>1.00050788</v>
      </c>
      <c r="F612" s="13">
        <f ca="1">(TRUNC(PRODUCT($E$12:$E611),16))</f>
        <v>1.1693644431060299</v>
      </c>
      <c r="G612" s="13">
        <f t="shared" ca="1" si="185"/>
        <v>1.1470183650971499</v>
      </c>
      <c r="H612" s="13">
        <f t="shared" ca="1" si="178"/>
        <v>1.0194818800000001</v>
      </c>
      <c r="I612" s="12">
        <f t="shared" si="186"/>
        <v>1.17E-2</v>
      </c>
      <c r="J612" s="34">
        <f t="shared" si="187"/>
        <v>44889</v>
      </c>
      <c r="K612" s="2">
        <f t="shared" si="188"/>
        <v>38</v>
      </c>
      <c r="L612" s="17">
        <f t="shared" si="189"/>
        <v>38</v>
      </c>
      <c r="M612" s="11">
        <f t="shared" si="179"/>
        <v>1.0017555840000001</v>
      </c>
      <c r="N612" s="11">
        <f t="shared" ca="1" si="180"/>
        <v>1.0212716660000001</v>
      </c>
      <c r="O612" s="17">
        <f t="shared" si="190"/>
        <v>0</v>
      </c>
      <c r="P612" s="13">
        <f t="shared" ca="1" si="181"/>
        <v>21.271666</v>
      </c>
      <c r="Q612" s="20">
        <f t="shared" si="182"/>
        <v>0</v>
      </c>
      <c r="R612" s="13">
        <f t="shared" si="191"/>
        <v>0</v>
      </c>
      <c r="S612" s="4" t="str">
        <f t="shared" si="192"/>
        <v>J=</v>
      </c>
      <c r="T612" s="34">
        <f t="shared" si="193"/>
        <v>45070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0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42">
        <f t="shared" si="183"/>
        <v>44944</v>
      </c>
      <c r="B613" s="72">
        <f t="shared" ca="1" si="194"/>
        <v>1021.83752099</v>
      </c>
      <c r="C613" s="13">
        <f t="shared" si="184"/>
        <v>1000</v>
      </c>
      <c r="D613" s="12">
        <f ca="1">IF(A613&lt;$B$1,VLOOKUP(A613,[1]DI!$A$4:$B$15000,2,FALSE),0)</f>
        <v>0.13650000000000001</v>
      </c>
      <c r="E613" s="13">
        <f t="shared" ca="1" si="177"/>
        <v>1.00050788</v>
      </c>
      <c r="F613" s="13">
        <f ca="1">(TRUNC(PRODUCT($E$12:$E612),16))</f>
        <v>1.16995833991939</v>
      </c>
      <c r="G613" s="13">
        <f t="shared" ca="1" si="185"/>
        <v>1.1470183650971499</v>
      </c>
      <c r="H613" s="13">
        <f t="shared" ca="1" si="178"/>
        <v>1.0199996600000001</v>
      </c>
      <c r="I613" s="12">
        <f t="shared" si="186"/>
        <v>1.17E-2</v>
      </c>
      <c r="J613" s="34">
        <f t="shared" si="187"/>
        <v>44889</v>
      </c>
      <c r="K613" s="2">
        <f t="shared" si="188"/>
        <v>39</v>
      </c>
      <c r="L613" s="17">
        <f t="shared" si="189"/>
        <v>39</v>
      </c>
      <c r="M613" s="11">
        <f t="shared" si="179"/>
        <v>1.001801825</v>
      </c>
      <c r="N613" s="11">
        <f t="shared" ca="1" si="180"/>
        <v>1.0218375209999999</v>
      </c>
      <c r="O613" s="17">
        <f t="shared" si="190"/>
        <v>0</v>
      </c>
      <c r="P613" s="13">
        <f t="shared" ca="1" si="181"/>
        <v>21.837520990000002</v>
      </c>
      <c r="Q613" s="20">
        <f t="shared" si="182"/>
        <v>0</v>
      </c>
      <c r="R613" s="13">
        <f t="shared" si="191"/>
        <v>0</v>
      </c>
      <c r="S613" s="4" t="str">
        <f t="shared" si="192"/>
        <v>J=</v>
      </c>
      <c r="T613" s="34">
        <f t="shared" si="193"/>
        <v>45070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0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42">
        <f t="shared" si="183"/>
        <v>44945</v>
      </c>
      <c r="B614" s="72">
        <f t="shared" ca="1" si="194"/>
        <v>1022.403686</v>
      </c>
      <c r="C614" s="13">
        <f t="shared" si="184"/>
        <v>1000</v>
      </c>
      <c r="D614" s="12">
        <f ca="1">IF(A614&lt;$B$1,VLOOKUP(A614,[1]DI!$A$4:$B$15000,2,FALSE),0)</f>
        <v>0.13650000000000001</v>
      </c>
      <c r="E614" s="13">
        <f t="shared" ca="1" si="177"/>
        <v>1.00050788</v>
      </c>
      <c r="F614" s="13">
        <f ca="1">(TRUNC(PRODUCT($E$12:$E613),16))</f>
        <v>1.17055253836107</v>
      </c>
      <c r="G614" s="13">
        <f t="shared" ca="1" si="185"/>
        <v>1.1470183650971499</v>
      </c>
      <c r="H614" s="13">
        <f t="shared" ca="1" si="178"/>
        <v>1.0205177000000001</v>
      </c>
      <c r="I614" s="12">
        <f t="shared" si="186"/>
        <v>1.17E-2</v>
      </c>
      <c r="J614" s="34">
        <f t="shared" si="187"/>
        <v>44889</v>
      </c>
      <c r="K614" s="2">
        <f t="shared" si="188"/>
        <v>40</v>
      </c>
      <c r="L614" s="17">
        <f t="shared" si="189"/>
        <v>40</v>
      </c>
      <c r="M614" s="11">
        <f t="shared" si="179"/>
        <v>1.0018480679999999</v>
      </c>
      <c r="N614" s="11">
        <f t="shared" ca="1" si="180"/>
        <v>1.0224036860000001</v>
      </c>
      <c r="O614" s="17">
        <f t="shared" si="190"/>
        <v>0</v>
      </c>
      <c r="P614" s="13">
        <f t="shared" ca="1" si="181"/>
        <v>22.403686</v>
      </c>
      <c r="Q614" s="20">
        <f t="shared" si="182"/>
        <v>0</v>
      </c>
      <c r="R614" s="13">
        <f t="shared" si="191"/>
        <v>0</v>
      </c>
      <c r="S614" s="4" t="str">
        <f t="shared" si="192"/>
        <v>J=</v>
      </c>
      <c r="T614" s="34">
        <f t="shared" si="193"/>
        <v>45070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0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42">
        <f t="shared" si="183"/>
        <v>44946</v>
      </c>
      <c r="B615" s="72">
        <f t="shared" ca="1" si="194"/>
        <v>1022.970163</v>
      </c>
      <c r="C615" s="13">
        <f t="shared" si="184"/>
        <v>1000</v>
      </c>
      <c r="D615" s="12">
        <f ca="1">IF(A615&lt;$B$1,VLOOKUP(A615,[1]DI!$A$4:$B$15000,2,FALSE),0)</f>
        <v>0.13650000000000001</v>
      </c>
      <c r="E615" s="13">
        <f t="shared" ca="1" si="177"/>
        <v>1.00050788</v>
      </c>
      <c r="F615" s="13">
        <f ca="1">(TRUNC(PRODUCT($E$12:$E614),16))</f>
        <v>1.17114703858425</v>
      </c>
      <c r="G615" s="13">
        <f t="shared" ca="1" si="185"/>
        <v>1.1470183650971499</v>
      </c>
      <c r="H615" s="13">
        <f t="shared" ca="1" si="178"/>
        <v>1.0210360000000001</v>
      </c>
      <c r="I615" s="12">
        <f t="shared" si="186"/>
        <v>1.17E-2</v>
      </c>
      <c r="J615" s="34">
        <f t="shared" si="187"/>
        <v>44889</v>
      </c>
      <c r="K615" s="2">
        <f t="shared" si="188"/>
        <v>41</v>
      </c>
      <c r="L615" s="17">
        <f t="shared" si="189"/>
        <v>41</v>
      </c>
      <c r="M615" s="11">
        <f t="shared" si="179"/>
        <v>1.0018943140000001</v>
      </c>
      <c r="N615" s="11">
        <f t="shared" ca="1" si="180"/>
        <v>1.0229701630000001</v>
      </c>
      <c r="O615" s="17">
        <f t="shared" si="190"/>
        <v>0</v>
      </c>
      <c r="P615" s="13">
        <f t="shared" ca="1" si="181"/>
        <v>22.970162999999999</v>
      </c>
      <c r="Q615" s="20">
        <f t="shared" si="182"/>
        <v>0</v>
      </c>
      <c r="R615" s="13">
        <f t="shared" si="191"/>
        <v>0</v>
      </c>
      <c r="S615" s="4" t="str">
        <f t="shared" si="192"/>
        <v>J=</v>
      </c>
      <c r="T615" s="34">
        <f t="shared" si="193"/>
        <v>45070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0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42">
        <f t="shared" si="183"/>
        <v>44947</v>
      </c>
      <c r="B616" s="72">
        <f t="shared" ca="1" si="194"/>
        <v>1023.53694899</v>
      </c>
      <c r="C616" s="13">
        <f t="shared" si="184"/>
        <v>1000</v>
      </c>
      <c r="D616" s="12">
        <f ca="1">IF(A616&lt;$B$1,VLOOKUP(A616,[1]DI!$A$4:$B$15000,2,FALSE),0)</f>
        <v>0</v>
      </c>
      <c r="E616" s="13">
        <f t="shared" ca="1" si="177"/>
        <v>1</v>
      </c>
      <c r="F616" s="13">
        <f ca="1">(TRUNC(PRODUCT($E$12:$E615),16))</f>
        <v>1.17174184074221</v>
      </c>
      <c r="G616" s="13">
        <f t="shared" ca="1" si="185"/>
        <v>1.1470183650971499</v>
      </c>
      <c r="H616" s="13">
        <f t="shared" ca="1" si="178"/>
        <v>1.02155456</v>
      </c>
      <c r="I616" s="12">
        <f t="shared" si="186"/>
        <v>1.17E-2</v>
      </c>
      <c r="J616" s="34">
        <f t="shared" si="187"/>
        <v>44889</v>
      </c>
      <c r="K616" s="2">
        <f t="shared" si="188"/>
        <v>41</v>
      </c>
      <c r="L616" s="17">
        <f t="shared" si="189"/>
        <v>42</v>
      </c>
      <c r="M616" s="11">
        <f t="shared" si="179"/>
        <v>1.0019405610000001</v>
      </c>
      <c r="N616" s="11">
        <f t="shared" ca="1" si="180"/>
        <v>1.0235369489999999</v>
      </c>
      <c r="O616" s="17">
        <f t="shared" si="190"/>
        <v>0</v>
      </c>
      <c r="P616" s="13">
        <f t="shared" ca="1" si="181"/>
        <v>23.536948989999999</v>
      </c>
      <c r="Q616" s="20">
        <f t="shared" si="182"/>
        <v>0</v>
      </c>
      <c r="R616" s="13">
        <f t="shared" si="191"/>
        <v>0</v>
      </c>
      <c r="S616" s="4" t="str">
        <f t="shared" si="192"/>
        <v>J=</v>
      </c>
      <c r="T616" s="34">
        <f t="shared" si="193"/>
        <v>45070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0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42">
        <f t="shared" si="183"/>
        <v>44948</v>
      </c>
      <c r="B617" s="72">
        <f t="shared" ca="1" si="194"/>
        <v>1023.53694899</v>
      </c>
      <c r="C617" s="13">
        <f t="shared" si="184"/>
        <v>1000</v>
      </c>
      <c r="D617" s="12">
        <f ca="1">IF(A617&lt;$B$1,VLOOKUP(A617,[1]DI!$A$4:$B$15000,2,FALSE),0)</f>
        <v>0</v>
      </c>
      <c r="E617" s="13">
        <f t="shared" ca="1" si="177"/>
        <v>1</v>
      </c>
      <c r="F617" s="13">
        <f ca="1">(TRUNC(PRODUCT($E$12:$E616),16))</f>
        <v>1.17174184074221</v>
      </c>
      <c r="G617" s="13">
        <f t="shared" ca="1" si="185"/>
        <v>1.1470183650971499</v>
      </c>
      <c r="H617" s="13">
        <f t="shared" ca="1" si="178"/>
        <v>1.02155456</v>
      </c>
      <c r="I617" s="12">
        <f t="shared" si="186"/>
        <v>1.17E-2</v>
      </c>
      <c r="J617" s="34">
        <f t="shared" si="187"/>
        <v>44889</v>
      </c>
      <c r="K617" s="2">
        <f t="shared" si="188"/>
        <v>41</v>
      </c>
      <c r="L617" s="17">
        <f t="shared" si="189"/>
        <v>42</v>
      </c>
      <c r="M617" s="11">
        <f t="shared" si="179"/>
        <v>1.0019405610000001</v>
      </c>
      <c r="N617" s="11">
        <f t="shared" ca="1" si="180"/>
        <v>1.0235369489999999</v>
      </c>
      <c r="O617" s="17">
        <f t="shared" si="190"/>
        <v>0</v>
      </c>
      <c r="P617" s="13">
        <f t="shared" ca="1" si="181"/>
        <v>23.536948989999999</v>
      </c>
      <c r="Q617" s="20">
        <f t="shared" si="182"/>
        <v>0</v>
      </c>
      <c r="R617" s="13">
        <f t="shared" si="191"/>
        <v>0</v>
      </c>
      <c r="S617" s="4" t="str">
        <f t="shared" si="192"/>
        <v>J=</v>
      </c>
      <c r="T617" s="34">
        <f t="shared" si="193"/>
        <v>45070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0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42">
        <f t="shared" si="183"/>
        <v>44949</v>
      </c>
      <c r="B618" s="72">
        <f t="shared" ca="1" si="194"/>
        <v>1023.53694899</v>
      </c>
      <c r="C618" s="13">
        <f t="shared" si="184"/>
        <v>1000</v>
      </c>
      <c r="D618" s="12">
        <f ca="1">IF(A618&lt;$B$1,VLOOKUP(A618,[1]DI!$A$4:$B$15000,2,FALSE),0)</f>
        <v>0.13650000000000001</v>
      </c>
      <c r="E618" s="13">
        <f t="shared" ca="1" si="177"/>
        <v>1.00050788</v>
      </c>
      <c r="F618" s="13">
        <f ca="1">(TRUNC(PRODUCT($E$12:$E617),16))</f>
        <v>1.17174184074221</v>
      </c>
      <c r="G618" s="13">
        <f t="shared" ca="1" si="185"/>
        <v>1.1470183650971499</v>
      </c>
      <c r="H618" s="13">
        <f t="shared" ca="1" si="178"/>
        <v>1.02155456</v>
      </c>
      <c r="I618" s="12">
        <f t="shared" si="186"/>
        <v>1.17E-2</v>
      </c>
      <c r="J618" s="34">
        <f t="shared" si="187"/>
        <v>44889</v>
      </c>
      <c r="K618" s="2">
        <f t="shared" si="188"/>
        <v>42</v>
      </c>
      <c r="L618" s="17">
        <f t="shared" si="189"/>
        <v>42</v>
      </c>
      <c r="M618" s="11">
        <f t="shared" si="179"/>
        <v>1.0019405610000001</v>
      </c>
      <c r="N618" s="11">
        <f t="shared" ca="1" si="180"/>
        <v>1.0235369489999999</v>
      </c>
      <c r="O618" s="17">
        <f t="shared" si="190"/>
        <v>0</v>
      </c>
      <c r="P618" s="13">
        <f t="shared" ca="1" si="181"/>
        <v>23.536948989999999</v>
      </c>
      <c r="Q618" s="20">
        <f t="shared" si="182"/>
        <v>0</v>
      </c>
      <c r="R618" s="13">
        <f t="shared" si="191"/>
        <v>0</v>
      </c>
      <c r="S618" s="4" t="str">
        <f t="shared" si="192"/>
        <v>J=</v>
      </c>
      <c r="T618" s="34">
        <f t="shared" si="193"/>
        <v>45070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0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42">
        <f t="shared" si="183"/>
        <v>44950</v>
      </c>
      <c r="B619" s="72">
        <f t="shared" ca="1" si="194"/>
        <v>1024.104057</v>
      </c>
      <c r="C619" s="13">
        <f t="shared" si="184"/>
        <v>1000</v>
      </c>
      <c r="D619" s="12">
        <f ca="1">IF(A619&lt;$B$1,VLOOKUP(A619,[1]DI!$A$4:$B$15000,2,FALSE),0)</f>
        <v>0.13650000000000001</v>
      </c>
      <c r="E619" s="13">
        <f t="shared" ca="1" si="177"/>
        <v>1.00050788</v>
      </c>
      <c r="F619" s="13">
        <f ca="1">(TRUNC(PRODUCT($E$12:$E618),16))</f>
        <v>1.1723369449882901</v>
      </c>
      <c r="G619" s="13">
        <f t="shared" ca="1" si="185"/>
        <v>1.1470183650971499</v>
      </c>
      <c r="H619" s="13">
        <f t="shared" ca="1" si="178"/>
        <v>1.0220733900000001</v>
      </c>
      <c r="I619" s="12">
        <f t="shared" si="186"/>
        <v>1.17E-2</v>
      </c>
      <c r="J619" s="34">
        <f t="shared" si="187"/>
        <v>44889</v>
      </c>
      <c r="K619" s="2">
        <f t="shared" si="188"/>
        <v>43</v>
      </c>
      <c r="L619" s="17">
        <f t="shared" si="189"/>
        <v>43</v>
      </c>
      <c r="M619" s="11">
        <f t="shared" si="179"/>
        <v>1.0019868110000001</v>
      </c>
      <c r="N619" s="11">
        <f t="shared" ca="1" si="180"/>
        <v>1.024104057</v>
      </c>
      <c r="O619" s="17">
        <f t="shared" si="190"/>
        <v>0</v>
      </c>
      <c r="P619" s="13">
        <f t="shared" ca="1" si="181"/>
        <v>24.104057000000001</v>
      </c>
      <c r="Q619" s="20">
        <f t="shared" si="182"/>
        <v>0</v>
      </c>
      <c r="R619" s="13">
        <f t="shared" si="191"/>
        <v>0</v>
      </c>
      <c r="S619" s="4" t="str">
        <f t="shared" si="192"/>
        <v>J=</v>
      </c>
      <c r="T619" s="34">
        <f t="shared" si="193"/>
        <v>45070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0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42">
        <f t="shared" si="183"/>
        <v>44951</v>
      </c>
      <c r="B620" s="72">
        <f t="shared" ca="1" si="194"/>
        <v>1024.6714750000001</v>
      </c>
      <c r="C620" s="13">
        <f t="shared" si="184"/>
        <v>1000</v>
      </c>
      <c r="D620" s="12">
        <f ca="1">IF(A620&lt;$B$1,VLOOKUP(A620,[1]DI!$A$4:$B$15000,2,FALSE),0)</f>
        <v>0.13650000000000001</v>
      </c>
      <c r="E620" s="13">
        <f t="shared" ca="1" si="177"/>
        <v>1.00050788</v>
      </c>
      <c r="F620" s="13">
        <f ca="1">(TRUNC(PRODUCT($E$12:$E619),16))</f>
        <v>1.17293235147591</v>
      </c>
      <c r="G620" s="13">
        <f t="shared" ca="1" si="185"/>
        <v>1.1470183650971499</v>
      </c>
      <c r="H620" s="13">
        <f t="shared" ca="1" si="178"/>
        <v>1.0225924799999999</v>
      </c>
      <c r="I620" s="12">
        <f t="shared" si="186"/>
        <v>1.17E-2</v>
      </c>
      <c r="J620" s="34">
        <f t="shared" si="187"/>
        <v>44889</v>
      </c>
      <c r="K620" s="2">
        <f t="shared" si="188"/>
        <v>44</v>
      </c>
      <c r="L620" s="17">
        <f t="shared" si="189"/>
        <v>44</v>
      </c>
      <c r="M620" s="11">
        <f t="shared" si="179"/>
        <v>1.0020330630000001</v>
      </c>
      <c r="N620" s="11">
        <f t="shared" ca="1" si="180"/>
        <v>1.0246714750000001</v>
      </c>
      <c r="O620" s="17">
        <f t="shared" si="190"/>
        <v>0</v>
      </c>
      <c r="P620" s="13">
        <f t="shared" ca="1" si="181"/>
        <v>24.671475000000001</v>
      </c>
      <c r="Q620" s="20">
        <f t="shared" si="182"/>
        <v>0</v>
      </c>
      <c r="R620" s="13">
        <f t="shared" si="191"/>
        <v>0</v>
      </c>
      <c r="S620" s="4" t="str">
        <f t="shared" si="192"/>
        <v>J=</v>
      </c>
      <c r="T620" s="34">
        <f t="shared" si="193"/>
        <v>45070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0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42">
        <f t="shared" si="183"/>
        <v>44952</v>
      </c>
      <c r="B621" s="72">
        <f t="shared" ca="1" si="194"/>
        <v>1025.239204</v>
      </c>
      <c r="C621" s="13">
        <f t="shared" si="184"/>
        <v>1000</v>
      </c>
      <c r="D621" s="12">
        <f ca="1">IF(A621&lt;$B$1,VLOOKUP(A621,[1]DI!$A$4:$B$15000,2,FALSE),0)</f>
        <v>0.13650000000000001</v>
      </c>
      <c r="E621" s="13">
        <f t="shared" ca="1" si="177"/>
        <v>1.00050788</v>
      </c>
      <c r="F621" s="13">
        <f ca="1">(TRUNC(PRODUCT($E$12:$E620),16))</f>
        <v>1.17352806035857</v>
      </c>
      <c r="G621" s="13">
        <f t="shared" ca="1" si="185"/>
        <v>1.1470183650971499</v>
      </c>
      <c r="H621" s="13">
        <f t="shared" ca="1" si="178"/>
        <v>1.0231118299999999</v>
      </c>
      <c r="I621" s="12">
        <f t="shared" si="186"/>
        <v>1.17E-2</v>
      </c>
      <c r="J621" s="34">
        <f t="shared" si="187"/>
        <v>44889</v>
      </c>
      <c r="K621" s="2">
        <f t="shared" si="188"/>
        <v>45</v>
      </c>
      <c r="L621" s="17">
        <f t="shared" si="189"/>
        <v>45</v>
      </c>
      <c r="M621" s="11">
        <f t="shared" si="179"/>
        <v>1.002079317</v>
      </c>
      <c r="N621" s="11">
        <f t="shared" ca="1" si="180"/>
        <v>1.025239204</v>
      </c>
      <c r="O621" s="17">
        <f t="shared" si="190"/>
        <v>0</v>
      </c>
      <c r="P621" s="13">
        <f t="shared" ca="1" si="181"/>
        <v>25.239204000000001</v>
      </c>
      <c r="Q621" s="20">
        <f t="shared" si="182"/>
        <v>0</v>
      </c>
      <c r="R621" s="13">
        <f t="shared" si="191"/>
        <v>0</v>
      </c>
      <c r="S621" s="4" t="str">
        <f t="shared" si="192"/>
        <v>J=</v>
      </c>
      <c r="T621" s="34">
        <f t="shared" si="193"/>
        <v>45070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0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42">
        <f t="shared" si="183"/>
        <v>44953</v>
      </c>
      <c r="B622" s="72">
        <f t="shared" ca="1" si="194"/>
        <v>1025.8072529999999</v>
      </c>
      <c r="C622" s="13">
        <f t="shared" si="184"/>
        <v>1000</v>
      </c>
      <c r="D622" s="12">
        <f ca="1">IF(A622&lt;$B$1,VLOOKUP(A622,[1]DI!$A$4:$B$15000,2,FALSE),0)</f>
        <v>0.13650000000000001</v>
      </c>
      <c r="E622" s="13">
        <f t="shared" ca="1" si="177"/>
        <v>1.00050788</v>
      </c>
      <c r="F622" s="13">
        <f ca="1">(TRUNC(PRODUCT($E$12:$E621),16))</f>
        <v>1.17412407178987</v>
      </c>
      <c r="G622" s="13">
        <f t="shared" ca="1" si="185"/>
        <v>1.1470183650971499</v>
      </c>
      <c r="H622" s="13">
        <f t="shared" ca="1" si="178"/>
        <v>1.0236314500000001</v>
      </c>
      <c r="I622" s="12">
        <f t="shared" si="186"/>
        <v>1.17E-2</v>
      </c>
      <c r="J622" s="34">
        <f t="shared" si="187"/>
        <v>44889</v>
      </c>
      <c r="K622" s="2">
        <f t="shared" si="188"/>
        <v>46</v>
      </c>
      <c r="L622" s="17">
        <f t="shared" si="189"/>
        <v>46</v>
      </c>
      <c r="M622" s="11">
        <f t="shared" si="179"/>
        <v>1.002125573</v>
      </c>
      <c r="N622" s="11">
        <f t="shared" ca="1" si="180"/>
        <v>1.025807253</v>
      </c>
      <c r="O622" s="17">
        <f t="shared" si="190"/>
        <v>0</v>
      </c>
      <c r="P622" s="13">
        <f t="shared" ca="1" si="181"/>
        <v>25.807252999999999</v>
      </c>
      <c r="Q622" s="20">
        <f t="shared" si="182"/>
        <v>0</v>
      </c>
      <c r="R622" s="13">
        <f t="shared" si="191"/>
        <v>0</v>
      </c>
      <c r="S622" s="4" t="str">
        <f t="shared" si="192"/>
        <v>J=</v>
      </c>
      <c r="T622" s="34">
        <f t="shared" si="193"/>
        <v>45070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0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42">
        <f t="shared" si="183"/>
        <v>44954</v>
      </c>
      <c r="B623" s="72">
        <f t="shared" ca="1" si="194"/>
        <v>1026.375614</v>
      </c>
      <c r="C623" s="13">
        <f t="shared" si="184"/>
        <v>1000</v>
      </c>
      <c r="D623" s="12">
        <f ca="1">IF(A623&lt;$B$1,VLOOKUP(A623,[1]DI!$A$4:$B$15000,2,FALSE),0)</f>
        <v>0</v>
      </c>
      <c r="E623" s="13">
        <f t="shared" ca="1" si="177"/>
        <v>1</v>
      </c>
      <c r="F623" s="13">
        <f ca="1">(TRUNC(PRODUCT($E$12:$E622),16))</f>
        <v>1.1747203859234501</v>
      </c>
      <c r="G623" s="13">
        <f t="shared" ca="1" si="185"/>
        <v>1.1470183650971499</v>
      </c>
      <c r="H623" s="13">
        <f t="shared" ca="1" si="178"/>
        <v>1.02415133</v>
      </c>
      <c r="I623" s="12">
        <f t="shared" si="186"/>
        <v>1.17E-2</v>
      </c>
      <c r="J623" s="34">
        <f t="shared" si="187"/>
        <v>44889</v>
      </c>
      <c r="K623" s="2">
        <f t="shared" si="188"/>
        <v>46</v>
      </c>
      <c r="L623" s="17">
        <f t="shared" si="189"/>
        <v>47</v>
      </c>
      <c r="M623" s="11">
        <f t="shared" si="179"/>
        <v>1.0021718310000001</v>
      </c>
      <c r="N623" s="11">
        <f t="shared" ca="1" si="180"/>
        <v>1.026375614</v>
      </c>
      <c r="O623" s="17">
        <f t="shared" si="190"/>
        <v>0</v>
      </c>
      <c r="P623" s="13">
        <f t="shared" ca="1" si="181"/>
        <v>26.375613999999999</v>
      </c>
      <c r="Q623" s="20">
        <f t="shared" si="182"/>
        <v>0</v>
      </c>
      <c r="R623" s="13">
        <f t="shared" si="191"/>
        <v>0</v>
      </c>
      <c r="S623" s="4" t="str">
        <f t="shared" si="192"/>
        <v>J=</v>
      </c>
      <c r="T623" s="34">
        <f t="shared" si="193"/>
        <v>45070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0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42">
        <f t="shared" si="183"/>
        <v>44955</v>
      </c>
      <c r="B624" s="72">
        <f t="shared" ca="1" si="194"/>
        <v>1026.375614</v>
      </c>
      <c r="C624" s="13">
        <f t="shared" si="184"/>
        <v>1000</v>
      </c>
      <c r="D624" s="12">
        <f ca="1">IF(A624&lt;$B$1,VLOOKUP(A624,[1]DI!$A$4:$B$15000,2,FALSE),0)</f>
        <v>0</v>
      </c>
      <c r="E624" s="13">
        <f t="shared" ca="1" si="177"/>
        <v>1</v>
      </c>
      <c r="F624" s="13">
        <f ca="1">(TRUNC(PRODUCT($E$12:$E623),16))</f>
        <v>1.1747203859234501</v>
      </c>
      <c r="G624" s="13">
        <f t="shared" ca="1" si="185"/>
        <v>1.1470183650971499</v>
      </c>
      <c r="H624" s="13">
        <f t="shared" ca="1" si="178"/>
        <v>1.02415133</v>
      </c>
      <c r="I624" s="12">
        <f t="shared" si="186"/>
        <v>1.17E-2</v>
      </c>
      <c r="J624" s="34">
        <f t="shared" si="187"/>
        <v>44889</v>
      </c>
      <c r="K624" s="2">
        <f t="shared" si="188"/>
        <v>46</v>
      </c>
      <c r="L624" s="17">
        <f t="shared" si="189"/>
        <v>47</v>
      </c>
      <c r="M624" s="11">
        <f t="shared" si="179"/>
        <v>1.0021718310000001</v>
      </c>
      <c r="N624" s="11">
        <f t="shared" ca="1" si="180"/>
        <v>1.026375614</v>
      </c>
      <c r="O624" s="17">
        <f t="shared" si="190"/>
        <v>0</v>
      </c>
      <c r="P624" s="13">
        <f t="shared" ca="1" si="181"/>
        <v>26.375613999999999</v>
      </c>
      <c r="Q624" s="20">
        <f t="shared" si="182"/>
        <v>0</v>
      </c>
      <c r="R624" s="13">
        <f t="shared" si="191"/>
        <v>0</v>
      </c>
      <c r="S624" s="4" t="str">
        <f t="shared" si="192"/>
        <v>J=</v>
      </c>
      <c r="T624" s="34">
        <f t="shared" si="193"/>
        <v>45070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0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42">
        <f t="shared" si="183"/>
        <v>44956</v>
      </c>
      <c r="B625" s="72">
        <f t="shared" ca="1" si="194"/>
        <v>1026.375614</v>
      </c>
      <c r="C625" s="13">
        <f t="shared" si="184"/>
        <v>1000</v>
      </c>
      <c r="D625" s="12">
        <f ca="1">IF(A625&lt;$B$1,VLOOKUP(A625,[1]DI!$A$4:$B$15000,2,FALSE),0)</f>
        <v>0.13650000000000001</v>
      </c>
      <c r="E625" s="13">
        <f t="shared" ca="1" si="177"/>
        <v>1.00050788</v>
      </c>
      <c r="F625" s="13">
        <f ca="1">(TRUNC(PRODUCT($E$12:$E624),16))</f>
        <v>1.1747203859234501</v>
      </c>
      <c r="G625" s="13">
        <f t="shared" ca="1" si="185"/>
        <v>1.1470183650971499</v>
      </c>
      <c r="H625" s="13">
        <f t="shared" ca="1" si="178"/>
        <v>1.02415133</v>
      </c>
      <c r="I625" s="12">
        <f t="shared" si="186"/>
        <v>1.17E-2</v>
      </c>
      <c r="J625" s="34">
        <f t="shared" si="187"/>
        <v>44889</v>
      </c>
      <c r="K625" s="2">
        <f t="shared" si="188"/>
        <v>47</v>
      </c>
      <c r="L625" s="17">
        <f t="shared" si="189"/>
        <v>47</v>
      </c>
      <c r="M625" s="11">
        <f t="shared" si="179"/>
        <v>1.0021718310000001</v>
      </c>
      <c r="N625" s="11">
        <f t="shared" ca="1" si="180"/>
        <v>1.026375614</v>
      </c>
      <c r="O625" s="17">
        <f t="shared" si="190"/>
        <v>0</v>
      </c>
      <c r="P625" s="13">
        <f t="shared" ca="1" si="181"/>
        <v>26.375613999999999</v>
      </c>
      <c r="Q625" s="20">
        <f t="shared" si="182"/>
        <v>0</v>
      </c>
      <c r="R625" s="13">
        <f t="shared" si="191"/>
        <v>0</v>
      </c>
      <c r="S625" s="4" t="str">
        <f t="shared" si="192"/>
        <v>J=</v>
      </c>
      <c r="T625" s="34">
        <f t="shared" si="193"/>
        <v>45070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0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42">
        <f t="shared" si="183"/>
        <v>44957</v>
      </c>
      <c r="B626" s="72">
        <f t="shared" ca="1" si="194"/>
        <v>1026.944295</v>
      </c>
      <c r="C626" s="13">
        <f t="shared" si="184"/>
        <v>1000</v>
      </c>
      <c r="D626" s="12">
        <f ca="1">IF(A626&lt;$B$1,VLOOKUP(A626,[1]DI!$A$4:$B$15000,2,FALSE),0)</f>
        <v>0.13650000000000001</v>
      </c>
      <c r="E626" s="13">
        <f t="shared" ca="1" si="177"/>
        <v>1.00050788</v>
      </c>
      <c r="F626" s="13">
        <f ca="1">(TRUNC(PRODUCT($E$12:$E625),16))</f>
        <v>1.17531700291305</v>
      </c>
      <c r="G626" s="13">
        <f t="shared" ca="1" si="185"/>
        <v>1.1470183650971499</v>
      </c>
      <c r="H626" s="13">
        <f t="shared" ca="1" si="178"/>
        <v>1.0246714800000001</v>
      </c>
      <c r="I626" s="12">
        <f t="shared" si="186"/>
        <v>1.17E-2</v>
      </c>
      <c r="J626" s="34">
        <f t="shared" si="187"/>
        <v>44889</v>
      </c>
      <c r="K626" s="2">
        <f t="shared" si="188"/>
        <v>48</v>
      </c>
      <c r="L626" s="17">
        <f t="shared" si="189"/>
        <v>48</v>
      </c>
      <c r="M626" s="11">
        <f t="shared" si="179"/>
        <v>1.002218091</v>
      </c>
      <c r="N626" s="11">
        <f t="shared" ca="1" si="180"/>
        <v>1.0269442950000001</v>
      </c>
      <c r="O626" s="17">
        <f t="shared" si="190"/>
        <v>0</v>
      </c>
      <c r="P626" s="13">
        <f t="shared" ca="1" si="181"/>
        <v>26.944295</v>
      </c>
      <c r="Q626" s="20">
        <f t="shared" si="182"/>
        <v>0</v>
      </c>
      <c r="R626" s="13">
        <f t="shared" si="191"/>
        <v>0</v>
      </c>
      <c r="S626" s="4" t="str">
        <f t="shared" si="192"/>
        <v>J=</v>
      </c>
      <c r="T626" s="34">
        <f t="shared" si="193"/>
        <v>45070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0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42">
        <f t="shared" si="183"/>
        <v>44958</v>
      </c>
      <c r="B627" s="72">
        <f t="shared" ca="1" si="194"/>
        <v>1027.513287</v>
      </c>
      <c r="C627" s="13">
        <f t="shared" si="184"/>
        <v>1000</v>
      </c>
      <c r="D627" s="12">
        <f ca="1">IF(A627&lt;$B$1,VLOOKUP(A627,[1]DI!$A$4:$B$15000,2,FALSE),0)</f>
        <v>0.13650000000000001</v>
      </c>
      <c r="E627" s="13">
        <f t="shared" ca="1" si="177"/>
        <v>1.00050788</v>
      </c>
      <c r="F627" s="13">
        <f ca="1">(TRUNC(PRODUCT($E$12:$E626),16))</f>
        <v>1.17591392291249</v>
      </c>
      <c r="G627" s="13">
        <f t="shared" ca="1" si="185"/>
        <v>1.1470183650971499</v>
      </c>
      <c r="H627" s="13">
        <f t="shared" ca="1" si="178"/>
        <v>1.0251918900000001</v>
      </c>
      <c r="I627" s="12">
        <f t="shared" si="186"/>
        <v>1.17E-2</v>
      </c>
      <c r="J627" s="34">
        <f t="shared" si="187"/>
        <v>44889</v>
      </c>
      <c r="K627" s="2">
        <f t="shared" si="188"/>
        <v>49</v>
      </c>
      <c r="L627" s="17">
        <f t="shared" si="189"/>
        <v>49</v>
      </c>
      <c r="M627" s="11">
        <f t="shared" si="179"/>
        <v>1.002264354</v>
      </c>
      <c r="N627" s="11">
        <f t="shared" ca="1" si="180"/>
        <v>1.0275132870000001</v>
      </c>
      <c r="O627" s="17">
        <f t="shared" si="190"/>
        <v>0</v>
      </c>
      <c r="P627" s="13">
        <f t="shared" ca="1" si="181"/>
        <v>27.513286999999998</v>
      </c>
      <c r="Q627" s="20">
        <f t="shared" si="182"/>
        <v>0</v>
      </c>
      <c r="R627" s="13">
        <f t="shared" si="191"/>
        <v>0</v>
      </c>
      <c r="S627" s="4" t="str">
        <f t="shared" si="192"/>
        <v>J=</v>
      </c>
      <c r="T627" s="34">
        <f t="shared" si="193"/>
        <v>45070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0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42">
        <f t="shared" si="183"/>
        <v>44959</v>
      </c>
      <c r="B628" s="72">
        <f t="shared" ca="1" si="194"/>
        <v>1028.0825910000001</v>
      </c>
      <c r="C628" s="13">
        <f t="shared" si="184"/>
        <v>1000</v>
      </c>
      <c r="D628" s="12">
        <f ca="1">IF(A628&lt;$B$1,VLOOKUP(A628,[1]DI!$A$4:$B$15000,2,FALSE),0)</f>
        <v>0.13650000000000001</v>
      </c>
      <c r="E628" s="13">
        <f t="shared" ca="1" si="177"/>
        <v>1.00050788</v>
      </c>
      <c r="F628" s="13">
        <f ca="1">(TRUNC(PRODUCT($E$12:$E627),16))</f>
        <v>1.1765111460756601</v>
      </c>
      <c r="G628" s="13">
        <f t="shared" ca="1" si="185"/>
        <v>1.1470183650971499</v>
      </c>
      <c r="H628" s="13">
        <f t="shared" ca="1" si="178"/>
        <v>1.0257125600000001</v>
      </c>
      <c r="I628" s="12">
        <f t="shared" si="186"/>
        <v>1.17E-2</v>
      </c>
      <c r="J628" s="34">
        <f t="shared" si="187"/>
        <v>44889</v>
      </c>
      <c r="K628" s="2">
        <f t="shared" si="188"/>
        <v>50</v>
      </c>
      <c r="L628" s="17">
        <f t="shared" si="189"/>
        <v>50</v>
      </c>
      <c r="M628" s="11">
        <f t="shared" si="179"/>
        <v>1.002310619</v>
      </c>
      <c r="N628" s="11">
        <f t="shared" ca="1" si="180"/>
        <v>1.028082591</v>
      </c>
      <c r="O628" s="17">
        <f t="shared" si="190"/>
        <v>0</v>
      </c>
      <c r="P628" s="13">
        <f t="shared" ca="1" si="181"/>
        <v>28.082591000000001</v>
      </c>
      <c r="Q628" s="20">
        <f t="shared" si="182"/>
        <v>0</v>
      </c>
      <c r="R628" s="13">
        <f t="shared" si="191"/>
        <v>0</v>
      </c>
      <c r="S628" s="4" t="str">
        <f t="shared" si="192"/>
        <v>J=</v>
      </c>
      <c r="T628" s="34">
        <f t="shared" si="193"/>
        <v>45070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0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42">
        <f t="shared" si="183"/>
        <v>44960</v>
      </c>
      <c r="B629" s="72">
        <f t="shared" ca="1" si="194"/>
        <v>1028.652214</v>
      </c>
      <c r="C629" s="13">
        <f t="shared" si="184"/>
        <v>1000</v>
      </c>
      <c r="D629" s="12">
        <f ca="1">IF(A629&lt;$B$1,VLOOKUP(A629,[1]DI!$A$4:$B$15000,2,FALSE),0)</f>
        <v>0.13650000000000001</v>
      </c>
      <c r="E629" s="13">
        <f t="shared" ca="1" si="177"/>
        <v>1.00050788</v>
      </c>
      <c r="F629" s="13">
        <f ca="1">(TRUNC(PRODUCT($E$12:$E628),16))</f>
        <v>1.1771086725565301</v>
      </c>
      <c r="G629" s="13">
        <f t="shared" ca="1" si="185"/>
        <v>1.1470183650971499</v>
      </c>
      <c r="H629" s="13">
        <f t="shared" ca="1" si="178"/>
        <v>1.0262335</v>
      </c>
      <c r="I629" s="12">
        <f t="shared" si="186"/>
        <v>1.17E-2</v>
      </c>
      <c r="J629" s="34">
        <f t="shared" si="187"/>
        <v>44889</v>
      </c>
      <c r="K629" s="2">
        <f t="shared" si="188"/>
        <v>51</v>
      </c>
      <c r="L629" s="17">
        <f t="shared" si="189"/>
        <v>51</v>
      </c>
      <c r="M629" s="11">
        <f t="shared" si="179"/>
        <v>1.002356885</v>
      </c>
      <c r="N629" s="11">
        <f t="shared" ca="1" si="180"/>
        <v>1.0286522140000001</v>
      </c>
      <c r="O629" s="17">
        <f t="shared" si="190"/>
        <v>0</v>
      </c>
      <c r="P629" s="13">
        <f t="shared" ca="1" si="181"/>
        <v>28.652214000000001</v>
      </c>
      <c r="Q629" s="20">
        <f t="shared" si="182"/>
        <v>0</v>
      </c>
      <c r="R629" s="13">
        <f t="shared" si="191"/>
        <v>0</v>
      </c>
      <c r="S629" s="4" t="str">
        <f t="shared" si="192"/>
        <v>J=</v>
      </c>
      <c r="T629" s="34">
        <f t="shared" si="193"/>
        <v>45070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0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42">
        <f t="shared" si="183"/>
        <v>44961</v>
      </c>
      <c r="B630" s="72">
        <f t="shared" ca="1" si="194"/>
        <v>1029.2221500000001</v>
      </c>
      <c r="C630" s="13">
        <f t="shared" si="184"/>
        <v>1000</v>
      </c>
      <c r="D630" s="12">
        <f ca="1">IF(A630&lt;$B$1,VLOOKUP(A630,[1]DI!$A$4:$B$15000,2,FALSE),0)</f>
        <v>0</v>
      </c>
      <c r="E630" s="13">
        <f t="shared" ca="1" si="177"/>
        <v>1</v>
      </c>
      <c r="F630" s="13">
        <f ca="1">(TRUNC(PRODUCT($E$12:$E629),16))</f>
        <v>1.17770650250915</v>
      </c>
      <c r="G630" s="13">
        <f t="shared" ca="1" si="185"/>
        <v>1.1470183650971499</v>
      </c>
      <c r="H630" s="13">
        <f t="shared" ca="1" si="178"/>
        <v>1.0267546999999999</v>
      </c>
      <c r="I630" s="12">
        <f t="shared" si="186"/>
        <v>1.17E-2</v>
      </c>
      <c r="J630" s="34">
        <f t="shared" si="187"/>
        <v>44889</v>
      </c>
      <c r="K630" s="2">
        <f t="shared" si="188"/>
        <v>51</v>
      </c>
      <c r="L630" s="17">
        <f t="shared" si="189"/>
        <v>52</v>
      </c>
      <c r="M630" s="11">
        <f t="shared" si="179"/>
        <v>1.002403154</v>
      </c>
      <c r="N630" s="11">
        <f t="shared" ca="1" si="180"/>
        <v>1.0292221500000001</v>
      </c>
      <c r="O630" s="17">
        <f t="shared" si="190"/>
        <v>0</v>
      </c>
      <c r="P630" s="13">
        <f t="shared" ca="1" si="181"/>
        <v>29.222149999999999</v>
      </c>
      <c r="Q630" s="20">
        <f t="shared" si="182"/>
        <v>0</v>
      </c>
      <c r="R630" s="13">
        <f t="shared" si="191"/>
        <v>0</v>
      </c>
      <c r="S630" s="4" t="str">
        <f t="shared" si="192"/>
        <v>J=</v>
      </c>
      <c r="T630" s="34">
        <f t="shared" si="193"/>
        <v>45070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0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42">
        <f t="shared" si="183"/>
        <v>44962</v>
      </c>
      <c r="B631" s="72">
        <f t="shared" ca="1" si="194"/>
        <v>1029.2221500000001</v>
      </c>
      <c r="C631" s="13">
        <f t="shared" si="184"/>
        <v>1000</v>
      </c>
      <c r="D631" s="12">
        <f ca="1">IF(A631&lt;$B$1,VLOOKUP(A631,[1]DI!$A$4:$B$15000,2,FALSE),0)</f>
        <v>0</v>
      </c>
      <c r="E631" s="13">
        <f t="shared" ca="1" si="177"/>
        <v>1</v>
      </c>
      <c r="F631" s="13">
        <f ca="1">(TRUNC(PRODUCT($E$12:$E630),16))</f>
        <v>1.17770650250915</v>
      </c>
      <c r="G631" s="13">
        <f t="shared" ca="1" si="185"/>
        <v>1.1470183650971499</v>
      </c>
      <c r="H631" s="13">
        <f t="shared" ca="1" si="178"/>
        <v>1.0267546999999999</v>
      </c>
      <c r="I631" s="12">
        <f t="shared" si="186"/>
        <v>1.17E-2</v>
      </c>
      <c r="J631" s="34">
        <f t="shared" si="187"/>
        <v>44889</v>
      </c>
      <c r="K631" s="2">
        <f t="shared" si="188"/>
        <v>51</v>
      </c>
      <c r="L631" s="17">
        <f t="shared" si="189"/>
        <v>52</v>
      </c>
      <c r="M631" s="11">
        <f t="shared" si="179"/>
        <v>1.002403154</v>
      </c>
      <c r="N631" s="11">
        <f t="shared" ca="1" si="180"/>
        <v>1.0292221500000001</v>
      </c>
      <c r="O631" s="17">
        <f t="shared" si="190"/>
        <v>0</v>
      </c>
      <c r="P631" s="13">
        <f t="shared" ca="1" si="181"/>
        <v>29.222149999999999</v>
      </c>
      <c r="Q631" s="20">
        <f t="shared" si="182"/>
        <v>0</v>
      </c>
      <c r="R631" s="13">
        <f t="shared" si="191"/>
        <v>0</v>
      </c>
      <c r="S631" s="4" t="str">
        <f t="shared" si="192"/>
        <v>J=</v>
      </c>
      <c r="T631" s="34">
        <f t="shared" si="193"/>
        <v>45070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0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42">
        <f t="shared" si="183"/>
        <v>44963</v>
      </c>
      <c r="B632" s="72">
        <f t="shared" ca="1" si="194"/>
        <v>1029.2221500000001</v>
      </c>
      <c r="C632" s="13">
        <f t="shared" si="184"/>
        <v>1000</v>
      </c>
      <c r="D632" s="12">
        <f ca="1">IF(A632&lt;$B$1,VLOOKUP(A632,[1]DI!$A$4:$B$15000,2,FALSE),0)</f>
        <v>0.13650000000000001</v>
      </c>
      <c r="E632" s="13">
        <f t="shared" ca="1" si="177"/>
        <v>1.00050788</v>
      </c>
      <c r="F632" s="13">
        <f ca="1">(TRUNC(PRODUCT($E$12:$E631),16))</f>
        <v>1.17770650250915</v>
      </c>
      <c r="G632" s="13">
        <f t="shared" ca="1" si="185"/>
        <v>1.1470183650971499</v>
      </c>
      <c r="H632" s="13">
        <f t="shared" ca="1" si="178"/>
        <v>1.0267546999999999</v>
      </c>
      <c r="I632" s="12">
        <f t="shared" si="186"/>
        <v>1.17E-2</v>
      </c>
      <c r="J632" s="34">
        <f t="shared" si="187"/>
        <v>44889</v>
      </c>
      <c r="K632" s="2">
        <f t="shared" si="188"/>
        <v>52</v>
      </c>
      <c r="L632" s="17">
        <f t="shared" si="189"/>
        <v>52</v>
      </c>
      <c r="M632" s="11">
        <f t="shared" si="179"/>
        <v>1.002403154</v>
      </c>
      <c r="N632" s="11">
        <f t="shared" ca="1" si="180"/>
        <v>1.0292221500000001</v>
      </c>
      <c r="O632" s="17">
        <f t="shared" si="190"/>
        <v>0</v>
      </c>
      <c r="P632" s="13">
        <f t="shared" ca="1" si="181"/>
        <v>29.222149999999999</v>
      </c>
      <c r="Q632" s="20">
        <f t="shared" si="182"/>
        <v>0</v>
      </c>
      <c r="R632" s="13">
        <f t="shared" si="191"/>
        <v>0</v>
      </c>
      <c r="S632" s="4" t="str">
        <f t="shared" si="192"/>
        <v>J=</v>
      </c>
      <c r="T632" s="34">
        <f t="shared" si="193"/>
        <v>45070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0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42">
        <f t="shared" si="183"/>
        <v>44964</v>
      </c>
      <c r="B633" s="72">
        <f t="shared" ca="1" si="194"/>
        <v>1029.792406</v>
      </c>
      <c r="C633" s="13">
        <f t="shared" si="184"/>
        <v>1000</v>
      </c>
      <c r="D633" s="12">
        <f ca="1">IF(A633&lt;$B$1,VLOOKUP(A633,[1]DI!$A$4:$B$15000,2,FALSE),0)</f>
        <v>0.13650000000000001</v>
      </c>
      <c r="E633" s="13">
        <f t="shared" ca="1" si="177"/>
        <v>1.00050788</v>
      </c>
      <c r="F633" s="13">
        <f ca="1">(TRUNC(PRODUCT($E$12:$E632),16))</f>
        <v>1.1783046360876399</v>
      </c>
      <c r="G633" s="13">
        <f t="shared" ca="1" si="185"/>
        <v>1.1470183650971499</v>
      </c>
      <c r="H633" s="13">
        <f t="shared" ca="1" si="178"/>
        <v>1.0272761699999999</v>
      </c>
      <c r="I633" s="12">
        <f t="shared" si="186"/>
        <v>1.17E-2</v>
      </c>
      <c r="J633" s="34">
        <f t="shared" si="187"/>
        <v>44889</v>
      </c>
      <c r="K633" s="2">
        <f t="shared" si="188"/>
        <v>53</v>
      </c>
      <c r="L633" s="17">
        <f t="shared" si="189"/>
        <v>53</v>
      </c>
      <c r="M633" s="11">
        <f t="shared" si="179"/>
        <v>1.002449425</v>
      </c>
      <c r="N633" s="11">
        <f t="shared" ca="1" si="180"/>
        <v>1.0297924060000001</v>
      </c>
      <c r="O633" s="17">
        <f t="shared" si="190"/>
        <v>0</v>
      </c>
      <c r="P633" s="13">
        <f t="shared" ca="1" si="181"/>
        <v>29.792406</v>
      </c>
      <c r="Q633" s="20">
        <f t="shared" si="182"/>
        <v>0</v>
      </c>
      <c r="R633" s="13">
        <f t="shared" si="191"/>
        <v>0</v>
      </c>
      <c r="S633" s="4" t="str">
        <f t="shared" si="192"/>
        <v>J=</v>
      </c>
      <c r="T633" s="34">
        <f t="shared" si="193"/>
        <v>45070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0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42">
        <f t="shared" si="183"/>
        <v>44965</v>
      </c>
      <c r="B634" s="72">
        <f t="shared" ca="1" si="194"/>
        <v>1030.36298399</v>
      </c>
      <c r="C634" s="13">
        <f t="shared" si="184"/>
        <v>1000</v>
      </c>
      <c r="D634" s="12">
        <f ca="1">IF(A634&lt;$B$1,VLOOKUP(A634,[1]DI!$A$4:$B$15000,2,FALSE),0)</f>
        <v>0.13650000000000001</v>
      </c>
      <c r="E634" s="13">
        <f t="shared" ca="1" si="177"/>
        <v>1.00050788</v>
      </c>
      <c r="F634" s="13">
        <f ca="1">(TRUNC(PRODUCT($E$12:$E633),16))</f>
        <v>1.17890307344622</v>
      </c>
      <c r="G634" s="13">
        <f t="shared" ca="1" si="185"/>
        <v>1.1470183650971499</v>
      </c>
      <c r="H634" s="13">
        <f t="shared" ca="1" si="178"/>
        <v>1.0277979100000001</v>
      </c>
      <c r="I634" s="12">
        <f t="shared" si="186"/>
        <v>1.17E-2</v>
      </c>
      <c r="J634" s="34">
        <f t="shared" si="187"/>
        <v>44889</v>
      </c>
      <c r="K634" s="2">
        <f t="shared" si="188"/>
        <v>54</v>
      </c>
      <c r="L634" s="17">
        <f t="shared" si="189"/>
        <v>54</v>
      </c>
      <c r="M634" s="11">
        <f t="shared" si="179"/>
        <v>1.002495699</v>
      </c>
      <c r="N634" s="11">
        <f t="shared" ca="1" si="180"/>
        <v>1.0303629839999999</v>
      </c>
      <c r="O634" s="17">
        <f t="shared" si="190"/>
        <v>0</v>
      </c>
      <c r="P634" s="13">
        <f t="shared" ca="1" si="181"/>
        <v>30.36298399</v>
      </c>
      <c r="Q634" s="20">
        <f t="shared" si="182"/>
        <v>0</v>
      </c>
      <c r="R634" s="13">
        <f t="shared" si="191"/>
        <v>0</v>
      </c>
      <c r="S634" s="4" t="str">
        <f t="shared" si="192"/>
        <v>J=</v>
      </c>
      <c r="T634" s="34">
        <f t="shared" si="193"/>
        <v>45070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0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42">
        <f t="shared" si="183"/>
        <v>44966</v>
      </c>
      <c r="B635" s="72">
        <f t="shared" ca="1" si="194"/>
        <v>1030.93386199</v>
      </c>
      <c r="C635" s="13">
        <f t="shared" si="184"/>
        <v>1000</v>
      </c>
      <c r="D635" s="12">
        <f ca="1">IF(A635&lt;$B$1,VLOOKUP(A635,[1]DI!$A$4:$B$15000,2,FALSE),0)</f>
        <v>0.13650000000000001</v>
      </c>
      <c r="E635" s="13">
        <f t="shared" ca="1" si="177"/>
        <v>1.00050788</v>
      </c>
      <c r="F635" s="13">
        <f ca="1">(TRUNC(PRODUCT($E$12:$E634),16))</f>
        <v>1.17950181473916</v>
      </c>
      <c r="G635" s="13">
        <f t="shared" ca="1" si="185"/>
        <v>1.1470183650971499</v>
      </c>
      <c r="H635" s="13">
        <f t="shared" ca="1" si="178"/>
        <v>1.0283199000000001</v>
      </c>
      <c r="I635" s="12">
        <f t="shared" si="186"/>
        <v>1.17E-2</v>
      </c>
      <c r="J635" s="34">
        <f t="shared" si="187"/>
        <v>44889</v>
      </c>
      <c r="K635" s="2">
        <f t="shared" si="188"/>
        <v>55</v>
      </c>
      <c r="L635" s="17">
        <f t="shared" si="189"/>
        <v>55</v>
      </c>
      <c r="M635" s="11">
        <f t="shared" si="179"/>
        <v>1.0025419739999999</v>
      </c>
      <c r="N635" s="11">
        <f t="shared" ca="1" si="180"/>
        <v>1.0309338619999999</v>
      </c>
      <c r="O635" s="17">
        <f t="shared" si="190"/>
        <v>0</v>
      </c>
      <c r="P635" s="13">
        <f t="shared" ca="1" si="181"/>
        <v>30.93386199</v>
      </c>
      <c r="Q635" s="20">
        <f t="shared" si="182"/>
        <v>0</v>
      </c>
      <c r="R635" s="13">
        <f t="shared" si="191"/>
        <v>0</v>
      </c>
      <c r="S635" s="4" t="str">
        <f t="shared" si="192"/>
        <v>J=</v>
      </c>
      <c r="T635" s="34">
        <f t="shared" si="193"/>
        <v>45070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0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42">
        <f t="shared" si="183"/>
        <v>44967</v>
      </c>
      <c r="B636" s="72">
        <f t="shared" ca="1" si="194"/>
        <v>1031.5050719999999</v>
      </c>
      <c r="C636" s="13">
        <f t="shared" si="184"/>
        <v>1000</v>
      </c>
      <c r="D636" s="12">
        <f ca="1">IF(A636&lt;$B$1,VLOOKUP(A636,[1]DI!$A$4:$B$15000,2,FALSE),0)</f>
        <v>0.13650000000000001</v>
      </c>
      <c r="E636" s="13">
        <f t="shared" ca="1" si="177"/>
        <v>1.00050788</v>
      </c>
      <c r="F636" s="13">
        <f ca="1">(TRUNC(PRODUCT($E$12:$E635),16))</f>
        <v>1.18010086012083</v>
      </c>
      <c r="G636" s="13">
        <f t="shared" ca="1" si="185"/>
        <v>1.1470183650971499</v>
      </c>
      <c r="H636" s="13">
        <f t="shared" ca="1" si="178"/>
        <v>1.0288421699999999</v>
      </c>
      <c r="I636" s="12">
        <f t="shared" si="186"/>
        <v>1.17E-2</v>
      </c>
      <c r="J636" s="34">
        <f t="shared" si="187"/>
        <v>44889</v>
      </c>
      <c r="K636" s="2">
        <f t="shared" si="188"/>
        <v>56</v>
      </c>
      <c r="L636" s="17">
        <f t="shared" si="189"/>
        <v>56</v>
      </c>
      <c r="M636" s="11">
        <f t="shared" si="179"/>
        <v>1.0025882509999999</v>
      </c>
      <c r="N636" s="11">
        <f t="shared" ca="1" si="180"/>
        <v>1.0315050720000001</v>
      </c>
      <c r="O636" s="17">
        <f t="shared" si="190"/>
        <v>0</v>
      </c>
      <c r="P636" s="13">
        <f t="shared" ca="1" si="181"/>
        <v>31.505071999999998</v>
      </c>
      <c r="Q636" s="20">
        <f t="shared" si="182"/>
        <v>0</v>
      </c>
      <c r="R636" s="13">
        <f t="shared" si="191"/>
        <v>0</v>
      </c>
      <c r="S636" s="4" t="str">
        <f t="shared" si="192"/>
        <v>J=</v>
      </c>
      <c r="T636" s="34">
        <f t="shared" si="193"/>
        <v>45070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0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42">
        <f t="shared" si="183"/>
        <v>44968</v>
      </c>
      <c r="B637" s="72">
        <f t="shared" ca="1" si="194"/>
        <v>1032.076593</v>
      </c>
      <c r="C637" s="13">
        <f t="shared" si="184"/>
        <v>1000</v>
      </c>
      <c r="D637" s="12">
        <f ca="1">IF(A637&lt;$B$1,VLOOKUP(A637,[1]DI!$A$4:$B$15000,2,FALSE),0)</f>
        <v>0</v>
      </c>
      <c r="E637" s="13">
        <f t="shared" ca="1" si="177"/>
        <v>1</v>
      </c>
      <c r="F637" s="13">
        <f ca="1">(TRUNC(PRODUCT($E$12:$E636),16))</f>
        <v>1.18070020974567</v>
      </c>
      <c r="G637" s="13">
        <f t="shared" ca="1" si="185"/>
        <v>1.1470183650971499</v>
      </c>
      <c r="H637" s="13">
        <f t="shared" ca="1" si="178"/>
        <v>1.0293646999999999</v>
      </c>
      <c r="I637" s="12">
        <f t="shared" si="186"/>
        <v>1.17E-2</v>
      </c>
      <c r="J637" s="34">
        <f t="shared" si="187"/>
        <v>44889</v>
      </c>
      <c r="K637" s="2">
        <f t="shared" si="188"/>
        <v>56</v>
      </c>
      <c r="L637" s="17">
        <f t="shared" si="189"/>
        <v>57</v>
      </c>
      <c r="M637" s="11">
        <f t="shared" si="179"/>
        <v>1.002634531</v>
      </c>
      <c r="N637" s="11">
        <f t="shared" ca="1" si="180"/>
        <v>1.032076593</v>
      </c>
      <c r="O637" s="17">
        <f t="shared" si="190"/>
        <v>0</v>
      </c>
      <c r="P637" s="13">
        <f t="shared" ca="1" si="181"/>
        <v>32.076593000000003</v>
      </c>
      <c r="Q637" s="20">
        <f t="shared" si="182"/>
        <v>0</v>
      </c>
      <c r="R637" s="13">
        <f t="shared" si="191"/>
        <v>0</v>
      </c>
      <c r="S637" s="4" t="str">
        <f t="shared" si="192"/>
        <v>J=</v>
      </c>
      <c r="T637" s="34">
        <f t="shared" si="193"/>
        <v>45070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0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42">
        <f t="shared" si="183"/>
        <v>44969</v>
      </c>
      <c r="B638" s="72">
        <f t="shared" ca="1" si="194"/>
        <v>1032.076593</v>
      </c>
      <c r="C638" s="13">
        <f t="shared" si="184"/>
        <v>1000</v>
      </c>
      <c r="D638" s="12">
        <f ca="1">IF(A638&lt;$B$1,VLOOKUP(A638,[1]DI!$A$4:$B$15000,2,FALSE),0)</f>
        <v>0</v>
      </c>
      <c r="E638" s="13">
        <f t="shared" ca="1" si="177"/>
        <v>1</v>
      </c>
      <c r="F638" s="13">
        <f ca="1">(TRUNC(PRODUCT($E$12:$E637),16))</f>
        <v>1.18070020974567</v>
      </c>
      <c r="G638" s="13">
        <f t="shared" ca="1" si="185"/>
        <v>1.1470183650971499</v>
      </c>
      <c r="H638" s="13">
        <f t="shared" ca="1" si="178"/>
        <v>1.0293646999999999</v>
      </c>
      <c r="I638" s="12">
        <f t="shared" si="186"/>
        <v>1.17E-2</v>
      </c>
      <c r="J638" s="34">
        <f t="shared" si="187"/>
        <v>44889</v>
      </c>
      <c r="K638" s="2">
        <f t="shared" si="188"/>
        <v>56</v>
      </c>
      <c r="L638" s="17">
        <f t="shared" si="189"/>
        <v>57</v>
      </c>
      <c r="M638" s="11">
        <f t="shared" si="179"/>
        <v>1.002634531</v>
      </c>
      <c r="N638" s="11">
        <f t="shared" ca="1" si="180"/>
        <v>1.032076593</v>
      </c>
      <c r="O638" s="17">
        <f t="shared" si="190"/>
        <v>0</v>
      </c>
      <c r="P638" s="13">
        <f t="shared" ca="1" si="181"/>
        <v>32.076593000000003</v>
      </c>
      <c r="Q638" s="20">
        <f t="shared" si="182"/>
        <v>0</v>
      </c>
      <c r="R638" s="13">
        <f t="shared" si="191"/>
        <v>0</v>
      </c>
      <c r="S638" s="4" t="str">
        <f t="shared" si="192"/>
        <v>J=</v>
      </c>
      <c r="T638" s="34">
        <f t="shared" si="193"/>
        <v>45070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0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42">
        <f t="shared" si="183"/>
        <v>44970</v>
      </c>
      <c r="B639" s="72">
        <f t="shared" ca="1" si="194"/>
        <v>1032.076593</v>
      </c>
      <c r="C639" s="13">
        <f t="shared" si="184"/>
        <v>1000</v>
      </c>
      <c r="D639" s="12">
        <f ca="1">IF(A639&lt;$B$1,VLOOKUP(A639,[1]DI!$A$4:$B$15000,2,FALSE),0)</f>
        <v>0.13650000000000001</v>
      </c>
      <c r="E639" s="13">
        <f t="shared" ca="1" si="177"/>
        <v>1.00050788</v>
      </c>
      <c r="F639" s="13">
        <f ca="1">(TRUNC(PRODUCT($E$12:$E638),16))</f>
        <v>1.18070020974567</v>
      </c>
      <c r="G639" s="13">
        <f t="shared" ca="1" si="185"/>
        <v>1.1470183650971499</v>
      </c>
      <c r="H639" s="13">
        <f t="shared" ca="1" si="178"/>
        <v>1.0293646999999999</v>
      </c>
      <c r="I639" s="12">
        <f t="shared" si="186"/>
        <v>1.17E-2</v>
      </c>
      <c r="J639" s="34">
        <f t="shared" si="187"/>
        <v>44889</v>
      </c>
      <c r="K639" s="2">
        <f t="shared" si="188"/>
        <v>57</v>
      </c>
      <c r="L639" s="17">
        <f t="shared" si="189"/>
        <v>57</v>
      </c>
      <c r="M639" s="11">
        <f t="shared" si="179"/>
        <v>1.002634531</v>
      </c>
      <c r="N639" s="11">
        <f t="shared" ca="1" si="180"/>
        <v>1.032076593</v>
      </c>
      <c r="O639" s="17">
        <f t="shared" si="190"/>
        <v>0</v>
      </c>
      <c r="P639" s="13">
        <f t="shared" ca="1" si="181"/>
        <v>32.076593000000003</v>
      </c>
      <c r="Q639" s="20">
        <f t="shared" si="182"/>
        <v>0</v>
      </c>
      <c r="R639" s="13">
        <f t="shared" si="191"/>
        <v>0</v>
      </c>
      <c r="S639" s="4" t="str">
        <f t="shared" si="192"/>
        <v>J=</v>
      </c>
      <c r="T639" s="34">
        <f t="shared" si="193"/>
        <v>45070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0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42">
        <f t="shared" si="183"/>
        <v>44971</v>
      </c>
      <c r="B640" s="72">
        <f t="shared" ca="1" si="194"/>
        <v>1032.648426</v>
      </c>
      <c r="C640" s="13">
        <f t="shared" si="184"/>
        <v>1000</v>
      </c>
      <c r="D640" s="12">
        <f ca="1">IF(A640&lt;$B$1,VLOOKUP(A640,[1]DI!$A$4:$B$15000,2,FALSE),0)</f>
        <v>0.13650000000000001</v>
      </c>
      <c r="E640" s="13">
        <f t="shared" ca="1" si="177"/>
        <v>1.00050788</v>
      </c>
      <c r="F640" s="13">
        <f ca="1">(TRUNC(PRODUCT($E$12:$E639),16))</f>
        <v>1.18129986376819</v>
      </c>
      <c r="G640" s="13">
        <f t="shared" ca="1" si="185"/>
        <v>1.1470183650971499</v>
      </c>
      <c r="H640" s="13">
        <f t="shared" ca="1" si="178"/>
        <v>1.0298874899999999</v>
      </c>
      <c r="I640" s="12">
        <f t="shared" si="186"/>
        <v>1.17E-2</v>
      </c>
      <c r="J640" s="34">
        <f t="shared" si="187"/>
        <v>44889</v>
      </c>
      <c r="K640" s="2">
        <f t="shared" si="188"/>
        <v>58</v>
      </c>
      <c r="L640" s="17">
        <f t="shared" si="189"/>
        <v>58</v>
      </c>
      <c r="M640" s="11">
        <f t="shared" si="179"/>
        <v>1.002680813</v>
      </c>
      <c r="N640" s="11">
        <f t="shared" ca="1" si="180"/>
        <v>1.032648426</v>
      </c>
      <c r="O640" s="17">
        <f t="shared" si="190"/>
        <v>0</v>
      </c>
      <c r="P640" s="13">
        <f t="shared" ca="1" si="181"/>
        <v>32.648426000000001</v>
      </c>
      <c r="Q640" s="20">
        <f t="shared" si="182"/>
        <v>0</v>
      </c>
      <c r="R640" s="13">
        <f t="shared" si="191"/>
        <v>0</v>
      </c>
      <c r="S640" s="4" t="str">
        <f t="shared" si="192"/>
        <v>J=</v>
      </c>
      <c r="T640" s="34">
        <f t="shared" si="193"/>
        <v>45070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0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42">
        <f t="shared" si="183"/>
        <v>44972</v>
      </c>
      <c r="B641" s="72">
        <f t="shared" ca="1" si="194"/>
        <v>1033.2205799999999</v>
      </c>
      <c r="C641" s="13">
        <f t="shared" si="184"/>
        <v>1000</v>
      </c>
      <c r="D641" s="12">
        <f ca="1">IF(A641&lt;$B$1,VLOOKUP(A641,[1]DI!$A$4:$B$15000,2,FALSE),0)</f>
        <v>0.13650000000000001</v>
      </c>
      <c r="E641" s="13">
        <f t="shared" ca="1" si="177"/>
        <v>1.00050788</v>
      </c>
      <c r="F641" s="13">
        <f ca="1">(TRUNC(PRODUCT($E$12:$E640),16))</f>
        <v>1.181899822343</v>
      </c>
      <c r="G641" s="13">
        <f t="shared" ca="1" si="185"/>
        <v>1.1470183650971499</v>
      </c>
      <c r="H641" s="13">
        <f t="shared" ca="1" si="178"/>
        <v>1.03041055</v>
      </c>
      <c r="I641" s="12">
        <f t="shared" si="186"/>
        <v>1.17E-2</v>
      </c>
      <c r="J641" s="34">
        <f t="shared" si="187"/>
        <v>44889</v>
      </c>
      <c r="K641" s="2">
        <f t="shared" si="188"/>
        <v>59</v>
      </c>
      <c r="L641" s="17">
        <f t="shared" si="189"/>
        <v>59</v>
      </c>
      <c r="M641" s="11">
        <f t="shared" si="179"/>
        <v>1.002727097</v>
      </c>
      <c r="N641" s="11">
        <f t="shared" ca="1" si="180"/>
        <v>1.0332205800000001</v>
      </c>
      <c r="O641" s="17">
        <f t="shared" si="190"/>
        <v>0</v>
      </c>
      <c r="P641" s="13">
        <f t="shared" ca="1" si="181"/>
        <v>33.220579999999998</v>
      </c>
      <c r="Q641" s="20">
        <f t="shared" si="182"/>
        <v>0</v>
      </c>
      <c r="R641" s="13">
        <f t="shared" si="191"/>
        <v>0</v>
      </c>
      <c r="S641" s="4" t="str">
        <f t="shared" si="192"/>
        <v>J=</v>
      </c>
      <c r="T641" s="34">
        <f t="shared" si="193"/>
        <v>45070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0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42">
        <f t="shared" si="183"/>
        <v>44973</v>
      </c>
      <c r="B642" s="72">
        <f t="shared" ca="1" si="194"/>
        <v>1033.793044</v>
      </c>
      <c r="C642" s="13">
        <f t="shared" si="184"/>
        <v>1000</v>
      </c>
      <c r="D642" s="12">
        <f ca="1">IF(A642&lt;$B$1,VLOOKUP(A642,[1]DI!$A$4:$B$15000,2,FALSE),0)</f>
        <v>0.13650000000000001</v>
      </c>
      <c r="E642" s="13">
        <f t="shared" ca="1" si="177"/>
        <v>1.00050788</v>
      </c>
      <c r="F642" s="13">
        <f ca="1">(TRUNC(PRODUCT($E$12:$E641),16))</f>
        <v>1.18250008562478</v>
      </c>
      <c r="G642" s="13">
        <f t="shared" ca="1" si="185"/>
        <v>1.1470183650971499</v>
      </c>
      <c r="H642" s="13">
        <f t="shared" ca="1" si="178"/>
        <v>1.0309338699999999</v>
      </c>
      <c r="I642" s="12">
        <f t="shared" si="186"/>
        <v>1.17E-2</v>
      </c>
      <c r="J642" s="34">
        <f t="shared" si="187"/>
        <v>44889</v>
      </c>
      <c r="K642" s="2">
        <f t="shared" si="188"/>
        <v>60</v>
      </c>
      <c r="L642" s="17">
        <f t="shared" si="189"/>
        <v>60</v>
      </c>
      <c r="M642" s="11">
        <f t="shared" si="179"/>
        <v>1.0027733830000001</v>
      </c>
      <c r="N642" s="11">
        <f t="shared" ca="1" si="180"/>
        <v>1.033793044</v>
      </c>
      <c r="O642" s="17">
        <f t="shared" si="190"/>
        <v>0</v>
      </c>
      <c r="P642" s="13">
        <f t="shared" ca="1" si="181"/>
        <v>33.793044000000002</v>
      </c>
      <c r="Q642" s="20">
        <f t="shared" si="182"/>
        <v>0</v>
      </c>
      <c r="R642" s="13">
        <f t="shared" si="191"/>
        <v>0</v>
      </c>
      <c r="S642" s="4" t="str">
        <f t="shared" si="192"/>
        <v>J=</v>
      </c>
      <c r="T642" s="34">
        <f t="shared" si="193"/>
        <v>45070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0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42">
        <f t="shared" si="183"/>
        <v>44974</v>
      </c>
      <c r="B643" s="72">
        <f t="shared" ca="1" si="194"/>
        <v>1034.3658309899999</v>
      </c>
      <c r="C643" s="13">
        <f t="shared" si="184"/>
        <v>1000</v>
      </c>
      <c r="D643" s="12">
        <f ca="1">IF(A643&lt;$B$1,VLOOKUP(A643,[1]DI!$A$4:$B$15000,2,FALSE),0)</f>
        <v>0.13650000000000001</v>
      </c>
      <c r="E643" s="13">
        <f t="shared" ca="1" si="177"/>
        <v>1.00050788</v>
      </c>
      <c r="F643" s="13">
        <f ca="1">(TRUNC(PRODUCT($E$12:$E642),16))</f>
        <v>1.18310065376826</v>
      </c>
      <c r="G643" s="13">
        <f t="shared" ca="1" si="185"/>
        <v>1.1470183650971499</v>
      </c>
      <c r="H643" s="13">
        <f t="shared" ca="1" si="178"/>
        <v>1.0314574599999999</v>
      </c>
      <c r="I643" s="12">
        <f t="shared" si="186"/>
        <v>1.17E-2</v>
      </c>
      <c r="J643" s="34">
        <f t="shared" si="187"/>
        <v>44889</v>
      </c>
      <c r="K643" s="2">
        <f t="shared" si="188"/>
        <v>61</v>
      </c>
      <c r="L643" s="17">
        <f t="shared" si="189"/>
        <v>61</v>
      </c>
      <c r="M643" s="11">
        <f t="shared" si="179"/>
        <v>1.0028196709999999</v>
      </c>
      <c r="N643" s="11">
        <f t="shared" ca="1" si="180"/>
        <v>1.0343658309999999</v>
      </c>
      <c r="O643" s="17">
        <f t="shared" si="190"/>
        <v>0</v>
      </c>
      <c r="P643" s="13">
        <f t="shared" ca="1" si="181"/>
        <v>34.365830989999999</v>
      </c>
      <c r="Q643" s="20">
        <f t="shared" si="182"/>
        <v>0</v>
      </c>
      <c r="R643" s="13">
        <f t="shared" si="191"/>
        <v>0</v>
      </c>
      <c r="S643" s="4" t="str">
        <f t="shared" si="192"/>
        <v>J=</v>
      </c>
      <c r="T643" s="34">
        <f t="shared" si="193"/>
        <v>45070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0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42">
        <f t="shared" si="183"/>
        <v>44975</v>
      </c>
      <c r="B644" s="72">
        <f t="shared" ca="1" si="194"/>
        <v>1034.938938</v>
      </c>
      <c r="C644" s="13">
        <f t="shared" si="184"/>
        <v>1000</v>
      </c>
      <c r="D644" s="12">
        <f ca="1">IF(A644&lt;$B$1,VLOOKUP(A644,[1]DI!$A$4:$B$15000,2,FALSE),0)</f>
        <v>0</v>
      </c>
      <c r="E644" s="13">
        <f t="shared" ca="1" si="177"/>
        <v>1</v>
      </c>
      <c r="F644" s="13">
        <f ca="1">(TRUNC(PRODUCT($E$12:$E643),16))</f>
        <v>1.1837015269283</v>
      </c>
      <c r="G644" s="13">
        <f t="shared" ca="1" si="185"/>
        <v>1.1470183650971499</v>
      </c>
      <c r="H644" s="13">
        <f t="shared" ca="1" si="178"/>
        <v>1.0319813200000001</v>
      </c>
      <c r="I644" s="12">
        <f t="shared" si="186"/>
        <v>1.17E-2</v>
      </c>
      <c r="J644" s="34">
        <f t="shared" si="187"/>
        <v>44889</v>
      </c>
      <c r="K644" s="2">
        <f t="shared" si="188"/>
        <v>61</v>
      </c>
      <c r="L644" s="17">
        <f t="shared" si="189"/>
        <v>62</v>
      </c>
      <c r="M644" s="11">
        <f t="shared" si="179"/>
        <v>1.0028659609999999</v>
      </c>
      <c r="N644" s="11">
        <f t="shared" ca="1" si="180"/>
        <v>1.034938938</v>
      </c>
      <c r="O644" s="17">
        <f t="shared" si="190"/>
        <v>0</v>
      </c>
      <c r="P644" s="13">
        <f t="shared" ca="1" si="181"/>
        <v>34.938938</v>
      </c>
      <c r="Q644" s="20">
        <f t="shared" si="182"/>
        <v>0</v>
      </c>
      <c r="R644" s="13">
        <f t="shared" si="191"/>
        <v>0</v>
      </c>
      <c r="S644" s="4" t="str">
        <f t="shared" si="192"/>
        <v>J=</v>
      </c>
      <c r="T644" s="34">
        <f t="shared" si="193"/>
        <v>45070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0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42">
        <f t="shared" si="183"/>
        <v>44976</v>
      </c>
      <c r="B645" s="72">
        <f t="shared" ca="1" si="194"/>
        <v>1034.938938</v>
      </c>
      <c r="C645" s="13">
        <f t="shared" si="184"/>
        <v>1000</v>
      </c>
      <c r="D645" s="12">
        <f ca="1">IF(A645&lt;$B$1,VLOOKUP(A645,[1]DI!$A$4:$B$15000,2,FALSE),0)</f>
        <v>0</v>
      </c>
      <c r="E645" s="13">
        <f t="shared" ca="1" si="177"/>
        <v>1</v>
      </c>
      <c r="F645" s="13">
        <f ca="1">(TRUNC(PRODUCT($E$12:$E644),16))</f>
        <v>1.1837015269283</v>
      </c>
      <c r="G645" s="13">
        <f t="shared" ca="1" si="185"/>
        <v>1.1470183650971499</v>
      </c>
      <c r="H645" s="13">
        <f t="shared" ca="1" si="178"/>
        <v>1.0319813200000001</v>
      </c>
      <c r="I645" s="12">
        <f t="shared" si="186"/>
        <v>1.17E-2</v>
      </c>
      <c r="J645" s="34">
        <f t="shared" si="187"/>
        <v>44889</v>
      </c>
      <c r="K645" s="2">
        <f t="shared" si="188"/>
        <v>61</v>
      </c>
      <c r="L645" s="17">
        <f t="shared" si="189"/>
        <v>62</v>
      </c>
      <c r="M645" s="11">
        <f t="shared" si="179"/>
        <v>1.0028659609999999</v>
      </c>
      <c r="N645" s="11">
        <f t="shared" ca="1" si="180"/>
        <v>1.034938938</v>
      </c>
      <c r="O645" s="17">
        <f t="shared" si="190"/>
        <v>0</v>
      </c>
      <c r="P645" s="13">
        <f t="shared" ca="1" si="181"/>
        <v>34.938938</v>
      </c>
      <c r="Q645" s="20">
        <f t="shared" si="182"/>
        <v>0</v>
      </c>
      <c r="R645" s="13">
        <f t="shared" si="191"/>
        <v>0</v>
      </c>
      <c r="S645" s="4" t="str">
        <f t="shared" si="192"/>
        <v>J=</v>
      </c>
      <c r="T645" s="34">
        <f t="shared" si="193"/>
        <v>45070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0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42">
        <f t="shared" si="183"/>
        <v>44977</v>
      </c>
      <c r="B646" s="72">
        <f t="shared" ca="1" si="194"/>
        <v>1034.938938</v>
      </c>
      <c r="C646" s="13">
        <f t="shared" si="184"/>
        <v>1000</v>
      </c>
      <c r="D646" s="12">
        <f ca="1">IF(A646&lt;$B$1,VLOOKUP(A646,[1]DI!$A$4:$B$15000,2,FALSE),0)</f>
        <v>0</v>
      </c>
      <c r="E646" s="13">
        <f t="shared" ca="1" si="177"/>
        <v>1</v>
      </c>
      <c r="F646" s="13">
        <f ca="1">(TRUNC(PRODUCT($E$12:$E645),16))</f>
        <v>1.1837015269283</v>
      </c>
      <c r="G646" s="13">
        <f t="shared" ca="1" si="185"/>
        <v>1.1470183650971499</v>
      </c>
      <c r="H646" s="13">
        <f t="shared" ca="1" si="178"/>
        <v>1.0319813200000001</v>
      </c>
      <c r="I646" s="12">
        <f t="shared" si="186"/>
        <v>1.17E-2</v>
      </c>
      <c r="J646" s="34">
        <f t="shared" si="187"/>
        <v>44889</v>
      </c>
      <c r="K646" s="2">
        <f t="shared" si="188"/>
        <v>61</v>
      </c>
      <c r="L646" s="17">
        <f t="shared" si="189"/>
        <v>62</v>
      </c>
      <c r="M646" s="11">
        <f t="shared" si="179"/>
        <v>1.0028659609999999</v>
      </c>
      <c r="N646" s="11">
        <f t="shared" ca="1" si="180"/>
        <v>1.034938938</v>
      </c>
      <c r="O646" s="17">
        <f t="shared" si="190"/>
        <v>0</v>
      </c>
      <c r="P646" s="13">
        <f t="shared" ca="1" si="181"/>
        <v>34.938938</v>
      </c>
      <c r="Q646" s="20">
        <f t="shared" si="182"/>
        <v>0</v>
      </c>
      <c r="R646" s="13">
        <f t="shared" si="191"/>
        <v>0</v>
      </c>
      <c r="S646" s="4" t="str">
        <f t="shared" si="192"/>
        <v>J=</v>
      </c>
      <c r="T646" s="34">
        <f t="shared" si="193"/>
        <v>45070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0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42">
        <f t="shared" si="183"/>
        <v>44978</v>
      </c>
      <c r="B647" s="72">
        <f t="shared" ca="1" si="194"/>
        <v>1034.938938</v>
      </c>
      <c r="C647" s="13">
        <f t="shared" si="184"/>
        <v>1000</v>
      </c>
      <c r="D647" s="12">
        <f ca="1">IF(A647&lt;$B$1,VLOOKUP(A647,[1]DI!$A$4:$B$15000,2,FALSE),0)</f>
        <v>0</v>
      </c>
      <c r="E647" s="13">
        <f t="shared" ca="1" si="177"/>
        <v>1</v>
      </c>
      <c r="F647" s="13">
        <f ca="1">(TRUNC(PRODUCT($E$12:$E646),16))</f>
        <v>1.1837015269283</v>
      </c>
      <c r="G647" s="13">
        <f t="shared" ca="1" si="185"/>
        <v>1.1470183650971499</v>
      </c>
      <c r="H647" s="13">
        <f t="shared" ca="1" si="178"/>
        <v>1.0319813200000001</v>
      </c>
      <c r="I647" s="12">
        <f t="shared" si="186"/>
        <v>1.17E-2</v>
      </c>
      <c r="J647" s="34">
        <f t="shared" si="187"/>
        <v>44889</v>
      </c>
      <c r="K647" s="2">
        <f t="shared" si="188"/>
        <v>61</v>
      </c>
      <c r="L647" s="17">
        <f t="shared" si="189"/>
        <v>62</v>
      </c>
      <c r="M647" s="11">
        <f t="shared" si="179"/>
        <v>1.0028659609999999</v>
      </c>
      <c r="N647" s="11">
        <f t="shared" ca="1" si="180"/>
        <v>1.034938938</v>
      </c>
      <c r="O647" s="17">
        <f t="shared" si="190"/>
        <v>0</v>
      </c>
      <c r="P647" s="13">
        <f t="shared" ca="1" si="181"/>
        <v>34.938938</v>
      </c>
      <c r="Q647" s="20">
        <f t="shared" si="182"/>
        <v>0</v>
      </c>
      <c r="R647" s="13">
        <f t="shared" si="191"/>
        <v>0</v>
      </c>
      <c r="S647" s="4" t="str">
        <f t="shared" si="192"/>
        <v>J=</v>
      </c>
      <c r="T647" s="34">
        <f t="shared" si="193"/>
        <v>45070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0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42">
        <f t="shared" si="183"/>
        <v>44979</v>
      </c>
      <c r="B648" s="72">
        <f t="shared" ca="1" si="194"/>
        <v>1034.938938</v>
      </c>
      <c r="C648" s="13">
        <f t="shared" si="184"/>
        <v>1000</v>
      </c>
      <c r="D648" s="12">
        <f ca="1">IF(A648&lt;$B$1,VLOOKUP(A648,[1]DI!$A$4:$B$15000,2,FALSE),0)</f>
        <v>0.13650000000000001</v>
      </c>
      <c r="E648" s="13">
        <f t="shared" ca="1" si="177"/>
        <v>1.00050788</v>
      </c>
      <c r="F648" s="13">
        <f ca="1">(TRUNC(PRODUCT($E$12:$E647),16))</f>
        <v>1.1837015269283</v>
      </c>
      <c r="G648" s="13">
        <f t="shared" ca="1" si="185"/>
        <v>1.1470183650971499</v>
      </c>
      <c r="H648" s="13">
        <f t="shared" ca="1" si="178"/>
        <v>1.0319813200000001</v>
      </c>
      <c r="I648" s="12">
        <f t="shared" si="186"/>
        <v>1.17E-2</v>
      </c>
      <c r="J648" s="34">
        <f t="shared" si="187"/>
        <v>44889</v>
      </c>
      <c r="K648" s="2">
        <f t="shared" si="188"/>
        <v>62</v>
      </c>
      <c r="L648" s="17">
        <f t="shared" si="189"/>
        <v>62</v>
      </c>
      <c r="M648" s="11">
        <f t="shared" si="179"/>
        <v>1.0028659609999999</v>
      </c>
      <c r="N648" s="11">
        <f t="shared" ca="1" si="180"/>
        <v>1.034938938</v>
      </c>
      <c r="O648" s="17">
        <f t="shared" si="190"/>
        <v>0</v>
      </c>
      <c r="P648" s="13">
        <f t="shared" ca="1" si="181"/>
        <v>34.938938</v>
      </c>
      <c r="Q648" s="20">
        <f t="shared" si="182"/>
        <v>0</v>
      </c>
      <c r="R648" s="13">
        <f t="shared" si="191"/>
        <v>0</v>
      </c>
      <c r="S648" s="4" t="str">
        <f t="shared" si="192"/>
        <v>J=</v>
      </c>
      <c r="T648" s="34">
        <f t="shared" si="193"/>
        <v>45070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0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42">
        <f t="shared" si="183"/>
        <v>44980</v>
      </c>
      <c r="B649" s="72">
        <f t="shared" ca="1" si="194"/>
        <v>1035.5123570000001</v>
      </c>
      <c r="C649" s="13">
        <f t="shared" si="184"/>
        <v>1000</v>
      </c>
      <c r="D649" s="12">
        <f ca="1">IF(A649&lt;$B$1,VLOOKUP(A649,[1]DI!$A$4:$B$15000,2,FALSE),0)</f>
        <v>0.13650000000000001</v>
      </c>
      <c r="E649" s="13">
        <f t="shared" ca="1" si="177"/>
        <v>1.00050788</v>
      </c>
      <c r="F649" s="13">
        <f ca="1">(TRUNC(PRODUCT($E$12:$E648),16))</f>
        <v>1.1843027052598001</v>
      </c>
      <c r="G649" s="13">
        <f t="shared" ca="1" si="185"/>
        <v>1.1470183650971499</v>
      </c>
      <c r="H649" s="13">
        <f t="shared" ca="1" si="178"/>
        <v>1.03250544</v>
      </c>
      <c r="I649" s="12">
        <f t="shared" si="186"/>
        <v>1.17E-2</v>
      </c>
      <c r="J649" s="34">
        <f t="shared" si="187"/>
        <v>44889</v>
      </c>
      <c r="K649" s="2">
        <f t="shared" si="188"/>
        <v>63</v>
      </c>
      <c r="L649" s="17">
        <f t="shared" si="189"/>
        <v>63</v>
      </c>
      <c r="M649" s="11">
        <f t="shared" si="179"/>
        <v>1.0029122530000001</v>
      </c>
      <c r="N649" s="11">
        <f t="shared" ca="1" si="180"/>
        <v>1.035512357</v>
      </c>
      <c r="O649" s="17">
        <f t="shared" si="190"/>
        <v>0</v>
      </c>
      <c r="P649" s="13">
        <f t="shared" ca="1" si="181"/>
        <v>35.512357000000002</v>
      </c>
      <c r="Q649" s="20">
        <f t="shared" si="182"/>
        <v>0</v>
      </c>
      <c r="R649" s="13">
        <f t="shared" si="191"/>
        <v>0</v>
      </c>
      <c r="S649" s="4" t="str">
        <f t="shared" si="192"/>
        <v>J=</v>
      </c>
      <c r="T649" s="34">
        <f t="shared" si="193"/>
        <v>45070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0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42">
        <f t="shared" si="183"/>
        <v>44981</v>
      </c>
      <c r="B650" s="72">
        <f t="shared" ca="1" si="194"/>
        <v>1036.086098</v>
      </c>
      <c r="C650" s="13">
        <f t="shared" si="184"/>
        <v>1000</v>
      </c>
      <c r="D650" s="12">
        <f ca="1">IF(A650&lt;$B$1,VLOOKUP(A650,[1]DI!$A$4:$B$15000,2,FALSE),0)</f>
        <v>0.13650000000000001</v>
      </c>
      <c r="E650" s="13">
        <f t="shared" ca="1" si="177"/>
        <v>1.00050788</v>
      </c>
      <c r="F650" s="13">
        <f ca="1">(TRUNC(PRODUCT($E$12:$E649),16))</f>
        <v>1.1849041889177401</v>
      </c>
      <c r="G650" s="13">
        <f t="shared" ca="1" si="185"/>
        <v>1.1470183650971499</v>
      </c>
      <c r="H650" s="13">
        <f t="shared" ca="1" si="178"/>
        <v>1.03302983</v>
      </c>
      <c r="I650" s="12">
        <f t="shared" si="186"/>
        <v>1.17E-2</v>
      </c>
      <c r="J650" s="34">
        <f t="shared" si="187"/>
        <v>44889</v>
      </c>
      <c r="K650" s="2">
        <f t="shared" si="188"/>
        <v>64</v>
      </c>
      <c r="L650" s="17">
        <f t="shared" si="189"/>
        <v>64</v>
      </c>
      <c r="M650" s="11">
        <f t="shared" si="179"/>
        <v>1.0029585480000001</v>
      </c>
      <c r="N650" s="11">
        <f t="shared" ca="1" si="180"/>
        <v>1.036086098</v>
      </c>
      <c r="O650" s="17">
        <f t="shared" si="190"/>
        <v>0</v>
      </c>
      <c r="P650" s="13">
        <f t="shared" ca="1" si="181"/>
        <v>36.086098</v>
      </c>
      <c r="Q650" s="20">
        <f t="shared" si="182"/>
        <v>0</v>
      </c>
      <c r="R650" s="13">
        <f t="shared" si="191"/>
        <v>0</v>
      </c>
      <c r="S650" s="4" t="str">
        <f t="shared" si="192"/>
        <v>J=</v>
      </c>
      <c r="T650" s="34">
        <f t="shared" si="193"/>
        <v>45070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0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42">
        <f t="shared" si="183"/>
        <v>44982</v>
      </c>
      <c r="B651" s="72">
        <f t="shared" ca="1" si="194"/>
        <v>1036.6601609899999</v>
      </c>
      <c r="C651" s="13">
        <f t="shared" si="184"/>
        <v>1000</v>
      </c>
      <c r="D651" s="12">
        <f ca="1">IF(A651&lt;$B$1,VLOOKUP(A651,[1]DI!$A$4:$B$15000,2,FALSE),0)</f>
        <v>0</v>
      </c>
      <c r="E651" s="13">
        <f t="shared" ca="1" si="177"/>
        <v>1</v>
      </c>
      <c r="F651" s="13">
        <f ca="1">(TRUNC(PRODUCT($E$12:$E650),16))</f>
        <v>1.1855059780572099</v>
      </c>
      <c r="G651" s="13">
        <f t="shared" ca="1" si="185"/>
        <v>1.1470183650971499</v>
      </c>
      <c r="H651" s="13">
        <f t="shared" ca="1" si="178"/>
        <v>1.03355449</v>
      </c>
      <c r="I651" s="12">
        <f t="shared" si="186"/>
        <v>1.17E-2</v>
      </c>
      <c r="J651" s="34">
        <f t="shared" si="187"/>
        <v>44889</v>
      </c>
      <c r="K651" s="2">
        <f t="shared" si="188"/>
        <v>64</v>
      </c>
      <c r="L651" s="17">
        <f t="shared" si="189"/>
        <v>65</v>
      </c>
      <c r="M651" s="11">
        <f t="shared" si="179"/>
        <v>1.003004845</v>
      </c>
      <c r="N651" s="11">
        <f t="shared" ca="1" si="180"/>
        <v>1.0366601609999999</v>
      </c>
      <c r="O651" s="17">
        <f t="shared" si="190"/>
        <v>0</v>
      </c>
      <c r="P651" s="13">
        <f t="shared" ca="1" si="181"/>
        <v>36.660160990000001</v>
      </c>
      <c r="Q651" s="20">
        <f t="shared" si="182"/>
        <v>0</v>
      </c>
      <c r="R651" s="13">
        <f t="shared" si="191"/>
        <v>0</v>
      </c>
      <c r="S651" s="4" t="str">
        <f t="shared" si="192"/>
        <v>J=</v>
      </c>
      <c r="T651" s="34">
        <f t="shared" si="193"/>
        <v>45070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0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42">
        <f t="shared" si="183"/>
        <v>44983</v>
      </c>
      <c r="B652" s="72">
        <f t="shared" ca="1" si="194"/>
        <v>1036.6601609899999</v>
      </c>
      <c r="C652" s="13">
        <f t="shared" si="184"/>
        <v>1000</v>
      </c>
      <c r="D652" s="12">
        <f ca="1">IF(A652&lt;$B$1,VLOOKUP(A652,[1]DI!$A$4:$B$15000,2,FALSE),0)</f>
        <v>0</v>
      </c>
      <c r="E652" s="13">
        <f t="shared" ref="E652:E715" ca="1" si="195">ROUND(((1+D652)^(1/252)),8)</f>
        <v>1</v>
      </c>
      <c r="F652" s="13">
        <f ca="1">(TRUNC(PRODUCT($E$12:$E651),16))</f>
        <v>1.1855059780572099</v>
      </c>
      <c r="G652" s="13">
        <f t="shared" ca="1" si="185"/>
        <v>1.1470183650971499</v>
      </c>
      <c r="H652" s="13">
        <f t="shared" ref="H652:H715" ca="1" si="196">ROUND(F652/G652,8)</f>
        <v>1.03355449</v>
      </c>
      <c r="I652" s="12">
        <f t="shared" si="186"/>
        <v>1.17E-2</v>
      </c>
      <c r="J652" s="34">
        <f t="shared" si="187"/>
        <v>44889</v>
      </c>
      <c r="K652" s="2">
        <f t="shared" si="188"/>
        <v>64</v>
      </c>
      <c r="L652" s="17">
        <f t="shared" si="189"/>
        <v>65</v>
      </c>
      <c r="M652" s="11">
        <f t="shared" ref="M652:M715" si="197">ROUND((I652+1)^(L652/252),9)</f>
        <v>1.003004845</v>
      </c>
      <c r="N652" s="11">
        <f t="shared" ref="N652:N715" ca="1" si="198">ROUND(H652*M652,9)</f>
        <v>1.0366601609999999</v>
      </c>
      <c r="O652" s="17">
        <f t="shared" si="190"/>
        <v>0</v>
      </c>
      <c r="P652" s="13">
        <f t="shared" ref="P652:P715" ca="1" si="199">TRUNC(((N652-1)*C652),8)</f>
        <v>36.660160990000001</v>
      </c>
      <c r="Q652" s="20">
        <f t="shared" ref="Q652:Q715" si="200">IF($O652&gt;0,VLOOKUP($O652,$W$12:$AC$29,7),0)</f>
        <v>0</v>
      </c>
      <c r="R652" s="13">
        <f t="shared" si="191"/>
        <v>0</v>
      </c>
      <c r="S652" s="4" t="str">
        <f t="shared" si="192"/>
        <v>J=</v>
      </c>
      <c r="T652" s="34">
        <f t="shared" si="193"/>
        <v>45070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0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42">
        <f t="shared" ref="A653:A716" si="201">(A652+1)</f>
        <v>44984</v>
      </c>
      <c r="B653" s="72">
        <f t="shared" ca="1" si="194"/>
        <v>1036.6601609899999</v>
      </c>
      <c r="C653" s="13">
        <f t="shared" ref="C653:C716" si="202">(C652-R652)</f>
        <v>1000</v>
      </c>
      <c r="D653" s="12">
        <f ca="1">IF(A653&lt;$B$1,VLOOKUP(A653,[1]DI!$A$4:$B$15000,2,FALSE),0)</f>
        <v>0.13650000000000001</v>
      </c>
      <c r="E653" s="13">
        <f t="shared" ca="1" si="195"/>
        <v>1.00050788</v>
      </c>
      <c r="F653" s="13">
        <f ca="1">(TRUNC(PRODUCT($E$12:$E652),16))</f>
        <v>1.1855059780572099</v>
      </c>
      <c r="G653" s="13">
        <f t="shared" ref="G653:G716" ca="1" si="203">IF(O652&gt;0,F652,G652)</f>
        <v>1.1470183650971499</v>
      </c>
      <c r="H653" s="13">
        <f t="shared" ca="1" si="196"/>
        <v>1.03355449</v>
      </c>
      <c r="I653" s="12">
        <f t="shared" ref="I653:I716" si="204">I652</f>
        <v>1.17E-2</v>
      </c>
      <c r="J653" s="34">
        <f t="shared" ref="J653:J716" si="205">IF(O652&gt;0,VLOOKUP(O652,W$12:AG$150,2),J652)</f>
        <v>44889</v>
      </c>
      <c r="K653" s="2">
        <f t="shared" ref="K653:K716" si="206">IF(A653&gt;J653,IF(NETWORKDAYS(J653,A653,$W$31:$W$544)-1=0,1,NETWORKDAYS(J653,A653,$W$31:$W$544)-1),0)</f>
        <v>65</v>
      </c>
      <c r="L653" s="17">
        <f t="shared" ref="L653:L716" si="207">IF(AND(K653=1,K652=1),1,IF(K653&gt;0,IF(K653=K652,K653+1,K653),0))</f>
        <v>65</v>
      </c>
      <c r="M653" s="11">
        <f t="shared" si="197"/>
        <v>1.003004845</v>
      </c>
      <c r="N653" s="11">
        <f t="shared" ca="1" si="198"/>
        <v>1.0366601609999999</v>
      </c>
      <c r="O653" s="17">
        <f t="shared" ref="O653:O716" si="208">IF(VLOOKUP(A653,X$12:AE$150,8)=VLOOKUP(A652,X$12:AE$150,8),0,VLOOKUP(A653,X$12:AE$150,8))</f>
        <v>0</v>
      </c>
      <c r="P653" s="13">
        <f t="shared" ca="1" si="199"/>
        <v>36.660160990000001</v>
      </c>
      <c r="Q653" s="20">
        <f t="shared" si="200"/>
        <v>0</v>
      </c>
      <c r="R653" s="13">
        <f t="shared" ref="R653:R716" si="209">IF(Q653&gt;0,TRUNC(Q653*C653,8),0)</f>
        <v>0</v>
      </c>
      <c r="S653" s="4" t="str">
        <f t="shared" ref="S653:S716" si="210">IF(O652&gt;0,VLOOKUP(O652,W$12:AG$150,10),S652)</f>
        <v>J=</v>
      </c>
      <c r="T653" s="34">
        <f t="shared" ref="T653:T716" si="211">IF(O652&gt;0,VLOOKUP(O652,W$12:AG$150,11),T652)</f>
        <v>45070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0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42">
        <f t="shared" si="201"/>
        <v>44985</v>
      </c>
      <c r="B654" s="72">
        <f t="shared" ref="B654:B717" ca="1" si="212">IF(A654&lt;=TODAY(),C654+P654,IF(AND(A654&gt;TODAY(),A654&lt;=$B$1),IF(VLOOKUP(TODAY(),$A$10:$D$5000,4,FALSE)=0,"n.d",C654+P654),"n.d"))</f>
        <v>1037.2345350000001</v>
      </c>
      <c r="C654" s="13">
        <f t="shared" si="202"/>
        <v>1000</v>
      </c>
      <c r="D654" s="12">
        <f ca="1">IF(A654&lt;$B$1,VLOOKUP(A654,[1]DI!$A$4:$B$15000,2,FALSE),0)</f>
        <v>0.13650000000000001</v>
      </c>
      <c r="E654" s="13">
        <f t="shared" ca="1" si="195"/>
        <v>1.00050788</v>
      </c>
      <c r="F654" s="13">
        <f ca="1">(TRUNC(PRODUCT($E$12:$E653),16))</f>
        <v>1.18610807283335</v>
      </c>
      <c r="G654" s="13">
        <f t="shared" ca="1" si="203"/>
        <v>1.1470183650971499</v>
      </c>
      <c r="H654" s="13">
        <f t="shared" ca="1" si="196"/>
        <v>1.0340794099999999</v>
      </c>
      <c r="I654" s="12">
        <f t="shared" si="204"/>
        <v>1.17E-2</v>
      </c>
      <c r="J654" s="34">
        <f t="shared" si="205"/>
        <v>44889</v>
      </c>
      <c r="K654" s="2">
        <f t="shared" si="206"/>
        <v>66</v>
      </c>
      <c r="L654" s="17">
        <f t="shared" si="207"/>
        <v>66</v>
      </c>
      <c r="M654" s="11">
        <f t="shared" si="197"/>
        <v>1.0030511440000001</v>
      </c>
      <c r="N654" s="11">
        <f t="shared" ca="1" si="198"/>
        <v>1.0372345350000001</v>
      </c>
      <c r="O654" s="17">
        <f t="shared" si="208"/>
        <v>0</v>
      </c>
      <c r="P654" s="13">
        <f t="shared" ca="1" si="199"/>
        <v>37.234535000000001</v>
      </c>
      <c r="Q654" s="20">
        <f t="shared" si="200"/>
        <v>0</v>
      </c>
      <c r="R654" s="13">
        <f t="shared" si="209"/>
        <v>0</v>
      </c>
      <c r="S654" s="4" t="str">
        <f t="shared" si="210"/>
        <v>J=</v>
      </c>
      <c r="T654" s="34">
        <f t="shared" si="211"/>
        <v>45070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0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42">
        <f t="shared" si="201"/>
        <v>44986</v>
      </c>
      <c r="B655" s="72">
        <f t="shared" ca="1" si="212"/>
        <v>1037.809231</v>
      </c>
      <c r="C655" s="13">
        <f t="shared" si="202"/>
        <v>1000</v>
      </c>
      <c r="D655" s="12">
        <f ca="1">IF(A655&lt;$B$1,VLOOKUP(A655,[1]DI!$A$4:$B$15000,2,FALSE),0)</f>
        <v>0.13650000000000001</v>
      </c>
      <c r="E655" s="13">
        <f t="shared" ca="1" si="195"/>
        <v>1.00050788</v>
      </c>
      <c r="F655" s="13">
        <f ca="1">(TRUNC(PRODUCT($E$12:$E654),16))</f>
        <v>1.18671047340138</v>
      </c>
      <c r="G655" s="13">
        <f t="shared" ca="1" si="203"/>
        <v>1.1470183650971499</v>
      </c>
      <c r="H655" s="13">
        <f t="shared" ca="1" si="196"/>
        <v>1.0346046</v>
      </c>
      <c r="I655" s="12">
        <f t="shared" si="204"/>
        <v>1.17E-2</v>
      </c>
      <c r="J655" s="34">
        <f t="shared" si="205"/>
        <v>44889</v>
      </c>
      <c r="K655" s="2">
        <f t="shared" si="206"/>
        <v>67</v>
      </c>
      <c r="L655" s="17">
        <f t="shared" si="207"/>
        <v>67</v>
      </c>
      <c r="M655" s="11">
        <f t="shared" si="197"/>
        <v>1.0030974450000001</v>
      </c>
      <c r="N655" s="11">
        <f t="shared" ca="1" si="198"/>
        <v>1.037809231</v>
      </c>
      <c r="O655" s="17">
        <f t="shared" si="208"/>
        <v>0</v>
      </c>
      <c r="P655" s="13">
        <f t="shared" ca="1" si="199"/>
        <v>37.809230999999997</v>
      </c>
      <c r="Q655" s="20">
        <f t="shared" si="200"/>
        <v>0</v>
      </c>
      <c r="R655" s="13">
        <f t="shared" si="209"/>
        <v>0</v>
      </c>
      <c r="S655" s="4" t="str">
        <f t="shared" si="210"/>
        <v>J=</v>
      </c>
      <c r="T655" s="34">
        <f t="shared" si="211"/>
        <v>45070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0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42">
        <f t="shared" si="201"/>
        <v>44987</v>
      </c>
      <c r="B656" s="72">
        <f t="shared" ca="1" si="212"/>
        <v>1038.38423799</v>
      </c>
      <c r="C656" s="13">
        <f t="shared" si="202"/>
        <v>1000</v>
      </c>
      <c r="D656" s="12">
        <f ca="1">IF(A656&lt;$B$1,VLOOKUP(A656,[1]DI!$A$4:$B$15000,2,FALSE),0)</f>
        <v>0.13650000000000001</v>
      </c>
      <c r="E656" s="13">
        <f t="shared" ca="1" si="195"/>
        <v>1.00050788</v>
      </c>
      <c r="F656" s="13">
        <f ca="1">(TRUNC(PRODUCT($E$12:$E655),16))</f>
        <v>1.1873131799166099</v>
      </c>
      <c r="G656" s="13">
        <f t="shared" ca="1" si="203"/>
        <v>1.1470183650971499</v>
      </c>
      <c r="H656" s="13">
        <f t="shared" ca="1" si="196"/>
        <v>1.03513005</v>
      </c>
      <c r="I656" s="12">
        <f t="shared" si="204"/>
        <v>1.17E-2</v>
      </c>
      <c r="J656" s="34">
        <f t="shared" si="205"/>
        <v>44889</v>
      </c>
      <c r="K656" s="2">
        <f t="shared" si="206"/>
        <v>68</v>
      </c>
      <c r="L656" s="17">
        <f t="shared" si="207"/>
        <v>68</v>
      </c>
      <c r="M656" s="11">
        <f t="shared" si="197"/>
        <v>1.0031437480000001</v>
      </c>
      <c r="N656" s="11">
        <f t="shared" ca="1" si="198"/>
        <v>1.0383842379999999</v>
      </c>
      <c r="O656" s="17">
        <f t="shared" si="208"/>
        <v>0</v>
      </c>
      <c r="P656" s="13">
        <f t="shared" ca="1" si="199"/>
        <v>38.384237990000003</v>
      </c>
      <c r="Q656" s="20">
        <f t="shared" si="200"/>
        <v>0</v>
      </c>
      <c r="R656" s="13">
        <f t="shared" si="209"/>
        <v>0</v>
      </c>
      <c r="S656" s="4" t="str">
        <f t="shared" si="210"/>
        <v>J=</v>
      </c>
      <c r="T656" s="34">
        <f t="shared" si="211"/>
        <v>45070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0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42">
        <f t="shared" si="201"/>
        <v>44988</v>
      </c>
      <c r="B657" s="72">
        <f t="shared" ca="1" si="212"/>
        <v>1038.9595670000001</v>
      </c>
      <c r="C657" s="13">
        <f t="shared" si="202"/>
        <v>1000</v>
      </c>
      <c r="D657" s="12">
        <f ca="1">IF(A657&lt;$B$1,VLOOKUP(A657,[1]DI!$A$4:$B$15000,2,FALSE),0)</f>
        <v>0.13650000000000001</v>
      </c>
      <c r="E657" s="13">
        <f t="shared" ca="1" si="195"/>
        <v>1.00050788</v>
      </c>
      <c r="F657" s="13">
        <f ca="1">(TRUNC(PRODUCT($E$12:$E656),16))</f>
        <v>1.1879161925344199</v>
      </c>
      <c r="G657" s="13">
        <f t="shared" ca="1" si="203"/>
        <v>1.1470183650971499</v>
      </c>
      <c r="H657" s="13">
        <f t="shared" ca="1" si="196"/>
        <v>1.03565577</v>
      </c>
      <c r="I657" s="12">
        <f t="shared" si="204"/>
        <v>1.17E-2</v>
      </c>
      <c r="J657" s="34">
        <f t="shared" si="205"/>
        <v>44889</v>
      </c>
      <c r="K657" s="2">
        <f t="shared" si="206"/>
        <v>69</v>
      </c>
      <c r="L657" s="17">
        <f t="shared" si="207"/>
        <v>69</v>
      </c>
      <c r="M657" s="11">
        <f t="shared" si="197"/>
        <v>1.003190053</v>
      </c>
      <c r="N657" s="11">
        <f t="shared" ca="1" si="198"/>
        <v>1.038959567</v>
      </c>
      <c r="O657" s="17">
        <f t="shared" si="208"/>
        <v>0</v>
      </c>
      <c r="P657" s="13">
        <f t="shared" ca="1" si="199"/>
        <v>38.959567</v>
      </c>
      <c r="Q657" s="20">
        <f t="shared" si="200"/>
        <v>0</v>
      </c>
      <c r="R657" s="13">
        <f t="shared" si="209"/>
        <v>0</v>
      </c>
      <c r="S657" s="4" t="str">
        <f t="shared" si="210"/>
        <v>J=</v>
      </c>
      <c r="T657" s="34">
        <f t="shared" si="211"/>
        <v>45070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0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42">
        <f t="shared" si="201"/>
        <v>44989</v>
      </c>
      <c r="B658" s="72">
        <f t="shared" ca="1" si="212"/>
        <v>1039.5352170000001</v>
      </c>
      <c r="C658" s="13">
        <f t="shared" si="202"/>
        <v>1000</v>
      </c>
      <c r="D658" s="12">
        <f ca="1">IF(A658&lt;$B$1,VLOOKUP(A658,[1]DI!$A$4:$B$15000,2,FALSE),0)</f>
        <v>0</v>
      </c>
      <c r="E658" s="13">
        <f t="shared" ca="1" si="195"/>
        <v>1</v>
      </c>
      <c r="F658" s="13">
        <f ca="1">(TRUNC(PRODUCT($E$12:$E657),16))</f>
        <v>1.18851951141029</v>
      </c>
      <c r="G658" s="13">
        <f t="shared" ca="1" si="203"/>
        <v>1.1470183650971499</v>
      </c>
      <c r="H658" s="13">
        <f t="shared" ca="1" si="196"/>
        <v>1.0361817600000001</v>
      </c>
      <c r="I658" s="12">
        <f t="shared" si="204"/>
        <v>1.17E-2</v>
      </c>
      <c r="J658" s="34">
        <f t="shared" si="205"/>
        <v>44889</v>
      </c>
      <c r="K658" s="2">
        <f t="shared" si="206"/>
        <v>69</v>
      </c>
      <c r="L658" s="17">
        <f t="shared" si="207"/>
        <v>70</v>
      </c>
      <c r="M658" s="11">
        <f t="shared" si="197"/>
        <v>1.00323636</v>
      </c>
      <c r="N658" s="11">
        <f t="shared" ca="1" si="198"/>
        <v>1.0395352170000001</v>
      </c>
      <c r="O658" s="17">
        <f t="shared" si="208"/>
        <v>0</v>
      </c>
      <c r="P658" s="13">
        <f t="shared" ca="1" si="199"/>
        <v>39.535217000000003</v>
      </c>
      <c r="Q658" s="20">
        <f t="shared" si="200"/>
        <v>0</v>
      </c>
      <c r="R658" s="13">
        <f t="shared" si="209"/>
        <v>0</v>
      </c>
      <c r="S658" s="4" t="str">
        <f t="shared" si="210"/>
        <v>J=</v>
      </c>
      <c r="T658" s="34">
        <f t="shared" si="211"/>
        <v>45070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0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42">
        <f t="shared" si="201"/>
        <v>44990</v>
      </c>
      <c r="B659" s="72">
        <f t="shared" ca="1" si="212"/>
        <v>1039.5352170000001</v>
      </c>
      <c r="C659" s="13">
        <f t="shared" si="202"/>
        <v>1000</v>
      </c>
      <c r="D659" s="12">
        <f ca="1">IF(A659&lt;$B$1,VLOOKUP(A659,[1]DI!$A$4:$B$15000,2,FALSE),0)</f>
        <v>0</v>
      </c>
      <c r="E659" s="13">
        <f t="shared" ca="1" si="195"/>
        <v>1</v>
      </c>
      <c r="F659" s="13">
        <f ca="1">(TRUNC(PRODUCT($E$12:$E658),16))</f>
        <v>1.18851951141029</v>
      </c>
      <c r="G659" s="13">
        <f t="shared" ca="1" si="203"/>
        <v>1.1470183650971499</v>
      </c>
      <c r="H659" s="13">
        <f t="shared" ca="1" si="196"/>
        <v>1.0361817600000001</v>
      </c>
      <c r="I659" s="12">
        <f t="shared" si="204"/>
        <v>1.17E-2</v>
      </c>
      <c r="J659" s="34">
        <f t="shared" si="205"/>
        <v>44889</v>
      </c>
      <c r="K659" s="2">
        <f t="shared" si="206"/>
        <v>69</v>
      </c>
      <c r="L659" s="17">
        <f t="shared" si="207"/>
        <v>70</v>
      </c>
      <c r="M659" s="11">
        <f t="shared" si="197"/>
        <v>1.00323636</v>
      </c>
      <c r="N659" s="11">
        <f t="shared" ca="1" si="198"/>
        <v>1.0395352170000001</v>
      </c>
      <c r="O659" s="17">
        <f t="shared" si="208"/>
        <v>0</v>
      </c>
      <c r="P659" s="13">
        <f t="shared" ca="1" si="199"/>
        <v>39.535217000000003</v>
      </c>
      <c r="Q659" s="20">
        <f t="shared" si="200"/>
        <v>0</v>
      </c>
      <c r="R659" s="13">
        <f t="shared" si="209"/>
        <v>0</v>
      </c>
      <c r="S659" s="4" t="str">
        <f t="shared" si="210"/>
        <v>J=</v>
      </c>
      <c r="T659" s="34">
        <f t="shared" si="211"/>
        <v>45070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0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42">
        <f t="shared" si="201"/>
        <v>44991</v>
      </c>
      <c r="B660" s="72">
        <f t="shared" ca="1" si="212"/>
        <v>1039.5352170000001</v>
      </c>
      <c r="C660" s="13">
        <f t="shared" si="202"/>
        <v>1000</v>
      </c>
      <c r="D660" s="12">
        <f ca="1">IF(A660&lt;$B$1,VLOOKUP(A660,[1]DI!$A$4:$B$15000,2,FALSE),0)</f>
        <v>0.13650000000000001</v>
      </c>
      <c r="E660" s="13">
        <f t="shared" ca="1" si="195"/>
        <v>1.00050788</v>
      </c>
      <c r="F660" s="13">
        <f ca="1">(TRUNC(PRODUCT($E$12:$E659),16))</f>
        <v>1.18851951141029</v>
      </c>
      <c r="G660" s="13">
        <f t="shared" ca="1" si="203"/>
        <v>1.1470183650971499</v>
      </c>
      <c r="H660" s="13">
        <f t="shared" ca="1" si="196"/>
        <v>1.0361817600000001</v>
      </c>
      <c r="I660" s="12">
        <f t="shared" si="204"/>
        <v>1.17E-2</v>
      </c>
      <c r="J660" s="34">
        <f t="shared" si="205"/>
        <v>44889</v>
      </c>
      <c r="K660" s="2">
        <f t="shared" si="206"/>
        <v>70</v>
      </c>
      <c r="L660" s="17">
        <f t="shared" si="207"/>
        <v>70</v>
      </c>
      <c r="M660" s="11">
        <f t="shared" si="197"/>
        <v>1.00323636</v>
      </c>
      <c r="N660" s="11">
        <f t="shared" ca="1" si="198"/>
        <v>1.0395352170000001</v>
      </c>
      <c r="O660" s="17">
        <f t="shared" si="208"/>
        <v>0</v>
      </c>
      <c r="P660" s="13">
        <f t="shared" ca="1" si="199"/>
        <v>39.535217000000003</v>
      </c>
      <c r="Q660" s="20">
        <f t="shared" si="200"/>
        <v>0</v>
      </c>
      <c r="R660" s="13">
        <f t="shared" si="209"/>
        <v>0</v>
      </c>
      <c r="S660" s="4" t="str">
        <f t="shared" si="210"/>
        <v>J=</v>
      </c>
      <c r="T660" s="34">
        <f t="shared" si="211"/>
        <v>45070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0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42">
        <f t="shared" si="201"/>
        <v>44992</v>
      </c>
      <c r="B661" s="72">
        <f t="shared" ca="1" si="212"/>
        <v>1040.1111900000001</v>
      </c>
      <c r="C661" s="13">
        <f t="shared" si="202"/>
        <v>1000</v>
      </c>
      <c r="D661" s="12">
        <f ca="1">IF(A661&lt;$B$1,VLOOKUP(A661,[1]DI!$A$4:$B$15000,2,FALSE),0)</f>
        <v>0.13650000000000001</v>
      </c>
      <c r="E661" s="13">
        <f t="shared" ca="1" si="195"/>
        <v>1.00050788</v>
      </c>
      <c r="F661" s="13">
        <f ca="1">(TRUNC(PRODUCT($E$12:$E660),16))</f>
        <v>1.1891231366997399</v>
      </c>
      <c r="G661" s="13">
        <f t="shared" ca="1" si="203"/>
        <v>1.1470183650971499</v>
      </c>
      <c r="H661" s="13">
        <f t="shared" ca="1" si="196"/>
        <v>1.0367080200000001</v>
      </c>
      <c r="I661" s="12">
        <f t="shared" si="204"/>
        <v>1.17E-2</v>
      </c>
      <c r="J661" s="34">
        <f t="shared" si="205"/>
        <v>44889</v>
      </c>
      <c r="K661" s="2">
        <f t="shared" si="206"/>
        <v>71</v>
      </c>
      <c r="L661" s="17">
        <f t="shared" si="207"/>
        <v>71</v>
      </c>
      <c r="M661" s="11">
        <f t="shared" si="197"/>
        <v>1.0032826699999999</v>
      </c>
      <c r="N661" s="11">
        <f t="shared" ca="1" si="198"/>
        <v>1.04011119</v>
      </c>
      <c r="O661" s="17">
        <f t="shared" si="208"/>
        <v>0</v>
      </c>
      <c r="P661" s="13">
        <f t="shared" ca="1" si="199"/>
        <v>40.111190000000001</v>
      </c>
      <c r="Q661" s="20">
        <f t="shared" si="200"/>
        <v>0</v>
      </c>
      <c r="R661" s="13">
        <f t="shared" si="209"/>
        <v>0</v>
      </c>
      <c r="S661" s="4" t="str">
        <f t="shared" si="210"/>
        <v>J=</v>
      </c>
      <c r="T661" s="34">
        <f t="shared" si="211"/>
        <v>45070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0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42">
        <f t="shared" si="201"/>
        <v>44993</v>
      </c>
      <c r="B662" s="72">
        <f t="shared" ca="1" si="212"/>
        <v>1040.6874740000001</v>
      </c>
      <c r="C662" s="13">
        <f t="shared" si="202"/>
        <v>1000</v>
      </c>
      <c r="D662" s="12">
        <f ca="1">IF(A662&lt;$B$1,VLOOKUP(A662,[1]DI!$A$4:$B$15000,2,FALSE),0)</f>
        <v>0.13650000000000001</v>
      </c>
      <c r="E662" s="13">
        <f t="shared" ca="1" si="195"/>
        <v>1.00050788</v>
      </c>
      <c r="F662" s="13">
        <f ca="1">(TRUNC(PRODUCT($E$12:$E661),16))</f>
        <v>1.18972706855841</v>
      </c>
      <c r="G662" s="13">
        <f t="shared" ca="1" si="203"/>
        <v>1.1470183650971499</v>
      </c>
      <c r="H662" s="13">
        <f t="shared" ca="1" si="196"/>
        <v>1.03723454</v>
      </c>
      <c r="I662" s="12">
        <f t="shared" si="204"/>
        <v>1.17E-2</v>
      </c>
      <c r="J662" s="34">
        <f t="shared" si="205"/>
        <v>44889</v>
      </c>
      <c r="K662" s="2">
        <f t="shared" si="206"/>
        <v>72</v>
      </c>
      <c r="L662" s="17">
        <f t="shared" si="207"/>
        <v>72</v>
      </c>
      <c r="M662" s="11">
        <f t="shared" si="197"/>
        <v>1.0033289809999999</v>
      </c>
      <c r="N662" s="11">
        <f t="shared" ca="1" si="198"/>
        <v>1.0406874740000001</v>
      </c>
      <c r="O662" s="17">
        <f t="shared" si="208"/>
        <v>0</v>
      </c>
      <c r="P662" s="13">
        <f t="shared" ca="1" si="199"/>
        <v>40.687474000000002</v>
      </c>
      <c r="Q662" s="20">
        <f t="shared" si="200"/>
        <v>0</v>
      </c>
      <c r="R662" s="13">
        <f t="shared" si="209"/>
        <v>0</v>
      </c>
      <c r="S662" s="4" t="str">
        <f t="shared" si="210"/>
        <v>J=</v>
      </c>
      <c r="T662" s="34">
        <f t="shared" si="211"/>
        <v>45070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0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42">
        <f t="shared" si="201"/>
        <v>44994</v>
      </c>
      <c r="B663" s="72">
        <f t="shared" ca="1" si="212"/>
        <v>1041.264081</v>
      </c>
      <c r="C663" s="13">
        <f t="shared" si="202"/>
        <v>1000</v>
      </c>
      <c r="D663" s="12">
        <f ca="1">IF(A663&lt;$B$1,VLOOKUP(A663,[1]DI!$A$4:$B$15000,2,FALSE),0)</f>
        <v>0.13650000000000001</v>
      </c>
      <c r="E663" s="13">
        <f t="shared" ca="1" si="195"/>
        <v>1.00050788</v>
      </c>
      <c r="F663" s="13">
        <f ca="1">(TRUNC(PRODUCT($E$12:$E662),16))</f>
        <v>1.1903313071419901</v>
      </c>
      <c r="G663" s="13">
        <f t="shared" ca="1" si="203"/>
        <v>1.1470183650971499</v>
      </c>
      <c r="H663" s="13">
        <f t="shared" ca="1" si="196"/>
        <v>1.0377613299999999</v>
      </c>
      <c r="I663" s="12">
        <f t="shared" si="204"/>
        <v>1.17E-2</v>
      </c>
      <c r="J663" s="34">
        <f t="shared" si="205"/>
        <v>44889</v>
      </c>
      <c r="K663" s="2">
        <f t="shared" si="206"/>
        <v>73</v>
      </c>
      <c r="L663" s="17">
        <f t="shared" si="207"/>
        <v>73</v>
      </c>
      <c r="M663" s="11">
        <f t="shared" si="197"/>
        <v>1.0033752949999999</v>
      </c>
      <c r="N663" s="11">
        <f t="shared" ca="1" si="198"/>
        <v>1.041264081</v>
      </c>
      <c r="O663" s="17">
        <f t="shared" si="208"/>
        <v>0</v>
      </c>
      <c r="P663" s="13">
        <f t="shared" ca="1" si="199"/>
        <v>41.264080999999997</v>
      </c>
      <c r="Q663" s="20">
        <f t="shared" si="200"/>
        <v>0</v>
      </c>
      <c r="R663" s="13">
        <f t="shared" si="209"/>
        <v>0</v>
      </c>
      <c r="S663" s="4" t="str">
        <f t="shared" si="210"/>
        <v>J=</v>
      </c>
      <c r="T663" s="34">
        <f t="shared" si="211"/>
        <v>45070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0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42">
        <f t="shared" si="201"/>
        <v>44995</v>
      </c>
      <c r="B664" s="72">
        <f t="shared" ca="1" si="212"/>
        <v>1041.841009</v>
      </c>
      <c r="C664" s="13">
        <f t="shared" si="202"/>
        <v>1000</v>
      </c>
      <c r="D664" s="12">
        <f ca="1">IF(A664&lt;$B$1,VLOOKUP(A664,[1]DI!$A$4:$B$15000,2,FALSE),0)</f>
        <v>0.13650000000000001</v>
      </c>
      <c r="E664" s="13">
        <f t="shared" ca="1" si="195"/>
        <v>1.00050788</v>
      </c>
      <c r="F664" s="13">
        <f ca="1">(TRUNC(PRODUCT($E$12:$E663),16))</f>
        <v>1.1909358526062599</v>
      </c>
      <c r="G664" s="13">
        <f t="shared" ca="1" si="203"/>
        <v>1.1470183650971499</v>
      </c>
      <c r="H664" s="13">
        <f t="shared" ca="1" si="196"/>
        <v>1.0382883899999999</v>
      </c>
      <c r="I664" s="12">
        <f t="shared" si="204"/>
        <v>1.17E-2</v>
      </c>
      <c r="J664" s="34">
        <f t="shared" si="205"/>
        <v>44889</v>
      </c>
      <c r="K664" s="2">
        <f t="shared" si="206"/>
        <v>74</v>
      </c>
      <c r="L664" s="17">
        <f t="shared" si="207"/>
        <v>74</v>
      </c>
      <c r="M664" s="11">
        <f t="shared" si="197"/>
        <v>1.003421611</v>
      </c>
      <c r="N664" s="11">
        <f t="shared" ca="1" si="198"/>
        <v>1.0418410090000001</v>
      </c>
      <c r="O664" s="17">
        <f t="shared" si="208"/>
        <v>0</v>
      </c>
      <c r="P664" s="13">
        <f t="shared" ca="1" si="199"/>
        <v>41.841009</v>
      </c>
      <c r="Q664" s="20">
        <f t="shared" si="200"/>
        <v>0</v>
      </c>
      <c r="R664" s="13">
        <f t="shared" si="209"/>
        <v>0</v>
      </c>
      <c r="S664" s="4" t="str">
        <f t="shared" si="210"/>
        <v>J=</v>
      </c>
      <c r="T664" s="34">
        <f t="shared" si="211"/>
        <v>45070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0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42">
        <f t="shared" si="201"/>
        <v>44996</v>
      </c>
      <c r="B665" s="72">
        <f t="shared" ca="1" si="212"/>
        <v>1042.418259</v>
      </c>
      <c r="C665" s="13">
        <f t="shared" si="202"/>
        <v>1000</v>
      </c>
      <c r="D665" s="12">
        <f ca="1">IF(A665&lt;$B$1,VLOOKUP(A665,[1]DI!$A$4:$B$15000,2,FALSE),0)</f>
        <v>0</v>
      </c>
      <c r="E665" s="13">
        <f t="shared" ca="1" si="195"/>
        <v>1</v>
      </c>
      <c r="F665" s="13">
        <f ca="1">(TRUNC(PRODUCT($E$12:$E664),16))</f>
        <v>1.1915407051070801</v>
      </c>
      <c r="G665" s="13">
        <f t="shared" ca="1" si="203"/>
        <v>1.1470183650971499</v>
      </c>
      <c r="H665" s="13">
        <f t="shared" ca="1" si="196"/>
        <v>1.0388157200000001</v>
      </c>
      <c r="I665" s="12">
        <f t="shared" si="204"/>
        <v>1.17E-2</v>
      </c>
      <c r="J665" s="34">
        <f t="shared" si="205"/>
        <v>44889</v>
      </c>
      <c r="K665" s="2">
        <f t="shared" si="206"/>
        <v>74</v>
      </c>
      <c r="L665" s="17">
        <f t="shared" si="207"/>
        <v>75</v>
      </c>
      <c r="M665" s="11">
        <f t="shared" si="197"/>
        <v>1.0034679289999999</v>
      </c>
      <c r="N665" s="11">
        <f t="shared" ca="1" si="198"/>
        <v>1.042418259</v>
      </c>
      <c r="O665" s="17">
        <f t="shared" si="208"/>
        <v>0</v>
      </c>
      <c r="P665" s="13">
        <f t="shared" ca="1" si="199"/>
        <v>42.418258999999999</v>
      </c>
      <c r="Q665" s="20">
        <f t="shared" si="200"/>
        <v>0</v>
      </c>
      <c r="R665" s="13">
        <f t="shared" si="209"/>
        <v>0</v>
      </c>
      <c r="S665" s="4" t="str">
        <f t="shared" si="210"/>
        <v>J=</v>
      </c>
      <c r="T665" s="34">
        <f t="shared" si="211"/>
        <v>45070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0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42">
        <f t="shared" si="201"/>
        <v>44997</v>
      </c>
      <c r="B666" s="72">
        <f t="shared" ca="1" si="212"/>
        <v>1042.418259</v>
      </c>
      <c r="C666" s="13">
        <f t="shared" si="202"/>
        <v>1000</v>
      </c>
      <c r="D666" s="12">
        <f ca="1">IF(A666&lt;$B$1,VLOOKUP(A666,[1]DI!$A$4:$B$15000,2,FALSE),0)</f>
        <v>0</v>
      </c>
      <c r="E666" s="13">
        <f t="shared" ca="1" si="195"/>
        <v>1</v>
      </c>
      <c r="F666" s="13">
        <f ca="1">(TRUNC(PRODUCT($E$12:$E665),16))</f>
        <v>1.1915407051070801</v>
      </c>
      <c r="G666" s="13">
        <f t="shared" ca="1" si="203"/>
        <v>1.1470183650971499</v>
      </c>
      <c r="H666" s="13">
        <f t="shared" ca="1" si="196"/>
        <v>1.0388157200000001</v>
      </c>
      <c r="I666" s="12">
        <f t="shared" si="204"/>
        <v>1.17E-2</v>
      </c>
      <c r="J666" s="34">
        <f t="shared" si="205"/>
        <v>44889</v>
      </c>
      <c r="K666" s="2">
        <f t="shared" si="206"/>
        <v>74</v>
      </c>
      <c r="L666" s="17">
        <f t="shared" si="207"/>
        <v>75</v>
      </c>
      <c r="M666" s="11">
        <f t="shared" si="197"/>
        <v>1.0034679289999999</v>
      </c>
      <c r="N666" s="11">
        <f t="shared" ca="1" si="198"/>
        <v>1.042418259</v>
      </c>
      <c r="O666" s="17">
        <f t="shared" si="208"/>
        <v>0</v>
      </c>
      <c r="P666" s="13">
        <f t="shared" ca="1" si="199"/>
        <v>42.418258999999999</v>
      </c>
      <c r="Q666" s="20">
        <f t="shared" si="200"/>
        <v>0</v>
      </c>
      <c r="R666" s="13">
        <f t="shared" si="209"/>
        <v>0</v>
      </c>
      <c r="S666" s="4" t="str">
        <f t="shared" si="210"/>
        <v>J=</v>
      </c>
      <c r="T666" s="34">
        <f t="shared" si="211"/>
        <v>45070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0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42">
        <f t="shared" si="201"/>
        <v>44998</v>
      </c>
      <c r="B667" s="72">
        <f t="shared" ca="1" si="212"/>
        <v>1042.418259</v>
      </c>
      <c r="C667" s="13">
        <f t="shared" si="202"/>
        <v>1000</v>
      </c>
      <c r="D667" s="12">
        <f ca="1">IF(A667&lt;$B$1,VLOOKUP(A667,[1]DI!$A$4:$B$15000,2,FALSE),0)</f>
        <v>0.13650000000000001</v>
      </c>
      <c r="E667" s="13">
        <f t="shared" ca="1" si="195"/>
        <v>1.00050788</v>
      </c>
      <c r="F667" s="13">
        <f ca="1">(TRUNC(PRODUCT($E$12:$E666),16))</f>
        <v>1.1915407051070801</v>
      </c>
      <c r="G667" s="13">
        <f t="shared" ca="1" si="203"/>
        <v>1.1470183650971499</v>
      </c>
      <c r="H667" s="13">
        <f t="shared" ca="1" si="196"/>
        <v>1.0388157200000001</v>
      </c>
      <c r="I667" s="12">
        <f t="shared" si="204"/>
        <v>1.17E-2</v>
      </c>
      <c r="J667" s="34">
        <f t="shared" si="205"/>
        <v>44889</v>
      </c>
      <c r="K667" s="2">
        <f t="shared" si="206"/>
        <v>75</v>
      </c>
      <c r="L667" s="17">
        <f t="shared" si="207"/>
        <v>75</v>
      </c>
      <c r="M667" s="11">
        <f t="shared" si="197"/>
        <v>1.0034679289999999</v>
      </c>
      <c r="N667" s="11">
        <f t="shared" ca="1" si="198"/>
        <v>1.042418259</v>
      </c>
      <c r="O667" s="17">
        <f t="shared" si="208"/>
        <v>0</v>
      </c>
      <c r="P667" s="13">
        <f t="shared" ca="1" si="199"/>
        <v>42.418258999999999</v>
      </c>
      <c r="Q667" s="20">
        <f t="shared" si="200"/>
        <v>0</v>
      </c>
      <c r="R667" s="13">
        <f t="shared" si="209"/>
        <v>0</v>
      </c>
      <c r="S667" s="4" t="str">
        <f t="shared" si="210"/>
        <v>J=</v>
      </c>
      <c r="T667" s="34">
        <f t="shared" si="211"/>
        <v>45070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0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42">
        <f t="shared" si="201"/>
        <v>44999</v>
      </c>
      <c r="B668" s="72">
        <f t="shared" ca="1" si="212"/>
        <v>1042.995821</v>
      </c>
      <c r="C668" s="13">
        <f t="shared" si="202"/>
        <v>1000</v>
      </c>
      <c r="D668" s="12">
        <f ca="1">IF(A668&lt;$B$1,VLOOKUP(A668,[1]DI!$A$4:$B$15000,2,FALSE),0)</f>
        <v>0.13650000000000001</v>
      </c>
      <c r="E668" s="13">
        <f t="shared" ca="1" si="195"/>
        <v>1.00050788</v>
      </c>
      <c r="F668" s="13">
        <f ca="1">(TRUNC(PRODUCT($E$12:$E667),16))</f>
        <v>1.19214586480039</v>
      </c>
      <c r="G668" s="13">
        <f t="shared" ca="1" si="203"/>
        <v>1.1470183650971499</v>
      </c>
      <c r="H668" s="13">
        <f t="shared" ca="1" si="196"/>
        <v>1.03934331</v>
      </c>
      <c r="I668" s="12">
        <f t="shared" si="204"/>
        <v>1.17E-2</v>
      </c>
      <c r="J668" s="34">
        <f t="shared" si="205"/>
        <v>44889</v>
      </c>
      <c r="K668" s="2">
        <f t="shared" si="206"/>
        <v>76</v>
      </c>
      <c r="L668" s="17">
        <f t="shared" si="207"/>
        <v>76</v>
      </c>
      <c r="M668" s="11">
        <f t="shared" si="197"/>
        <v>1.003514249</v>
      </c>
      <c r="N668" s="11">
        <f t="shared" ca="1" si="198"/>
        <v>1.0429958210000001</v>
      </c>
      <c r="O668" s="17">
        <f t="shared" si="208"/>
        <v>0</v>
      </c>
      <c r="P668" s="13">
        <f t="shared" ca="1" si="199"/>
        <v>42.995820999999999</v>
      </c>
      <c r="Q668" s="20">
        <f t="shared" si="200"/>
        <v>0</v>
      </c>
      <c r="R668" s="13">
        <f t="shared" si="209"/>
        <v>0</v>
      </c>
      <c r="S668" s="4" t="str">
        <f t="shared" si="210"/>
        <v>J=</v>
      </c>
      <c r="T668" s="34">
        <f t="shared" si="211"/>
        <v>45070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0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42">
        <f t="shared" si="201"/>
        <v>45000</v>
      </c>
      <c r="B669" s="72">
        <f t="shared" ca="1" si="212"/>
        <v>1043.5737059999999</v>
      </c>
      <c r="C669" s="13">
        <f t="shared" si="202"/>
        <v>1000</v>
      </c>
      <c r="D669" s="12">
        <f ca="1">IF(A669&lt;$B$1,VLOOKUP(A669,[1]DI!$A$4:$B$15000,2,FALSE),0)</f>
        <v>0.13650000000000001</v>
      </c>
      <c r="E669" s="13">
        <f t="shared" ca="1" si="195"/>
        <v>1.00050788</v>
      </c>
      <c r="F669" s="13">
        <f ca="1">(TRUNC(PRODUCT($E$12:$E668),16))</f>
        <v>1.19275133184221</v>
      </c>
      <c r="G669" s="13">
        <f t="shared" ca="1" si="203"/>
        <v>1.1470183650971499</v>
      </c>
      <c r="H669" s="13">
        <f t="shared" ca="1" si="196"/>
        <v>1.0398711700000001</v>
      </c>
      <c r="I669" s="12">
        <f t="shared" si="204"/>
        <v>1.17E-2</v>
      </c>
      <c r="J669" s="34">
        <f t="shared" si="205"/>
        <v>44889</v>
      </c>
      <c r="K669" s="2">
        <f t="shared" si="206"/>
        <v>77</v>
      </c>
      <c r="L669" s="17">
        <f t="shared" si="207"/>
        <v>77</v>
      </c>
      <c r="M669" s="11">
        <f t="shared" si="197"/>
        <v>1.003560572</v>
      </c>
      <c r="N669" s="11">
        <f t="shared" ca="1" si="198"/>
        <v>1.0435737060000001</v>
      </c>
      <c r="O669" s="17">
        <f t="shared" si="208"/>
        <v>0</v>
      </c>
      <c r="P669" s="13">
        <f t="shared" ca="1" si="199"/>
        <v>43.573706000000001</v>
      </c>
      <c r="Q669" s="20">
        <f t="shared" si="200"/>
        <v>0</v>
      </c>
      <c r="R669" s="13">
        <f t="shared" si="209"/>
        <v>0</v>
      </c>
      <c r="S669" s="4" t="str">
        <f t="shared" si="210"/>
        <v>J=</v>
      </c>
      <c r="T669" s="34">
        <f t="shared" si="211"/>
        <v>45070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0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42">
        <f t="shared" si="201"/>
        <v>45001</v>
      </c>
      <c r="B670" s="72">
        <f t="shared" ca="1" si="212"/>
        <v>1044.151912</v>
      </c>
      <c r="C670" s="13">
        <f t="shared" si="202"/>
        <v>1000</v>
      </c>
      <c r="D670" s="12">
        <f ca="1">IF(A670&lt;$B$1,VLOOKUP(A670,[1]DI!$A$4:$B$15000,2,FALSE),0)</f>
        <v>0.13650000000000001</v>
      </c>
      <c r="E670" s="13">
        <f t="shared" ca="1" si="195"/>
        <v>1.00050788</v>
      </c>
      <c r="F670" s="13">
        <f ca="1">(TRUNC(PRODUCT($E$12:$E669),16))</f>
        <v>1.1933571063886199</v>
      </c>
      <c r="G670" s="13">
        <f t="shared" ca="1" si="203"/>
        <v>1.1470183650971499</v>
      </c>
      <c r="H670" s="13">
        <f t="shared" ca="1" si="196"/>
        <v>1.0403993</v>
      </c>
      <c r="I670" s="12">
        <f t="shared" si="204"/>
        <v>1.17E-2</v>
      </c>
      <c r="J670" s="34">
        <f t="shared" si="205"/>
        <v>44889</v>
      </c>
      <c r="K670" s="2">
        <f t="shared" si="206"/>
        <v>78</v>
      </c>
      <c r="L670" s="17">
        <f t="shared" si="207"/>
        <v>78</v>
      </c>
      <c r="M670" s="11">
        <f t="shared" si="197"/>
        <v>1.003606896</v>
      </c>
      <c r="N670" s="11">
        <f t="shared" ca="1" si="198"/>
        <v>1.044151912</v>
      </c>
      <c r="O670" s="17">
        <f t="shared" si="208"/>
        <v>0</v>
      </c>
      <c r="P670" s="13">
        <f t="shared" ca="1" si="199"/>
        <v>44.151912000000003</v>
      </c>
      <c r="Q670" s="20">
        <f t="shared" si="200"/>
        <v>0</v>
      </c>
      <c r="R670" s="13">
        <f t="shared" si="209"/>
        <v>0</v>
      </c>
      <c r="S670" s="4" t="str">
        <f t="shared" si="210"/>
        <v>J=</v>
      </c>
      <c r="T670" s="34">
        <f t="shared" si="211"/>
        <v>45070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0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42">
        <f t="shared" si="201"/>
        <v>45002</v>
      </c>
      <c r="B671" s="72">
        <f t="shared" ca="1" si="212"/>
        <v>1044.7304409999999</v>
      </c>
      <c r="C671" s="13">
        <f t="shared" si="202"/>
        <v>1000</v>
      </c>
      <c r="D671" s="12">
        <f ca="1">IF(A671&lt;$B$1,VLOOKUP(A671,[1]DI!$A$4:$B$15000,2,FALSE),0)</f>
        <v>0.13650000000000001</v>
      </c>
      <c r="E671" s="13">
        <f t="shared" ca="1" si="195"/>
        <v>1.00050788</v>
      </c>
      <c r="F671" s="13">
        <f ca="1">(TRUNC(PRODUCT($E$12:$E670),16))</f>
        <v>1.19396318859582</v>
      </c>
      <c r="G671" s="13">
        <f t="shared" ca="1" si="203"/>
        <v>1.1470183650971499</v>
      </c>
      <c r="H671" s="13">
        <f t="shared" ca="1" si="196"/>
        <v>1.0409276999999999</v>
      </c>
      <c r="I671" s="12">
        <f t="shared" si="204"/>
        <v>1.17E-2</v>
      </c>
      <c r="J671" s="34">
        <f t="shared" si="205"/>
        <v>44889</v>
      </c>
      <c r="K671" s="2">
        <f t="shared" si="206"/>
        <v>79</v>
      </c>
      <c r="L671" s="17">
        <f t="shared" si="207"/>
        <v>79</v>
      </c>
      <c r="M671" s="11">
        <f t="shared" si="197"/>
        <v>1.0036532229999999</v>
      </c>
      <c r="N671" s="11">
        <f t="shared" ca="1" si="198"/>
        <v>1.044730441</v>
      </c>
      <c r="O671" s="17">
        <f t="shared" si="208"/>
        <v>0</v>
      </c>
      <c r="P671" s="13">
        <f t="shared" ca="1" si="199"/>
        <v>44.730440999999999</v>
      </c>
      <c r="Q671" s="20">
        <f t="shared" si="200"/>
        <v>0</v>
      </c>
      <c r="R671" s="13">
        <f t="shared" si="209"/>
        <v>0</v>
      </c>
      <c r="S671" s="4" t="str">
        <f t="shared" si="210"/>
        <v>J=</v>
      </c>
      <c r="T671" s="34">
        <f t="shared" si="211"/>
        <v>45070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0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42">
        <f t="shared" si="201"/>
        <v>45003</v>
      </c>
      <c r="B672" s="72">
        <f t="shared" ca="1" si="212"/>
        <v>1045.3092919999999</v>
      </c>
      <c r="C672" s="13">
        <f t="shared" si="202"/>
        <v>1000</v>
      </c>
      <c r="D672" s="12">
        <f ca="1">IF(A672&lt;$B$1,VLOOKUP(A672,[1]DI!$A$4:$B$15000,2,FALSE),0)</f>
        <v>0</v>
      </c>
      <c r="E672" s="13">
        <f t="shared" ca="1" si="195"/>
        <v>1</v>
      </c>
      <c r="F672" s="13">
        <f ca="1">(TRUNC(PRODUCT($E$12:$E671),16))</f>
        <v>1.1945695786200401</v>
      </c>
      <c r="G672" s="13">
        <f t="shared" ca="1" si="203"/>
        <v>1.1470183650971499</v>
      </c>
      <c r="H672" s="13">
        <f t="shared" ca="1" si="196"/>
        <v>1.0414563699999999</v>
      </c>
      <c r="I672" s="12">
        <f t="shared" si="204"/>
        <v>1.17E-2</v>
      </c>
      <c r="J672" s="34">
        <f t="shared" si="205"/>
        <v>44889</v>
      </c>
      <c r="K672" s="2">
        <f t="shared" si="206"/>
        <v>79</v>
      </c>
      <c r="L672" s="17">
        <f t="shared" si="207"/>
        <v>80</v>
      </c>
      <c r="M672" s="11">
        <f t="shared" si="197"/>
        <v>1.0036995520000001</v>
      </c>
      <c r="N672" s="11">
        <f t="shared" ca="1" si="198"/>
        <v>1.045309292</v>
      </c>
      <c r="O672" s="17">
        <f t="shared" si="208"/>
        <v>0</v>
      </c>
      <c r="P672" s="13">
        <f t="shared" ca="1" si="199"/>
        <v>45.309291999999999</v>
      </c>
      <c r="Q672" s="20">
        <f t="shared" si="200"/>
        <v>0</v>
      </c>
      <c r="R672" s="13">
        <f t="shared" si="209"/>
        <v>0</v>
      </c>
      <c r="S672" s="4" t="str">
        <f t="shared" si="210"/>
        <v>J=</v>
      </c>
      <c r="T672" s="34">
        <f t="shared" si="211"/>
        <v>45070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0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42">
        <f t="shared" si="201"/>
        <v>45004</v>
      </c>
      <c r="B673" s="72">
        <f t="shared" ca="1" si="212"/>
        <v>1045.3092919999999</v>
      </c>
      <c r="C673" s="13">
        <f t="shared" si="202"/>
        <v>1000</v>
      </c>
      <c r="D673" s="12">
        <f ca="1">IF(A673&lt;$B$1,VLOOKUP(A673,[1]DI!$A$4:$B$15000,2,FALSE),0)</f>
        <v>0</v>
      </c>
      <c r="E673" s="13">
        <f t="shared" ca="1" si="195"/>
        <v>1</v>
      </c>
      <c r="F673" s="13">
        <f ca="1">(TRUNC(PRODUCT($E$12:$E672),16))</f>
        <v>1.1945695786200401</v>
      </c>
      <c r="G673" s="13">
        <f t="shared" ca="1" si="203"/>
        <v>1.1470183650971499</v>
      </c>
      <c r="H673" s="13">
        <f t="shared" ca="1" si="196"/>
        <v>1.0414563699999999</v>
      </c>
      <c r="I673" s="12">
        <f t="shared" si="204"/>
        <v>1.17E-2</v>
      </c>
      <c r="J673" s="34">
        <f t="shared" si="205"/>
        <v>44889</v>
      </c>
      <c r="K673" s="2">
        <f t="shared" si="206"/>
        <v>79</v>
      </c>
      <c r="L673" s="17">
        <f t="shared" si="207"/>
        <v>80</v>
      </c>
      <c r="M673" s="11">
        <f t="shared" si="197"/>
        <v>1.0036995520000001</v>
      </c>
      <c r="N673" s="11">
        <f t="shared" ca="1" si="198"/>
        <v>1.045309292</v>
      </c>
      <c r="O673" s="17">
        <f t="shared" si="208"/>
        <v>0</v>
      </c>
      <c r="P673" s="13">
        <f t="shared" ca="1" si="199"/>
        <v>45.309291999999999</v>
      </c>
      <c r="Q673" s="20">
        <f t="shared" si="200"/>
        <v>0</v>
      </c>
      <c r="R673" s="13">
        <f t="shared" si="209"/>
        <v>0</v>
      </c>
      <c r="S673" s="4" t="str">
        <f t="shared" si="210"/>
        <v>J=</v>
      </c>
      <c r="T673" s="34">
        <f t="shared" si="211"/>
        <v>45070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0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42">
        <f t="shared" si="201"/>
        <v>45005</v>
      </c>
      <c r="B674" s="72">
        <f t="shared" ca="1" si="212"/>
        <v>1045.3092919999999</v>
      </c>
      <c r="C674" s="13">
        <f t="shared" si="202"/>
        <v>1000</v>
      </c>
      <c r="D674" s="12">
        <f ca="1">IF(A674&lt;$B$1,VLOOKUP(A674,[1]DI!$A$4:$B$15000,2,FALSE),0)</f>
        <v>0.13650000000000001</v>
      </c>
      <c r="E674" s="13">
        <f t="shared" ca="1" si="195"/>
        <v>1.00050788</v>
      </c>
      <c r="F674" s="13">
        <f ca="1">(TRUNC(PRODUCT($E$12:$E673),16))</f>
        <v>1.1945695786200401</v>
      </c>
      <c r="G674" s="13">
        <f t="shared" ca="1" si="203"/>
        <v>1.1470183650971499</v>
      </c>
      <c r="H674" s="13">
        <f t="shared" ca="1" si="196"/>
        <v>1.0414563699999999</v>
      </c>
      <c r="I674" s="12">
        <f t="shared" si="204"/>
        <v>1.17E-2</v>
      </c>
      <c r="J674" s="34">
        <f t="shared" si="205"/>
        <v>44889</v>
      </c>
      <c r="K674" s="2">
        <f t="shared" si="206"/>
        <v>80</v>
      </c>
      <c r="L674" s="17">
        <f t="shared" si="207"/>
        <v>80</v>
      </c>
      <c r="M674" s="11">
        <f t="shared" si="197"/>
        <v>1.0036995520000001</v>
      </c>
      <c r="N674" s="11">
        <f t="shared" ca="1" si="198"/>
        <v>1.045309292</v>
      </c>
      <c r="O674" s="17">
        <f t="shared" si="208"/>
        <v>0</v>
      </c>
      <c r="P674" s="13">
        <f t="shared" ca="1" si="199"/>
        <v>45.309291999999999</v>
      </c>
      <c r="Q674" s="20">
        <f t="shared" si="200"/>
        <v>0</v>
      </c>
      <c r="R674" s="13">
        <f t="shared" si="209"/>
        <v>0</v>
      </c>
      <c r="S674" s="4" t="str">
        <f t="shared" si="210"/>
        <v>J=</v>
      </c>
      <c r="T674" s="34">
        <f t="shared" si="211"/>
        <v>45070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0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42">
        <f t="shared" si="201"/>
        <v>45006</v>
      </c>
      <c r="B675" s="72">
        <f t="shared" ca="1" si="212"/>
        <v>1045.888455</v>
      </c>
      <c r="C675" s="13">
        <f t="shared" si="202"/>
        <v>1000</v>
      </c>
      <c r="D675" s="12">
        <f ca="1">IF(A675&lt;$B$1,VLOOKUP(A675,[1]DI!$A$4:$B$15000,2,FALSE),0)</f>
        <v>0.13650000000000001</v>
      </c>
      <c r="E675" s="13">
        <f t="shared" ca="1" si="195"/>
        <v>1.00050788</v>
      </c>
      <c r="F675" s="13">
        <f ca="1">(TRUNC(PRODUCT($E$12:$E674),16))</f>
        <v>1.1951762766176299</v>
      </c>
      <c r="G675" s="13">
        <f t="shared" ca="1" si="203"/>
        <v>1.1470183650971499</v>
      </c>
      <c r="H675" s="13">
        <f t="shared" ca="1" si="196"/>
        <v>1.0419852999999999</v>
      </c>
      <c r="I675" s="12">
        <f t="shared" si="204"/>
        <v>1.17E-2</v>
      </c>
      <c r="J675" s="34">
        <f t="shared" si="205"/>
        <v>44889</v>
      </c>
      <c r="K675" s="2">
        <f t="shared" si="206"/>
        <v>81</v>
      </c>
      <c r="L675" s="17">
        <f t="shared" si="207"/>
        <v>81</v>
      </c>
      <c r="M675" s="11">
        <f t="shared" si="197"/>
        <v>1.0037458829999999</v>
      </c>
      <c r="N675" s="11">
        <f t="shared" ca="1" si="198"/>
        <v>1.0458884550000001</v>
      </c>
      <c r="O675" s="17">
        <f t="shared" si="208"/>
        <v>0</v>
      </c>
      <c r="P675" s="13">
        <f t="shared" ca="1" si="199"/>
        <v>45.888455</v>
      </c>
      <c r="Q675" s="20">
        <f t="shared" si="200"/>
        <v>0</v>
      </c>
      <c r="R675" s="13">
        <f t="shared" si="209"/>
        <v>0</v>
      </c>
      <c r="S675" s="4" t="str">
        <f t="shared" si="210"/>
        <v>J=</v>
      </c>
      <c r="T675" s="34">
        <f t="shared" si="211"/>
        <v>45070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0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42">
        <f t="shared" si="201"/>
        <v>45007</v>
      </c>
      <c r="B676" s="72">
        <f t="shared" ca="1" si="212"/>
        <v>1046.46794</v>
      </c>
      <c r="C676" s="13">
        <f t="shared" si="202"/>
        <v>1000</v>
      </c>
      <c r="D676" s="12">
        <f ca="1">IF(A676&lt;$B$1,VLOOKUP(A676,[1]DI!$A$4:$B$15000,2,FALSE),0)</f>
        <v>0.13650000000000001</v>
      </c>
      <c r="E676" s="13">
        <f t="shared" ca="1" si="195"/>
        <v>1.00050788</v>
      </c>
      <c r="F676" s="13">
        <f ca="1">(TRUNC(PRODUCT($E$12:$E675),16))</f>
        <v>1.1957832827449999</v>
      </c>
      <c r="G676" s="13">
        <f t="shared" ca="1" si="203"/>
        <v>1.1470183650971499</v>
      </c>
      <c r="H676" s="13">
        <f t="shared" ca="1" si="196"/>
        <v>1.0425145</v>
      </c>
      <c r="I676" s="12">
        <f t="shared" si="204"/>
        <v>1.17E-2</v>
      </c>
      <c r="J676" s="34">
        <f t="shared" si="205"/>
        <v>44889</v>
      </c>
      <c r="K676" s="2">
        <f t="shared" si="206"/>
        <v>82</v>
      </c>
      <c r="L676" s="17">
        <f t="shared" si="207"/>
        <v>82</v>
      </c>
      <c r="M676" s="11">
        <f t="shared" si="197"/>
        <v>1.0037922159999999</v>
      </c>
      <c r="N676" s="11">
        <f t="shared" ca="1" si="198"/>
        <v>1.0464679400000001</v>
      </c>
      <c r="O676" s="17">
        <f t="shared" si="208"/>
        <v>0</v>
      </c>
      <c r="P676" s="13">
        <f t="shared" ca="1" si="199"/>
        <v>46.467939999999999</v>
      </c>
      <c r="Q676" s="20">
        <f t="shared" si="200"/>
        <v>0</v>
      </c>
      <c r="R676" s="13">
        <f t="shared" si="209"/>
        <v>0</v>
      </c>
      <c r="S676" s="4" t="str">
        <f t="shared" si="210"/>
        <v>J=</v>
      </c>
      <c r="T676" s="34">
        <f t="shared" si="211"/>
        <v>45070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0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42">
        <f t="shared" si="201"/>
        <v>45008</v>
      </c>
      <c r="B677" s="72">
        <f t="shared" ca="1" si="212"/>
        <v>1047.04775799</v>
      </c>
      <c r="C677" s="13">
        <f t="shared" si="202"/>
        <v>1000</v>
      </c>
      <c r="D677" s="12">
        <f ca="1">IF(A677&lt;$B$1,VLOOKUP(A677,[1]DI!$A$4:$B$15000,2,FALSE),0)</f>
        <v>0.13650000000000001</v>
      </c>
      <c r="E677" s="13">
        <f t="shared" ca="1" si="195"/>
        <v>1.00050788</v>
      </c>
      <c r="F677" s="13">
        <f ca="1">(TRUNC(PRODUCT($E$12:$E676),16))</f>
        <v>1.1963905971586399</v>
      </c>
      <c r="G677" s="13">
        <f t="shared" ca="1" si="203"/>
        <v>1.1470183650971499</v>
      </c>
      <c r="H677" s="13">
        <f t="shared" ca="1" si="196"/>
        <v>1.04304398</v>
      </c>
      <c r="I677" s="12">
        <f t="shared" si="204"/>
        <v>1.17E-2</v>
      </c>
      <c r="J677" s="34">
        <f t="shared" si="205"/>
        <v>44889</v>
      </c>
      <c r="K677" s="2">
        <f t="shared" si="206"/>
        <v>83</v>
      </c>
      <c r="L677" s="17">
        <f t="shared" si="207"/>
        <v>83</v>
      </c>
      <c r="M677" s="11">
        <f t="shared" si="197"/>
        <v>1.0038385510000001</v>
      </c>
      <c r="N677" s="11">
        <f t="shared" ca="1" si="198"/>
        <v>1.0470477579999999</v>
      </c>
      <c r="O677" s="17">
        <f t="shared" si="208"/>
        <v>0</v>
      </c>
      <c r="P677" s="13">
        <f t="shared" ca="1" si="199"/>
        <v>47.047757990000001</v>
      </c>
      <c r="Q677" s="20">
        <f t="shared" si="200"/>
        <v>0</v>
      </c>
      <c r="R677" s="13">
        <f t="shared" si="209"/>
        <v>0</v>
      </c>
      <c r="S677" s="4" t="str">
        <f t="shared" si="210"/>
        <v>J=</v>
      </c>
      <c r="T677" s="34">
        <f t="shared" si="211"/>
        <v>45070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0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42">
        <f t="shared" si="201"/>
        <v>45009</v>
      </c>
      <c r="B678" s="72">
        <f t="shared" ca="1" si="212"/>
        <v>1047.6278870000001</v>
      </c>
      <c r="C678" s="13">
        <f t="shared" si="202"/>
        <v>1000</v>
      </c>
      <c r="D678" s="12">
        <f ca="1">IF(A678&lt;$B$1,VLOOKUP(A678,[1]DI!$A$4:$B$15000,2,FALSE),0)</f>
        <v>0.13650000000000001</v>
      </c>
      <c r="E678" s="13">
        <f t="shared" ca="1" si="195"/>
        <v>1.00050788</v>
      </c>
      <c r="F678" s="13">
        <f ca="1">(TRUNC(PRODUCT($E$12:$E677),16))</f>
        <v>1.1969982200151199</v>
      </c>
      <c r="G678" s="13">
        <f t="shared" ca="1" si="203"/>
        <v>1.1470183650971499</v>
      </c>
      <c r="H678" s="13">
        <f t="shared" ca="1" si="196"/>
        <v>1.0435737199999999</v>
      </c>
      <c r="I678" s="12">
        <f t="shared" si="204"/>
        <v>1.17E-2</v>
      </c>
      <c r="J678" s="34">
        <f t="shared" si="205"/>
        <v>44889</v>
      </c>
      <c r="K678" s="2">
        <f t="shared" si="206"/>
        <v>84</v>
      </c>
      <c r="L678" s="17">
        <f t="shared" si="207"/>
        <v>84</v>
      </c>
      <c r="M678" s="11">
        <f t="shared" si="197"/>
        <v>1.003884888</v>
      </c>
      <c r="N678" s="11">
        <f t="shared" ca="1" si="198"/>
        <v>1.047627887</v>
      </c>
      <c r="O678" s="17">
        <f t="shared" si="208"/>
        <v>0</v>
      </c>
      <c r="P678" s="13">
        <f t="shared" ca="1" si="199"/>
        <v>47.627887000000001</v>
      </c>
      <c r="Q678" s="20">
        <f t="shared" si="200"/>
        <v>0</v>
      </c>
      <c r="R678" s="13">
        <f t="shared" si="209"/>
        <v>0</v>
      </c>
      <c r="S678" s="4" t="str">
        <f t="shared" si="210"/>
        <v>J=</v>
      </c>
      <c r="T678" s="34">
        <f t="shared" si="211"/>
        <v>45070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0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42">
        <f t="shared" si="201"/>
        <v>45010</v>
      </c>
      <c r="B679" s="72">
        <f t="shared" ca="1" si="212"/>
        <v>1048.2083399999999</v>
      </c>
      <c r="C679" s="13">
        <f t="shared" si="202"/>
        <v>1000</v>
      </c>
      <c r="D679" s="12">
        <f ca="1">IF(A679&lt;$B$1,VLOOKUP(A679,[1]DI!$A$4:$B$15000,2,FALSE),0)</f>
        <v>0</v>
      </c>
      <c r="E679" s="13">
        <f t="shared" ca="1" si="195"/>
        <v>1</v>
      </c>
      <c r="F679" s="13">
        <f ca="1">(TRUNC(PRODUCT($E$12:$E678),16))</f>
        <v>1.19760615147111</v>
      </c>
      <c r="G679" s="13">
        <f t="shared" ca="1" si="203"/>
        <v>1.1470183650971499</v>
      </c>
      <c r="H679" s="13">
        <f t="shared" ca="1" si="196"/>
        <v>1.04410373</v>
      </c>
      <c r="I679" s="12">
        <f t="shared" si="204"/>
        <v>1.17E-2</v>
      </c>
      <c r="J679" s="34">
        <f t="shared" si="205"/>
        <v>44889</v>
      </c>
      <c r="K679" s="2">
        <f t="shared" si="206"/>
        <v>84</v>
      </c>
      <c r="L679" s="17">
        <f t="shared" si="207"/>
        <v>85</v>
      </c>
      <c r="M679" s="11">
        <f t="shared" si="197"/>
        <v>1.0039312279999999</v>
      </c>
      <c r="N679" s="11">
        <f t="shared" ca="1" si="198"/>
        <v>1.04820834</v>
      </c>
      <c r="O679" s="17">
        <f t="shared" si="208"/>
        <v>0</v>
      </c>
      <c r="P679" s="13">
        <f t="shared" ca="1" si="199"/>
        <v>48.20834</v>
      </c>
      <c r="Q679" s="20">
        <f t="shared" si="200"/>
        <v>0</v>
      </c>
      <c r="R679" s="13">
        <f t="shared" si="209"/>
        <v>0</v>
      </c>
      <c r="S679" s="4" t="str">
        <f t="shared" si="210"/>
        <v>J=</v>
      </c>
      <c r="T679" s="34">
        <f t="shared" si="211"/>
        <v>45070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0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42">
        <f t="shared" si="201"/>
        <v>45011</v>
      </c>
      <c r="B680" s="72">
        <f t="shared" ca="1" si="212"/>
        <v>1048.2083399999999</v>
      </c>
      <c r="C680" s="13">
        <f t="shared" si="202"/>
        <v>1000</v>
      </c>
      <c r="D680" s="12">
        <f ca="1">IF(A680&lt;$B$1,VLOOKUP(A680,[1]DI!$A$4:$B$15000,2,FALSE),0)</f>
        <v>0</v>
      </c>
      <c r="E680" s="13">
        <f t="shared" ca="1" si="195"/>
        <v>1</v>
      </c>
      <c r="F680" s="13">
        <f ca="1">(TRUNC(PRODUCT($E$12:$E679),16))</f>
        <v>1.19760615147111</v>
      </c>
      <c r="G680" s="13">
        <f t="shared" ca="1" si="203"/>
        <v>1.1470183650971499</v>
      </c>
      <c r="H680" s="13">
        <f t="shared" ca="1" si="196"/>
        <v>1.04410373</v>
      </c>
      <c r="I680" s="12">
        <f t="shared" si="204"/>
        <v>1.17E-2</v>
      </c>
      <c r="J680" s="34">
        <f t="shared" si="205"/>
        <v>44889</v>
      </c>
      <c r="K680" s="2">
        <f t="shared" si="206"/>
        <v>84</v>
      </c>
      <c r="L680" s="17">
        <f t="shared" si="207"/>
        <v>85</v>
      </c>
      <c r="M680" s="11">
        <f t="shared" si="197"/>
        <v>1.0039312279999999</v>
      </c>
      <c r="N680" s="11">
        <f t="shared" ca="1" si="198"/>
        <v>1.04820834</v>
      </c>
      <c r="O680" s="17">
        <f t="shared" si="208"/>
        <v>0</v>
      </c>
      <c r="P680" s="13">
        <f t="shared" ca="1" si="199"/>
        <v>48.20834</v>
      </c>
      <c r="Q680" s="20">
        <f t="shared" si="200"/>
        <v>0</v>
      </c>
      <c r="R680" s="13">
        <f t="shared" si="209"/>
        <v>0</v>
      </c>
      <c r="S680" s="4" t="str">
        <f t="shared" si="210"/>
        <v>J=</v>
      </c>
      <c r="T680" s="34">
        <f t="shared" si="211"/>
        <v>45070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0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42">
        <f t="shared" si="201"/>
        <v>45012</v>
      </c>
      <c r="B681" s="72">
        <f t="shared" ca="1" si="212"/>
        <v>1048.2083399999999</v>
      </c>
      <c r="C681" s="13">
        <f t="shared" si="202"/>
        <v>1000</v>
      </c>
      <c r="D681" s="12">
        <f ca="1">IF(A681&lt;$B$1,VLOOKUP(A681,[1]DI!$A$4:$B$15000,2,FALSE),0)</f>
        <v>0.13650000000000001</v>
      </c>
      <c r="E681" s="13">
        <f t="shared" ca="1" si="195"/>
        <v>1.00050788</v>
      </c>
      <c r="F681" s="13">
        <f ca="1">(TRUNC(PRODUCT($E$12:$E680),16))</f>
        <v>1.19760615147111</v>
      </c>
      <c r="G681" s="13">
        <f t="shared" ca="1" si="203"/>
        <v>1.1470183650971499</v>
      </c>
      <c r="H681" s="13">
        <f t="shared" ca="1" si="196"/>
        <v>1.04410373</v>
      </c>
      <c r="I681" s="12">
        <f t="shared" si="204"/>
        <v>1.17E-2</v>
      </c>
      <c r="J681" s="34">
        <f t="shared" si="205"/>
        <v>44889</v>
      </c>
      <c r="K681" s="2">
        <f t="shared" si="206"/>
        <v>85</v>
      </c>
      <c r="L681" s="17">
        <f t="shared" si="207"/>
        <v>85</v>
      </c>
      <c r="M681" s="11">
        <f t="shared" si="197"/>
        <v>1.0039312279999999</v>
      </c>
      <c r="N681" s="11">
        <f t="shared" ca="1" si="198"/>
        <v>1.04820834</v>
      </c>
      <c r="O681" s="17">
        <f t="shared" si="208"/>
        <v>0</v>
      </c>
      <c r="P681" s="13">
        <f t="shared" ca="1" si="199"/>
        <v>48.20834</v>
      </c>
      <c r="Q681" s="20">
        <f t="shared" si="200"/>
        <v>0</v>
      </c>
      <c r="R681" s="13">
        <f t="shared" si="209"/>
        <v>0</v>
      </c>
      <c r="S681" s="4" t="str">
        <f t="shared" si="210"/>
        <v>J=</v>
      </c>
      <c r="T681" s="34">
        <f t="shared" si="211"/>
        <v>45070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0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42">
        <f t="shared" si="201"/>
        <v>45013</v>
      </c>
      <c r="B682" s="72">
        <f t="shared" ca="1" si="212"/>
        <v>1048.7891139999999</v>
      </c>
      <c r="C682" s="13">
        <f t="shared" si="202"/>
        <v>1000</v>
      </c>
      <c r="D682" s="12">
        <f ca="1">IF(A682&lt;$B$1,VLOOKUP(A682,[1]DI!$A$4:$B$15000,2,FALSE),0)</f>
        <v>0.13650000000000001</v>
      </c>
      <c r="E682" s="13">
        <f t="shared" ca="1" si="195"/>
        <v>1.00050788</v>
      </c>
      <c r="F682" s="13">
        <f ca="1">(TRUNC(PRODUCT($E$12:$E681),16))</f>
        <v>1.1982143916833099</v>
      </c>
      <c r="G682" s="13">
        <f t="shared" ca="1" si="203"/>
        <v>1.1470183650971499</v>
      </c>
      <c r="H682" s="13">
        <f t="shared" ca="1" si="196"/>
        <v>1.04463401</v>
      </c>
      <c r="I682" s="12">
        <f t="shared" si="204"/>
        <v>1.17E-2</v>
      </c>
      <c r="J682" s="34">
        <f t="shared" si="205"/>
        <v>44889</v>
      </c>
      <c r="K682" s="2">
        <f t="shared" si="206"/>
        <v>86</v>
      </c>
      <c r="L682" s="17">
        <f t="shared" si="207"/>
        <v>86</v>
      </c>
      <c r="M682" s="11">
        <f t="shared" si="197"/>
        <v>1.0039775689999999</v>
      </c>
      <c r="N682" s="11">
        <f t="shared" ca="1" si="198"/>
        <v>1.0487891140000001</v>
      </c>
      <c r="O682" s="17">
        <f t="shared" si="208"/>
        <v>0</v>
      </c>
      <c r="P682" s="13">
        <f t="shared" ca="1" si="199"/>
        <v>48.789113999999998</v>
      </c>
      <c r="Q682" s="20">
        <f t="shared" si="200"/>
        <v>0</v>
      </c>
      <c r="R682" s="13">
        <f t="shared" si="209"/>
        <v>0</v>
      </c>
      <c r="S682" s="4" t="str">
        <f t="shared" si="210"/>
        <v>J=</v>
      </c>
      <c r="T682" s="34">
        <f t="shared" si="211"/>
        <v>45070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0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42">
        <f t="shared" si="201"/>
        <v>45014</v>
      </c>
      <c r="B683" s="72">
        <f t="shared" ca="1" si="212"/>
        <v>1049.3702109999999</v>
      </c>
      <c r="C683" s="13">
        <f t="shared" si="202"/>
        <v>1000</v>
      </c>
      <c r="D683" s="12">
        <f ca="1">IF(A683&lt;$B$1,VLOOKUP(A683,[1]DI!$A$4:$B$15000,2,FALSE),0)</f>
        <v>0.13650000000000001</v>
      </c>
      <c r="E683" s="13">
        <f t="shared" ca="1" si="195"/>
        <v>1.00050788</v>
      </c>
      <c r="F683" s="13">
        <f ca="1">(TRUNC(PRODUCT($E$12:$E682),16))</f>
        <v>1.19882294080856</v>
      </c>
      <c r="G683" s="13">
        <f t="shared" ca="1" si="203"/>
        <v>1.1470183650971499</v>
      </c>
      <c r="H683" s="13">
        <f t="shared" ca="1" si="196"/>
        <v>1.0451645599999999</v>
      </c>
      <c r="I683" s="12">
        <f t="shared" si="204"/>
        <v>1.17E-2</v>
      </c>
      <c r="J683" s="34">
        <f t="shared" si="205"/>
        <v>44889</v>
      </c>
      <c r="K683" s="2">
        <f t="shared" si="206"/>
        <v>87</v>
      </c>
      <c r="L683" s="17">
        <f t="shared" si="207"/>
        <v>87</v>
      </c>
      <c r="M683" s="11">
        <f t="shared" si="197"/>
        <v>1.0040239129999999</v>
      </c>
      <c r="N683" s="11">
        <f t="shared" ca="1" si="198"/>
        <v>1.0493702110000001</v>
      </c>
      <c r="O683" s="17">
        <f t="shared" si="208"/>
        <v>0</v>
      </c>
      <c r="P683" s="13">
        <f t="shared" ca="1" si="199"/>
        <v>49.370210999999998</v>
      </c>
      <c r="Q683" s="20">
        <f t="shared" si="200"/>
        <v>0</v>
      </c>
      <c r="R683" s="13">
        <f t="shared" si="209"/>
        <v>0</v>
      </c>
      <c r="S683" s="4" t="str">
        <f t="shared" si="210"/>
        <v>J=</v>
      </c>
      <c r="T683" s="34">
        <f t="shared" si="211"/>
        <v>45070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0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42">
        <f t="shared" si="201"/>
        <v>45015</v>
      </c>
      <c r="B684" s="72">
        <f t="shared" ca="1" si="212"/>
        <v>1049.95162099</v>
      </c>
      <c r="C684" s="13">
        <f t="shared" si="202"/>
        <v>1000</v>
      </c>
      <c r="D684" s="12">
        <f ca="1">IF(A684&lt;$B$1,VLOOKUP(A684,[1]DI!$A$4:$B$15000,2,FALSE),0)</f>
        <v>0.13650000000000001</v>
      </c>
      <c r="E684" s="13">
        <f t="shared" ca="1" si="195"/>
        <v>1.00050788</v>
      </c>
      <c r="F684" s="13">
        <f ca="1">(TRUNC(PRODUCT($E$12:$E683),16))</f>
        <v>1.19943179900374</v>
      </c>
      <c r="G684" s="13">
        <f t="shared" ca="1" si="203"/>
        <v>1.1470183650971499</v>
      </c>
      <c r="H684" s="13">
        <f t="shared" ca="1" si="196"/>
        <v>1.04569537</v>
      </c>
      <c r="I684" s="12">
        <f t="shared" si="204"/>
        <v>1.17E-2</v>
      </c>
      <c r="J684" s="34">
        <f t="shared" si="205"/>
        <v>44889</v>
      </c>
      <c r="K684" s="2">
        <f t="shared" si="206"/>
        <v>88</v>
      </c>
      <c r="L684" s="17">
        <f t="shared" si="207"/>
        <v>88</v>
      </c>
      <c r="M684" s="11">
        <f t="shared" si="197"/>
        <v>1.0040702589999999</v>
      </c>
      <c r="N684" s="11">
        <f t="shared" ca="1" si="198"/>
        <v>1.0499516209999999</v>
      </c>
      <c r="O684" s="17">
        <f t="shared" si="208"/>
        <v>0</v>
      </c>
      <c r="P684" s="13">
        <f t="shared" ca="1" si="199"/>
        <v>49.951620990000002</v>
      </c>
      <c r="Q684" s="20">
        <f t="shared" si="200"/>
        <v>0</v>
      </c>
      <c r="R684" s="13">
        <f t="shared" si="209"/>
        <v>0</v>
      </c>
      <c r="S684" s="4" t="str">
        <f t="shared" si="210"/>
        <v>J=</v>
      </c>
      <c r="T684" s="34">
        <f t="shared" si="211"/>
        <v>45070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0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42">
        <f t="shared" si="201"/>
        <v>45016</v>
      </c>
      <c r="B685" s="72">
        <f t="shared" ca="1" si="212"/>
        <v>1050.533363</v>
      </c>
      <c r="C685" s="13">
        <f t="shared" si="202"/>
        <v>1000</v>
      </c>
      <c r="D685" s="12">
        <f ca="1">IF(A685&lt;$B$1,VLOOKUP(A685,[1]DI!$A$4:$B$15000,2,FALSE),0)</f>
        <v>0.13650000000000001</v>
      </c>
      <c r="E685" s="13">
        <f t="shared" ca="1" si="195"/>
        <v>1.00050788</v>
      </c>
      <c r="F685" s="13">
        <f ca="1">(TRUNC(PRODUCT($E$12:$E684),16))</f>
        <v>1.20004096642582</v>
      </c>
      <c r="G685" s="13">
        <f t="shared" ca="1" si="203"/>
        <v>1.1470183650971499</v>
      </c>
      <c r="H685" s="13">
        <f t="shared" ca="1" si="196"/>
        <v>1.04622646</v>
      </c>
      <c r="I685" s="12">
        <f t="shared" si="204"/>
        <v>1.17E-2</v>
      </c>
      <c r="J685" s="34">
        <f t="shared" si="205"/>
        <v>44889</v>
      </c>
      <c r="K685" s="2">
        <f t="shared" si="206"/>
        <v>89</v>
      </c>
      <c r="L685" s="17">
        <f t="shared" si="207"/>
        <v>89</v>
      </c>
      <c r="M685" s="11">
        <f t="shared" si="197"/>
        <v>1.004116607</v>
      </c>
      <c r="N685" s="11">
        <f t="shared" ca="1" si="198"/>
        <v>1.050533363</v>
      </c>
      <c r="O685" s="17">
        <f t="shared" si="208"/>
        <v>0</v>
      </c>
      <c r="P685" s="13">
        <f t="shared" ca="1" si="199"/>
        <v>50.533363000000001</v>
      </c>
      <c r="Q685" s="20">
        <f t="shared" si="200"/>
        <v>0</v>
      </c>
      <c r="R685" s="13">
        <f t="shared" si="209"/>
        <v>0</v>
      </c>
      <c r="S685" s="4" t="str">
        <f t="shared" si="210"/>
        <v>J=</v>
      </c>
      <c r="T685" s="34">
        <f t="shared" si="211"/>
        <v>45070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0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42">
        <f t="shared" si="201"/>
        <v>45017</v>
      </c>
      <c r="B686" s="72">
        <f t="shared" ca="1" si="212"/>
        <v>1051.1154279899999</v>
      </c>
      <c r="C686" s="13">
        <f t="shared" si="202"/>
        <v>1000</v>
      </c>
      <c r="D686" s="12">
        <f ca="1">IF(A686&lt;$B$1,VLOOKUP(A686,[1]DI!$A$4:$B$15000,2,FALSE),0)</f>
        <v>0</v>
      </c>
      <c r="E686" s="13">
        <f t="shared" ca="1" si="195"/>
        <v>1</v>
      </c>
      <c r="F686" s="13">
        <f ca="1">(TRUNC(PRODUCT($E$12:$E685),16))</f>
        <v>1.2006504432318501</v>
      </c>
      <c r="G686" s="13">
        <f t="shared" ca="1" si="203"/>
        <v>1.1470183650971499</v>
      </c>
      <c r="H686" s="13">
        <f t="shared" ca="1" si="196"/>
        <v>1.0467578200000001</v>
      </c>
      <c r="I686" s="12">
        <f t="shared" si="204"/>
        <v>1.17E-2</v>
      </c>
      <c r="J686" s="34">
        <f t="shared" si="205"/>
        <v>44889</v>
      </c>
      <c r="K686" s="2">
        <f t="shared" si="206"/>
        <v>89</v>
      </c>
      <c r="L686" s="17">
        <f t="shared" si="207"/>
        <v>90</v>
      </c>
      <c r="M686" s="11">
        <f t="shared" si="197"/>
        <v>1.0041629569999999</v>
      </c>
      <c r="N686" s="11">
        <f t="shared" ca="1" si="198"/>
        <v>1.0511154279999999</v>
      </c>
      <c r="O686" s="17">
        <f t="shared" si="208"/>
        <v>0</v>
      </c>
      <c r="P686" s="13">
        <f t="shared" ca="1" si="199"/>
        <v>51.115427990000001</v>
      </c>
      <c r="Q686" s="20">
        <f t="shared" si="200"/>
        <v>0</v>
      </c>
      <c r="R686" s="13">
        <f t="shared" si="209"/>
        <v>0</v>
      </c>
      <c r="S686" s="4" t="str">
        <f t="shared" si="210"/>
        <v>J=</v>
      </c>
      <c r="T686" s="34">
        <f t="shared" si="211"/>
        <v>45070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0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42">
        <f t="shared" si="201"/>
        <v>45018</v>
      </c>
      <c r="B687" s="72">
        <f t="shared" ca="1" si="212"/>
        <v>1051.1154279899999</v>
      </c>
      <c r="C687" s="13">
        <f t="shared" si="202"/>
        <v>1000</v>
      </c>
      <c r="D687" s="12">
        <f ca="1">IF(A687&lt;$B$1,VLOOKUP(A687,[1]DI!$A$4:$B$15000,2,FALSE),0)</f>
        <v>0</v>
      </c>
      <c r="E687" s="13">
        <f t="shared" ca="1" si="195"/>
        <v>1</v>
      </c>
      <c r="F687" s="13">
        <f ca="1">(TRUNC(PRODUCT($E$12:$E686),16))</f>
        <v>1.2006504432318501</v>
      </c>
      <c r="G687" s="13">
        <f t="shared" ca="1" si="203"/>
        <v>1.1470183650971499</v>
      </c>
      <c r="H687" s="13">
        <f t="shared" ca="1" si="196"/>
        <v>1.0467578200000001</v>
      </c>
      <c r="I687" s="12">
        <f t="shared" si="204"/>
        <v>1.17E-2</v>
      </c>
      <c r="J687" s="34">
        <f t="shared" si="205"/>
        <v>44889</v>
      </c>
      <c r="K687" s="2">
        <f t="shared" si="206"/>
        <v>89</v>
      </c>
      <c r="L687" s="17">
        <f t="shared" si="207"/>
        <v>90</v>
      </c>
      <c r="M687" s="11">
        <f t="shared" si="197"/>
        <v>1.0041629569999999</v>
      </c>
      <c r="N687" s="11">
        <f t="shared" ca="1" si="198"/>
        <v>1.0511154279999999</v>
      </c>
      <c r="O687" s="17">
        <f t="shared" si="208"/>
        <v>0</v>
      </c>
      <c r="P687" s="13">
        <f t="shared" ca="1" si="199"/>
        <v>51.115427990000001</v>
      </c>
      <c r="Q687" s="20">
        <f t="shared" si="200"/>
        <v>0</v>
      </c>
      <c r="R687" s="13">
        <f t="shared" si="209"/>
        <v>0</v>
      </c>
      <c r="S687" s="4" t="str">
        <f t="shared" si="210"/>
        <v>J=</v>
      </c>
      <c r="T687" s="34">
        <f t="shared" si="211"/>
        <v>45070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0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42">
        <f t="shared" si="201"/>
        <v>45019</v>
      </c>
      <c r="B688" s="72">
        <f t="shared" ca="1" si="212"/>
        <v>1051.1154279899999</v>
      </c>
      <c r="C688" s="13">
        <f t="shared" si="202"/>
        <v>1000</v>
      </c>
      <c r="D688" s="12">
        <f ca="1">IF(A688&lt;$B$1,VLOOKUP(A688,[1]DI!$A$4:$B$15000,2,FALSE),0)</f>
        <v>0.13650000000000001</v>
      </c>
      <c r="E688" s="13">
        <f t="shared" ca="1" si="195"/>
        <v>1.00050788</v>
      </c>
      <c r="F688" s="13">
        <f ca="1">(TRUNC(PRODUCT($E$12:$E687),16))</f>
        <v>1.2006504432318501</v>
      </c>
      <c r="G688" s="13">
        <f t="shared" ca="1" si="203"/>
        <v>1.1470183650971499</v>
      </c>
      <c r="H688" s="13">
        <f t="shared" ca="1" si="196"/>
        <v>1.0467578200000001</v>
      </c>
      <c r="I688" s="12">
        <f t="shared" si="204"/>
        <v>1.17E-2</v>
      </c>
      <c r="J688" s="34">
        <f t="shared" si="205"/>
        <v>44889</v>
      </c>
      <c r="K688" s="2">
        <f t="shared" si="206"/>
        <v>90</v>
      </c>
      <c r="L688" s="17">
        <f t="shared" si="207"/>
        <v>90</v>
      </c>
      <c r="M688" s="11">
        <f t="shared" si="197"/>
        <v>1.0041629569999999</v>
      </c>
      <c r="N688" s="11">
        <f t="shared" ca="1" si="198"/>
        <v>1.0511154279999999</v>
      </c>
      <c r="O688" s="17">
        <f t="shared" si="208"/>
        <v>0</v>
      </c>
      <c r="P688" s="13">
        <f t="shared" ca="1" si="199"/>
        <v>51.115427990000001</v>
      </c>
      <c r="Q688" s="20">
        <f t="shared" si="200"/>
        <v>0</v>
      </c>
      <c r="R688" s="13">
        <f t="shared" si="209"/>
        <v>0</v>
      </c>
      <c r="S688" s="4" t="str">
        <f t="shared" si="210"/>
        <v>J=</v>
      </c>
      <c r="T688" s="34">
        <f t="shared" si="211"/>
        <v>45070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0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42">
        <f t="shared" si="201"/>
        <v>45020</v>
      </c>
      <c r="B689" s="72">
        <f t="shared" ca="1" si="212"/>
        <v>1051.697815</v>
      </c>
      <c r="C689" s="13">
        <f t="shared" si="202"/>
        <v>1000</v>
      </c>
      <c r="D689" s="12">
        <f ca="1">IF(A689&lt;$B$1,VLOOKUP(A689,[1]DI!$A$4:$B$15000,2,FALSE),0)</f>
        <v>0.13650000000000001</v>
      </c>
      <c r="E689" s="13">
        <f t="shared" ca="1" si="195"/>
        <v>1.00050788</v>
      </c>
      <c r="F689" s="13">
        <f ca="1">(TRUNC(PRODUCT($E$12:$E688),16))</f>
        <v>1.2012602295789601</v>
      </c>
      <c r="G689" s="13">
        <f t="shared" ca="1" si="203"/>
        <v>1.1470183650971499</v>
      </c>
      <c r="H689" s="13">
        <f t="shared" ca="1" si="196"/>
        <v>1.0472894500000001</v>
      </c>
      <c r="I689" s="12">
        <f t="shared" si="204"/>
        <v>1.17E-2</v>
      </c>
      <c r="J689" s="34">
        <f t="shared" si="205"/>
        <v>44889</v>
      </c>
      <c r="K689" s="2">
        <f t="shared" si="206"/>
        <v>91</v>
      </c>
      <c r="L689" s="17">
        <f t="shared" si="207"/>
        <v>91</v>
      </c>
      <c r="M689" s="11">
        <f t="shared" si="197"/>
        <v>1.0042093089999999</v>
      </c>
      <c r="N689" s="11">
        <f t="shared" ca="1" si="198"/>
        <v>1.051697815</v>
      </c>
      <c r="O689" s="17">
        <f t="shared" si="208"/>
        <v>0</v>
      </c>
      <c r="P689" s="13">
        <f t="shared" ca="1" si="199"/>
        <v>51.697814999999999</v>
      </c>
      <c r="Q689" s="20">
        <f t="shared" si="200"/>
        <v>0</v>
      </c>
      <c r="R689" s="13">
        <f t="shared" si="209"/>
        <v>0</v>
      </c>
      <c r="S689" s="4" t="str">
        <f t="shared" si="210"/>
        <v>J=</v>
      </c>
      <c r="T689" s="34">
        <f t="shared" si="211"/>
        <v>45070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0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42">
        <f t="shared" si="201"/>
        <v>45021</v>
      </c>
      <c r="B690" s="72">
        <f t="shared" ca="1" si="212"/>
        <v>1052.2805159899999</v>
      </c>
      <c r="C690" s="13">
        <f t="shared" si="202"/>
        <v>1000</v>
      </c>
      <c r="D690" s="12">
        <f ca="1">IF(A690&lt;$B$1,VLOOKUP(A690,[1]DI!$A$4:$B$15000,2,FALSE),0)</f>
        <v>0.13650000000000001</v>
      </c>
      <c r="E690" s="13">
        <f t="shared" ca="1" si="195"/>
        <v>1.00050788</v>
      </c>
      <c r="F690" s="13">
        <f ca="1">(TRUNC(PRODUCT($E$12:$E689),16))</f>
        <v>1.2018703256243499</v>
      </c>
      <c r="G690" s="13">
        <f t="shared" ca="1" si="203"/>
        <v>1.1470183650971499</v>
      </c>
      <c r="H690" s="13">
        <f t="shared" ca="1" si="196"/>
        <v>1.04782134</v>
      </c>
      <c r="I690" s="12">
        <f t="shared" si="204"/>
        <v>1.17E-2</v>
      </c>
      <c r="J690" s="34">
        <f t="shared" si="205"/>
        <v>44889</v>
      </c>
      <c r="K690" s="2">
        <f t="shared" si="206"/>
        <v>92</v>
      </c>
      <c r="L690" s="17">
        <f t="shared" si="207"/>
        <v>92</v>
      </c>
      <c r="M690" s="11">
        <f t="shared" si="197"/>
        <v>1.004255664</v>
      </c>
      <c r="N690" s="11">
        <f t="shared" ca="1" si="198"/>
        <v>1.0522805159999999</v>
      </c>
      <c r="O690" s="17">
        <f t="shared" si="208"/>
        <v>0</v>
      </c>
      <c r="P690" s="13">
        <f t="shared" ca="1" si="199"/>
        <v>52.280515989999998</v>
      </c>
      <c r="Q690" s="20">
        <f t="shared" si="200"/>
        <v>0</v>
      </c>
      <c r="R690" s="13">
        <f t="shared" si="209"/>
        <v>0</v>
      </c>
      <c r="S690" s="4" t="str">
        <f t="shared" si="210"/>
        <v>J=</v>
      </c>
      <c r="T690" s="34">
        <f t="shared" si="211"/>
        <v>45070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0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42">
        <f t="shared" si="201"/>
        <v>45022</v>
      </c>
      <c r="B691" s="72">
        <f t="shared" ca="1" si="212"/>
        <v>1052.8635479899999</v>
      </c>
      <c r="C691" s="13">
        <f t="shared" si="202"/>
        <v>1000</v>
      </c>
      <c r="D691" s="12">
        <f ca="1">IF(A691&lt;$B$1,VLOOKUP(A691,[1]DI!$A$4:$B$15000,2,FALSE),0)</f>
        <v>0.13650000000000001</v>
      </c>
      <c r="E691" s="13">
        <f t="shared" ca="1" si="195"/>
        <v>1.00050788</v>
      </c>
      <c r="F691" s="13">
        <f ca="1">(TRUNC(PRODUCT($E$12:$E690),16))</f>
        <v>1.2024807315253301</v>
      </c>
      <c r="G691" s="13">
        <f t="shared" ca="1" si="203"/>
        <v>1.1470183650971499</v>
      </c>
      <c r="H691" s="13">
        <f t="shared" ca="1" si="196"/>
        <v>1.0483535100000001</v>
      </c>
      <c r="I691" s="12">
        <f t="shared" si="204"/>
        <v>1.17E-2</v>
      </c>
      <c r="J691" s="34">
        <f t="shared" si="205"/>
        <v>44889</v>
      </c>
      <c r="K691" s="2">
        <f t="shared" si="206"/>
        <v>93</v>
      </c>
      <c r="L691" s="17">
        <f t="shared" si="207"/>
        <v>93</v>
      </c>
      <c r="M691" s="11">
        <f t="shared" si="197"/>
        <v>1.0043020199999999</v>
      </c>
      <c r="N691" s="11">
        <f t="shared" ca="1" si="198"/>
        <v>1.0528635479999999</v>
      </c>
      <c r="O691" s="17">
        <f t="shared" si="208"/>
        <v>0</v>
      </c>
      <c r="P691" s="13">
        <f t="shared" ca="1" si="199"/>
        <v>52.863547990000001</v>
      </c>
      <c r="Q691" s="20">
        <f t="shared" si="200"/>
        <v>0</v>
      </c>
      <c r="R691" s="13">
        <f t="shared" si="209"/>
        <v>0</v>
      </c>
      <c r="S691" s="4" t="str">
        <f t="shared" si="210"/>
        <v>J=</v>
      </c>
      <c r="T691" s="34">
        <f t="shared" si="211"/>
        <v>45070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0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42">
        <f t="shared" si="201"/>
        <v>45023</v>
      </c>
      <c r="B692" s="72">
        <f t="shared" ca="1" si="212"/>
        <v>1053.4469039999999</v>
      </c>
      <c r="C692" s="13">
        <f t="shared" si="202"/>
        <v>1000</v>
      </c>
      <c r="D692" s="12">
        <f ca="1">IF(A692&lt;$B$1,VLOOKUP(A692,[1]DI!$A$4:$B$15000,2,FALSE),0)</f>
        <v>0</v>
      </c>
      <c r="E692" s="13">
        <f t="shared" ca="1" si="195"/>
        <v>1</v>
      </c>
      <c r="F692" s="13">
        <f ca="1">(TRUNC(PRODUCT($E$12:$E691),16))</f>
        <v>1.20309144743926</v>
      </c>
      <c r="G692" s="13">
        <f t="shared" ca="1" si="203"/>
        <v>1.1470183650971499</v>
      </c>
      <c r="H692" s="13">
        <f t="shared" ca="1" si="196"/>
        <v>1.0488859500000001</v>
      </c>
      <c r="I692" s="12">
        <f t="shared" si="204"/>
        <v>1.17E-2</v>
      </c>
      <c r="J692" s="34">
        <f t="shared" si="205"/>
        <v>44889</v>
      </c>
      <c r="K692" s="2">
        <f t="shared" si="206"/>
        <v>93</v>
      </c>
      <c r="L692" s="17">
        <f t="shared" si="207"/>
        <v>94</v>
      </c>
      <c r="M692" s="11">
        <f t="shared" si="197"/>
        <v>1.0043483790000001</v>
      </c>
      <c r="N692" s="11">
        <f t="shared" ca="1" si="198"/>
        <v>1.0534469040000001</v>
      </c>
      <c r="O692" s="17">
        <f t="shared" si="208"/>
        <v>0</v>
      </c>
      <c r="P692" s="13">
        <f t="shared" ca="1" si="199"/>
        <v>53.446904000000004</v>
      </c>
      <c r="Q692" s="20">
        <f t="shared" si="200"/>
        <v>0</v>
      </c>
      <c r="R692" s="13">
        <f t="shared" si="209"/>
        <v>0</v>
      </c>
      <c r="S692" s="4" t="str">
        <f t="shared" si="210"/>
        <v>J=</v>
      </c>
      <c r="T692" s="34">
        <f t="shared" si="211"/>
        <v>45070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0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42">
        <f t="shared" si="201"/>
        <v>45024</v>
      </c>
      <c r="B693" s="72">
        <f t="shared" ca="1" si="212"/>
        <v>1053.4469039999999</v>
      </c>
      <c r="C693" s="13">
        <f t="shared" si="202"/>
        <v>1000</v>
      </c>
      <c r="D693" s="12">
        <f ca="1">IF(A693&lt;$B$1,VLOOKUP(A693,[1]DI!$A$4:$B$15000,2,FALSE),0)</f>
        <v>0</v>
      </c>
      <c r="E693" s="13">
        <f t="shared" ca="1" si="195"/>
        <v>1</v>
      </c>
      <c r="F693" s="13">
        <f ca="1">(TRUNC(PRODUCT($E$12:$E692),16))</f>
        <v>1.20309144743926</v>
      </c>
      <c r="G693" s="13">
        <f t="shared" ca="1" si="203"/>
        <v>1.1470183650971499</v>
      </c>
      <c r="H693" s="13">
        <f t="shared" ca="1" si="196"/>
        <v>1.0488859500000001</v>
      </c>
      <c r="I693" s="12">
        <f t="shared" si="204"/>
        <v>1.17E-2</v>
      </c>
      <c r="J693" s="34">
        <f t="shared" si="205"/>
        <v>44889</v>
      </c>
      <c r="K693" s="2">
        <f t="shared" si="206"/>
        <v>93</v>
      </c>
      <c r="L693" s="17">
        <f t="shared" si="207"/>
        <v>94</v>
      </c>
      <c r="M693" s="11">
        <f t="shared" si="197"/>
        <v>1.0043483790000001</v>
      </c>
      <c r="N693" s="11">
        <f t="shared" ca="1" si="198"/>
        <v>1.0534469040000001</v>
      </c>
      <c r="O693" s="17">
        <f t="shared" si="208"/>
        <v>0</v>
      </c>
      <c r="P693" s="13">
        <f t="shared" ca="1" si="199"/>
        <v>53.446904000000004</v>
      </c>
      <c r="Q693" s="20">
        <f t="shared" si="200"/>
        <v>0</v>
      </c>
      <c r="R693" s="13">
        <f t="shared" si="209"/>
        <v>0</v>
      </c>
      <c r="S693" s="4" t="str">
        <f t="shared" si="210"/>
        <v>J=</v>
      </c>
      <c r="T693" s="34">
        <f t="shared" si="211"/>
        <v>45070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0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42">
        <f t="shared" si="201"/>
        <v>45025</v>
      </c>
      <c r="B694" s="72">
        <f t="shared" ca="1" si="212"/>
        <v>1053.4469039999999</v>
      </c>
      <c r="C694" s="13">
        <f t="shared" si="202"/>
        <v>1000</v>
      </c>
      <c r="D694" s="12">
        <f ca="1">IF(A694&lt;$B$1,VLOOKUP(A694,[1]DI!$A$4:$B$15000,2,FALSE),0)</f>
        <v>0</v>
      </c>
      <c r="E694" s="13">
        <f t="shared" ca="1" si="195"/>
        <v>1</v>
      </c>
      <c r="F694" s="13">
        <f ca="1">(TRUNC(PRODUCT($E$12:$E693),16))</f>
        <v>1.20309144743926</v>
      </c>
      <c r="G694" s="13">
        <f t="shared" ca="1" si="203"/>
        <v>1.1470183650971499</v>
      </c>
      <c r="H694" s="13">
        <f t="shared" ca="1" si="196"/>
        <v>1.0488859500000001</v>
      </c>
      <c r="I694" s="12">
        <f t="shared" si="204"/>
        <v>1.17E-2</v>
      </c>
      <c r="J694" s="34">
        <f t="shared" si="205"/>
        <v>44889</v>
      </c>
      <c r="K694" s="2">
        <f t="shared" si="206"/>
        <v>93</v>
      </c>
      <c r="L694" s="17">
        <f t="shared" si="207"/>
        <v>94</v>
      </c>
      <c r="M694" s="11">
        <f t="shared" si="197"/>
        <v>1.0043483790000001</v>
      </c>
      <c r="N694" s="11">
        <f t="shared" ca="1" si="198"/>
        <v>1.0534469040000001</v>
      </c>
      <c r="O694" s="17">
        <f t="shared" si="208"/>
        <v>0</v>
      </c>
      <c r="P694" s="13">
        <f t="shared" ca="1" si="199"/>
        <v>53.446904000000004</v>
      </c>
      <c r="Q694" s="20">
        <f t="shared" si="200"/>
        <v>0</v>
      </c>
      <c r="R694" s="13">
        <f t="shared" si="209"/>
        <v>0</v>
      </c>
      <c r="S694" s="4" t="str">
        <f t="shared" si="210"/>
        <v>J=</v>
      </c>
      <c r="T694" s="34">
        <f t="shared" si="211"/>
        <v>45070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0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42">
        <f t="shared" si="201"/>
        <v>45026</v>
      </c>
      <c r="B695" s="72">
        <f t="shared" ca="1" si="212"/>
        <v>1053.4469039999999</v>
      </c>
      <c r="C695" s="13">
        <f t="shared" si="202"/>
        <v>1000</v>
      </c>
      <c r="D695" s="12">
        <f ca="1">IF(A695&lt;$B$1,VLOOKUP(A695,[1]DI!$A$4:$B$15000,2,FALSE),0)</f>
        <v>0.13650000000000001</v>
      </c>
      <c r="E695" s="13">
        <f t="shared" ca="1" si="195"/>
        <v>1.00050788</v>
      </c>
      <c r="F695" s="13">
        <f ca="1">(TRUNC(PRODUCT($E$12:$E694),16))</f>
        <v>1.20309144743926</v>
      </c>
      <c r="G695" s="13">
        <f t="shared" ca="1" si="203"/>
        <v>1.1470183650971499</v>
      </c>
      <c r="H695" s="13">
        <f t="shared" ca="1" si="196"/>
        <v>1.0488859500000001</v>
      </c>
      <c r="I695" s="12">
        <f t="shared" si="204"/>
        <v>1.17E-2</v>
      </c>
      <c r="J695" s="34">
        <f t="shared" si="205"/>
        <v>44889</v>
      </c>
      <c r="K695" s="2">
        <f t="shared" si="206"/>
        <v>94</v>
      </c>
      <c r="L695" s="17">
        <f t="shared" si="207"/>
        <v>94</v>
      </c>
      <c r="M695" s="11">
        <f t="shared" si="197"/>
        <v>1.0043483790000001</v>
      </c>
      <c r="N695" s="11">
        <f t="shared" ca="1" si="198"/>
        <v>1.0534469040000001</v>
      </c>
      <c r="O695" s="17">
        <f t="shared" si="208"/>
        <v>0</v>
      </c>
      <c r="P695" s="13">
        <f t="shared" ca="1" si="199"/>
        <v>53.446904000000004</v>
      </c>
      <c r="Q695" s="20">
        <f t="shared" si="200"/>
        <v>0</v>
      </c>
      <c r="R695" s="13">
        <f t="shared" si="209"/>
        <v>0</v>
      </c>
      <c r="S695" s="4" t="str">
        <f t="shared" si="210"/>
        <v>J=</v>
      </c>
      <c r="T695" s="34">
        <f t="shared" si="211"/>
        <v>45070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0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42">
        <f t="shared" si="201"/>
        <v>45027</v>
      </c>
      <c r="B696" s="72">
        <f t="shared" ca="1" si="212"/>
        <v>1054.0305820000001</v>
      </c>
      <c r="C696" s="13">
        <f t="shared" si="202"/>
        <v>1000</v>
      </c>
      <c r="D696" s="12">
        <f ca="1">IF(A696&lt;$B$1,VLOOKUP(A696,[1]DI!$A$4:$B$15000,2,FALSE),0)</f>
        <v>0.13650000000000001</v>
      </c>
      <c r="E696" s="13">
        <f t="shared" ca="1" si="195"/>
        <v>1.00050788</v>
      </c>
      <c r="F696" s="13">
        <f ca="1">(TRUNC(PRODUCT($E$12:$E695),16))</f>
        <v>1.2037024735235899</v>
      </c>
      <c r="G696" s="13">
        <f t="shared" ca="1" si="203"/>
        <v>1.1470183650971499</v>
      </c>
      <c r="H696" s="13">
        <f t="shared" ca="1" si="196"/>
        <v>1.0494186599999999</v>
      </c>
      <c r="I696" s="12">
        <f t="shared" si="204"/>
        <v>1.17E-2</v>
      </c>
      <c r="J696" s="34">
        <f t="shared" si="205"/>
        <v>44889</v>
      </c>
      <c r="K696" s="2">
        <f t="shared" si="206"/>
        <v>95</v>
      </c>
      <c r="L696" s="17">
        <f t="shared" si="207"/>
        <v>95</v>
      </c>
      <c r="M696" s="11">
        <f t="shared" si="197"/>
        <v>1.00439474</v>
      </c>
      <c r="N696" s="11">
        <f t="shared" ca="1" si="198"/>
        <v>1.054030582</v>
      </c>
      <c r="O696" s="17">
        <f t="shared" si="208"/>
        <v>0</v>
      </c>
      <c r="P696" s="13">
        <f t="shared" ca="1" si="199"/>
        <v>54.030582000000003</v>
      </c>
      <c r="Q696" s="20">
        <f t="shared" si="200"/>
        <v>0</v>
      </c>
      <c r="R696" s="13">
        <f t="shared" si="209"/>
        <v>0</v>
      </c>
      <c r="S696" s="4" t="str">
        <f t="shared" si="210"/>
        <v>J=</v>
      </c>
      <c r="T696" s="34">
        <f t="shared" si="211"/>
        <v>45070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0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42">
        <f t="shared" si="201"/>
        <v>45028</v>
      </c>
      <c r="B697" s="72">
        <f t="shared" ca="1" si="212"/>
        <v>1054.614583</v>
      </c>
      <c r="C697" s="13">
        <f t="shared" si="202"/>
        <v>1000</v>
      </c>
      <c r="D697" s="12">
        <f ca="1">IF(A697&lt;$B$1,VLOOKUP(A697,[1]DI!$A$4:$B$15000,2,FALSE),0)</f>
        <v>0.13650000000000001</v>
      </c>
      <c r="E697" s="13">
        <f t="shared" ca="1" si="195"/>
        <v>1.00050788</v>
      </c>
      <c r="F697" s="13">
        <f ca="1">(TRUNC(PRODUCT($E$12:$E696),16))</f>
        <v>1.2043138099358399</v>
      </c>
      <c r="G697" s="13">
        <f t="shared" ca="1" si="203"/>
        <v>1.1470183650971499</v>
      </c>
      <c r="H697" s="13">
        <f t="shared" ca="1" si="196"/>
        <v>1.04995164</v>
      </c>
      <c r="I697" s="12">
        <f t="shared" si="204"/>
        <v>1.17E-2</v>
      </c>
      <c r="J697" s="34">
        <f t="shared" si="205"/>
        <v>44889</v>
      </c>
      <c r="K697" s="2">
        <f t="shared" si="206"/>
        <v>96</v>
      </c>
      <c r="L697" s="17">
        <f t="shared" si="207"/>
        <v>96</v>
      </c>
      <c r="M697" s="11">
        <f t="shared" si="197"/>
        <v>1.004441103</v>
      </c>
      <c r="N697" s="11">
        <f t="shared" ca="1" si="198"/>
        <v>1.054614583</v>
      </c>
      <c r="O697" s="17">
        <f t="shared" si="208"/>
        <v>0</v>
      </c>
      <c r="P697" s="13">
        <f t="shared" ca="1" si="199"/>
        <v>54.614583000000003</v>
      </c>
      <c r="Q697" s="20">
        <f t="shared" si="200"/>
        <v>0</v>
      </c>
      <c r="R697" s="13">
        <f t="shared" si="209"/>
        <v>0</v>
      </c>
      <c r="S697" s="4" t="str">
        <f t="shared" si="210"/>
        <v>J=</v>
      </c>
      <c r="T697" s="34">
        <f t="shared" si="211"/>
        <v>45070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0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42">
        <f t="shared" si="201"/>
        <v>45029</v>
      </c>
      <c r="B698" s="72">
        <f t="shared" ca="1" si="212"/>
        <v>1055.198907</v>
      </c>
      <c r="C698" s="13">
        <f t="shared" si="202"/>
        <v>1000</v>
      </c>
      <c r="D698" s="12">
        <f ca="1">IF(A698&lt;$B$1,VLOOKUP(A698,[1]DI!$A$4:$B$15000,2,FALSE),0)</f>
        <v>0.13650000000000001</v>
      </c>
      <c r="E698" s="13">
        <f t="shared" ca="1" si="195"/>
        <v>1.00050788</v>
      </c>
      <c r="F698" s="13">
        <f ca="1">(TRUNC(PRODUCT($E$12:$E697),16))</f>
        <v>1.2049254568336301</v>
      </c>
      <c r="G698" s="13">
        <f t="shared" ca="1" si="203"/>
        <v>1.1470183650971499</v>
      </c>
      <c r="H698" s="13">
        <f t="shared" ca="1" si="196"/>
        <v>1.0504848899999999</v>
      </c>
      <c r="I698" s="12">
        <f t="shared" si="204"/>
        <v>1.17E-2</v>
      </c>
      <c r="J698" s="34">
        <f t="shared" si="205"/>
        <v>44889</v>
      </c>
      <c r="K698" s="2">
        <f t="shared" si="206"/>
        <v>97</v>
      </c>
      <c r="L698" s="17">
        <f t="shared" si="207"/>
        <v>97</v>
      </c>
      <c r="M698" s="11">
        <f t="shared" si="197"/>
        <v>1.004487468</v>
      </c>
      <c r="N698" s="11">
        <f t="shared" ca="1" si="198"/>
        <v>1.0551989070000001</v>
      </c>
      <c r="O698" s="17">
        <f t="shared" si="208"/>
        <v>0</v>
      </c>
      <c r="P698" s="13">
        <f t="shared" ca="1" si="199"/>
        <v>55.198906999999998</v>
      </c>
      <c r="Q698" s="20">
        <f t="shared" si="200"/>
        <v>0</v>
      </c>
      <c r="R698" s="13">
        <f t="shared" si="209"/>
        <v>0</v>
      </c>
      <c r="S698" s="4" t="str">
        <f t="shared" si="210"/>
        <v>J=</v>
      </c>
      <c r="T698" s="34">
        <f t="shared" si="211"/>
        <v>45070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0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42">
        <f t="shared" si="201"/>
        <v>45030</v>
      </c>
      <c r="B699" s="72">
        <f t="shared" ca="1" si="212"/>
        <v>1055.7835540000001</v>
      </c>
      <c r="C699" s="13">
        <f t="shared" si="202"/>
        <v>1000</v>
      </c>
      <c r="D699" s="12">
        <f ca="1">IF(A699&lt;$B$1,VLOOKUP(A699,[1]DI!$A$4:$B$15000,2,FALSE),0)</f>
        <v>0.13650000000000001</v>
      </c>
      <c r="E699" s="13">
        <f t="shared" ca="1" si="195"/>
        <v>1.00050788</v>
      </c>
      <c r="F699" s="13">
        <f ca="1">(TRUNC(PRODUCT($E$12:$E698),16))</f>
        <v>1.20553741437464</v>
      </c>
      <c r="G699" s="13">
        <f t="shared" ca="1" si="203"/>
        <v>1.1470183650971499</v>
      </c>
      <c r="H699" s="13">
        <f t="shared" ca="1" si="196"/>
        <v>1.05101841</v>
      </c>
      <c r="I699" s="12">
        <f t="shared" si="204"/>
        <v>1.17E-2</v>
      </c>
      <c r="J699" s="34">
        <f t="shared" si="205"/>
        <v>44889</v>
      </c>
      <c r="K699" s="2">
        <f t="shared" si="206"/>
        <v>98</v>
      </c>
      <c r="L699" s="17">
        <f t="shared" si="207"/>
        <v>98</v>
      </c>
      <c r="M699" s="11">
        <f t="shared" si="197"/>
        <v>1.0045338349999999</v>
      </c>
      <c r="N699" s="11">
        <f t="shared" ca="1" si="198"/>
        <v>1.055783554</v>
      </c>
      <c r="O699" s="17">
        <f t="shared" si="208"/>
        <v>0</v>
      </c>
      <c r="P699" s="13">
        <f t="shared" ca="1" si="199"/>
        <v>55.783554000000002</v>
      </c>
      <c r="Q699" s="20">
        <f t="shared" si="200"/>
        <v>0</v>
      </c>
      <c r="R699" s="13">
        <f t="shared" si="209"/>
        <v>0</v>
      </c>
      <c r="S699" s="4" t="str">
        <f t="shared" si="210"/>
        <v>J=</v>
      </c>
      <c r="T699" s="34">
        <f t="shared" si="211"/>
        <v>45070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0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42">
        <f t="shared" si="201"/>
        <v>45031</v>
      </c>
      <c r="B700" s="72">
        <f t="shared" ca="1" si="212"/>
        <v>1056.36852499</v>
      </c>
      <c r="C700" s="13">
        <f t="shared" si="202"/>
        <v>1000</v>
      </c>
      <c r="D700" s="12">
        <f ca="1">IF(A700&lt;$B$1,VLOOKUP(A700,[1]DI!$A$4:$B$15000,2,FALSE),0)</f>
        <v>0</v>
      </c>
      <c r="E700" s="13">
        <f t="shared" ca="1" si="195"/>
        <v>1</v>
      </c>
      <c r="F700" s="13">
        <f ca="1">(TRUNC(PRODUCT($E$12:$E699),16))</f>
        <v>1.20614968271666</v>
      </c>
      <c r="G700" s="13">
        <f t="shared" ca="1" si="203"/>
        <v>1.1470183650971499</v>
      </c>
      <c r="H700" s="13">
        <f t="shared" ca="1" si="196"/>
        <v>1.0515521999999999</v>
      </c>
      <c r="I700" s="12">
        <f t="shared" si="204"/>
        <v>1.17E-2</v>
      </c>
      <c r="J700" s="34">
        <f t="shared" si="205"/>
        <v>44889</v>
      </c>
      <c r="K700" s="2">
        <f t="shared" si="206"/>
        <v>98</v>
      </c>
      <c r="L700" s="17">
        <f t="shared" si="207"/>
        <v>99</v>
      </c>
      <c r="M700" s="11">
        <f t="shared" si="197"/>
        <v>1.0045802049999999</v>
      </c>
      <c r="N700" s="11">
        <f t="shared" ca="1" si="198"/>
        <v>1.0563685249999999</v>
      </c>
      <c r="O700" s="17">
        <f t="shared" si="208"/>
        <v>0</v>
      </c>
      <c r="P700" s="13">
        <f t="shared" ca="1" si="199"/>
        <v>56.368524989999997</v>
      </c>
      <c r="Q700" s="20">
        <f t="shared" si="200"/>
        <v>0</v>
      </c>
      <c r="R700" s="13">
        <f t="shared" si="209"/>
        <v>0</v>
      </c>
      <c r="S700" s="4" t="str">
        <f t="shared" si="210"/>
        <v>J=</v>
      </c>
      <c r="T700" s="34">
        <f t="shared" si="211"/>
        <v>45070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0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42">
        <f t="shared" si="201"/>
        <v>45032</v>
      </c>
      <c r="B701" s="72">
        <f t="shared" ca="1" si="212"/>
        <v>1056.36852499</v>
      </c>
      <c r="C701" s="13">
        <f t="shared" si="202"/>
        <v>1000</v>
      </c>
      <c r="D701" s="12">
        <f ca="1">IF(A701&lt;$B$1,VLOOKUP(A701,[1]DI!$A$4:$B$15000,2,FALSE),0)</f>
        <v>0</v>
      </c>
      <c r="E701" s="13">
        <f t="shared" ca="1" si="195"/>
        <v>1</v>
      </c>
      <c r="F701" s="13">
        <f ca="1">(TRUNC(PRODUCT($E$12:$E700),16))</f>
        <v>1.20614968271666</v>
      </c>
      <c r="G701" s="13">
        <f t="shared" ca="1" si="203"/>
        <v>1.1470183650971499</v>
      </c>
      <c r="H701" s="13">
        <f t="shared" ca="1" si="196"/>
        <v>1.0515521999999999</v>
      </c>
      <c r="I701" s="12">
        <f t="shared" si="204"/>
        <v>1.17E-2</v>
      </c>
      <c r="J701" s="34">
        <f t="shared" si="205"/>
        <v>44889</v>
      </c>
      <c r="K701" s="2">
        <f t="shared" si="206"/>
        <v>98</v>
      </c>
      <c r="L701" s="17">
        <f t="shared" si="207"/>
        <v>99</v>
      </c>
      <c r="M701" s="11">
        <f t="shared" si="197"/>
        <v>1.0045802049999999</v>
      </c>
      <c r="N701" s="11">
        <f t="shared" ca="1" si="198"/>
        <v>1.0563685249999999</v>
      </c>
      <c r="O701" s="17">
        <f t="shared" si="208"/>
        <v>0</v>
      </c>
      <c r="P701" s="13">
        <f t="shared" ca="1" si="199"/>
        <v>56.368524989999997</v>
      </c>
      <c r="Q701" s="20">
        <f t="shared" si="200"/>
        <v>0</v>
      </c>
      <c r="R701" s="13">
        <f t="shared" si="209"/>
        <v>0</v>
      </c>
      <c r="S701" s="4" t="str">
        <f t="shared" si="210"/>
        <v>J=</v>
      </c>
      <c r="T701" s="34">
        <f t="shared" si="211"/>
        <v>45070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0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42">
        <f t="shared" si="201"/>
        <v>45033</v>
      </c>
      <c r="B702" s="72">
        <f t="shared" ca="1" si="212"/>
        <v>1056.36852499</v>
      </c>
      <c r="C702" s="13">
        <f t="shared" si="202"/>
        <v>1000</v>
      </c>
      <c r="D702" s="12">
        <f ca="1">IF(A702&lt;$B$1,VLOOKUP(A702,[1]DI!$A$4:$B$15000,2,FALSE),0)</f>
        <v>0.13650000000000001</v>
      </c>
      <c r="E702" s="13">
        <f t="shared" ca="1" si="195"/>
        <v>1.00050788</v>
      </c>
      <c r="F702" s="13">
        <f ca="1">(TRUNC(PRODUCT($E$12:$E701),16))</f>
        <v>1.20614968271666</v>
      </c>
      <c r="G702" s="13">
        <f t="shared" ca="1" si="203"/>
        <v>1.1470183650971499</v>
      </c>
      <c r="H702" s="13">
        <f t="shared" ca="1" si="196"/>
        <v>1.0515521999999999</v>
      </c>
      <c r="I702" s="12">
        <f t="shared" si="204"/>
        <v>1.17E-2</v>
      </c>
      <c r="J702" s="34">
        <f t="shared" si="205"/>
        <v>44889</v>
      </c>
      <c r="K702" s="2">
        <f t="shared" si="206"/>
        <v>99</v>
      </c>
      <c r="L702" s="17">
        <f t="shared" si="207"/>
        <v>99</v>
      </c>
      <c r="M702" s="11">
        <f t="shared" si="197"/>
        <v>1.0045802049999999</v>
      </c>
      <c r="N702" s="11">
        <f t="shared" ca="1" si="198"/>
        <v>1.0563685249999999</v>
      </c>
      <c r="O702" s="17">
        <f t="shared" si="208"/>
        <v>0</v>
      </c>
      <c r="P702" s="13">
        <f t="shared" ca="1" si="199"/>
        <v>56.368524989999997</v>
      </c>
      <c r="Q702" s="20">
        <f t="shared" si="200"/>
        <v>0</v>
      </c>
      <c r="R702" s="13">
        <f t="shared" si="209"/>
        <v>0</v>
      </c>
      <c r="S702" s="4" t="str">
        <f t="shared" si="210"/>
        <v>J=</v>
      </c>
      <c r="T702" s="34">
        <f t="shared" si="211"/>
        <v>45070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0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42">
        <f t="shared" si="201"/>
        <v>45034</v>
      </c>
      <c r="B703" s="72">
        <f t="shared" ca="1" si="212"/>
        <v>1056.95381699</v>
      </c>
      <c r="C703" s="13">
        <f t="shared" si="202"/>
        <v>1000</v>
      </c>
      <c r="D703" s="12">
        <f ca="1">IF(A703&lt;$B$1,VLOOKUP(A703,[1]DI!$A$4:$B$15000,2,FALSE),0)</f>
        <v>0.13650000000000001</v>
      </c>
      <c r="E703" s="13">
        <f t="shared" ca="1" si="195"/>
        <v>1.00050788</v>
      </c>
      <c r="F703" s="13">
        <f ca="1">(TRUNC(PRODUCT($E$12:$E702),16))</f>
        <v>1.20676226201752</v>
      </c>
      <c r="G703" s="13">
        <f t="shared" ca="1" si="203"/>
        <v>1.1470183650971499</v>
      </c>
      <c r="H703" s="13">
        <f t="shared" ca="1" si="196"/>
        <v>1.0520862600000001</v>
      </c>
      <c r="I703" s="12">
        <f t="shared" si="204"/>
        <v>1.17E-2</v>
      </c>
      <c r="J703" s="34">
        <f t="shared" si="205"/>
        <v>44889</v>
      </c>
      <c r="K703" s="2">
        <f t="shared" si="206"/>
        <v>100</v>
      </c>
      <c r="L703" s="17">
        <f t="shared" si="207"/>
        <v>100</v>
      </c>
      <c r="M703" s="11">
        <f t="shared" si="197"/>
        <v>1.0046265759999999</v>
      </c>
      <c r="N703" s="11">
        <f t="shared" ca="1" si="198"/>
        <v>1.0569538169999999</v>
      </c>
      <c r="O703" s="17">
        <f t="shared" si="208"/>
        <v>0</v>
      </c>
      <c r="P703" s="13">
        <f t="shared" ca="1" si="199"/>
        <v>56.95381699</v>
      </c>
      <c r="Q703" s="20">
        <f t="shared" si="200"/>
        <v>0</v>
      </c>
      <c r="R703" s="13">
        <f t="shared" si="209"/>
        <v>0</v>
      </c>
      <c r="S703" s="4" t="str">
        <f t="shared" si="210"/>
        <v>J=</v>
      </c>
      <c r="T703" s="34">
        <f t="shared" si="211"/>
        <v>45070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0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42">
        <f t="shared" si="201"/>
        <v>45035</v>
      </c>
      <c r="B704" s="72">
        <f t="shared" ca="1" si="212"/>
        <v>1057.5394329999999</v>
      </c>
      <c r="C704" s="13">
        <f t="shared" si="202"/>
        <v>1000</v>
      </c>
      <c r="D704" s="12">
        <f ca="1">IF(A704&lt;$B$1,VLOOKUP(A704,[1]DI!$A$4:$B$15000,2,FALSE),0)</f>
        <v>0.13650000000000001</v>
      </c>
      <c r="E704" s="13">
        <f t="shared" ca="1" si="195"/>
        <v>1.00050788</v>
      </c>
      <c r="F704" s="13">
        <f ca="1">(TRUNC(PRODUCT($E$12:$E703),16))</f>
        <v>1.2073751524351499</v>
      </c>
      <c r="G704" s="13">
        <f t="shared" ca="1" si="203"/>
        <v>1.1470183650971499</v>
      </c>
      <c r="H704" s="13">
        <f t="shared" ca="1" si="196"/>
        <v>1.0526205900000001</v>
      </c>
      <c r="I704" s="12">
        <f t="shared" si="204"/>
        <v>1.17E-2</v>
      </c>
      <c r="J704" s="34">
        <f t="shared" si="205"/>
        <v>44889</v>
      </c>
      <c r="K704" s="2">
        <f t="shared" si="206"/>
        <v>101</v>
      </c>
      <c r="L704" s="17">
        <f t="shared" si="207"/>
        <v>101</v>
      </c>
      <c r="M704" s="11">
        <f t="shared" si="197"/>
        <v>1.00467295</v>
      </c>
      <c r="N704" s="11">
        <f t="shared" ca="1" si="198"/>
        <v>1.0575394330000001</v>
      </c>
      <c r="O704" s="17">
        <f t="shared" si="208"/>
        <v>0</v>
      </c>
      <c r="P704" s="13">
        <f t="shared" ca="1" si="199"/>
        <v>57.539433000000002</v>
      </c>
      <c r="Q704" s="20">
        <f t="shared" si="200"/>
        <v>0</v>
      </c>
      <c r="R704" s="13">
        <f t="shared" si="209"/>
        <v>0</v>
      </c>
      <c r="S704" s="4" t="str">
        <f t="shared" si="210"/>
        <v>J=</v>
      </c>
      <c r="T704" s="34">
        <f t="shared" si="211"/>
        <v>45070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0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42">
        <f t="shared" si="201"/>
        <v>45036</v>
      </c>
      <c r="B705" s="72">
        <f t="shared" ca="1" si="212"/>
        <v>1058.1253829899999</v>
      </c>
      <c r="C705" s="13">
        <f t="shared" si="202"/>
        <v>1000</v>
      </c>
      <c r="D705" s="12">
        <f ca="1">IF(A705&lt;$B$1,VLOOKUP(A705,[1]DI!$A$4:$B$15000,2,FALSE),0)</f>
        <v>0.13650000000000001</v>
      </c>
      <c r="E705" s="13">
        <f t="shared" ca="1" si="195"/>
        <v>1.00050788</v>
      </c>
      <c r="F705" s="13">
        <f ca="1">(TRUNC(PRODUCT($E$12:$E704),16))</f>
        <v>1.20798835412757</v>
      </c>
      <c r="G705" s="13">
        <f t="shared" ca="1" si="203"/>
        <v>1.1470183650971499</v>
      </c>
      <c r="H705" s="13">
        <f t="shared" ca="1" si="196"/>
        <v>1.0531552</v>
      </c>
      <c r="I705" s="12">
        <f t="shared" si="204"/>
        <v>1.17E-2</v>
      </c>
      <c r="J705" s="34">
        <f t="shared" si="205"/>
        <v>44889</v>
      </c>
      <c r="K705" s="2">
        <f t="shared" si="206"/>
        <v>102</v>
      </c>
      <c r="L705" s="17">
        <f t="shared" si="207"/>
        <v>102</v>
      </c>
      <c r="M705" s="11">
        <f t="shared" si="197"/>
        <v>1.004719326</v>
      </c>
      <c r="N705" s="11">
        <f t="shared" ca="1" si="198"/>
        <v>1.0581253829999999</v>
      </c>
      <c r="O705" s="17">
        <f t="shared" si="208"/>
        <v>0</v>
      </c>
      <c r="P705" s="13">
        <f t="shared" ca="1" si="199"/>
        <v>58.125382989999999</v>
      </c>
      <c r="Q705" s="20">
        <f t="shared" si="200"/>
        <v>0</v>
      </c>
      <c r="R705" s="13">
        <f t="shared" si="209"/>
        <v>0</v>
      </c>
      <c r="S705" s="4" t="str">
        <f t="shared" si="210"/>
        <v>J=</v>
      </c>
      <c r="T705" s="34">
        <f t="shared" si="211"/>
        <v>45070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0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42">
        <f t="shared" si="201"/>
        <v>45037</v>
      </c>
      <c r="B706" s="72">
        <f t="shared" ca="1" si="212"/>
        <v>1058.7116550000001</v>
      </c>
      <c r="C706" s="13">
        <f t="shared" si="202"/>
        <v>1000</v>
      </c>
      <c r="D706" s="12">
        <f ca="1">IF(A706&lt;$B$1,VLOOKUP(A706,[1]DI!$A$4:$B$15000,2,FALSE),0)</f>
        <v>0</v>
      </c>
      <c r="E706" s="13">
        <f t="shared" ca="1" si="195"/>
        <v>1</v>
      </c>
      <c r="F706" s="13">
        <f ca="1">(TRUNC(PRODUCT($E$12:$E705),16))</f>
        <v>1.20860186725286</v>
      </c>
      <c r="G706" s="13">
        <f t="shared" ca="1" si="203"/>
        <v>1.1470183650971499</v>
      </c>
      <c r="H706" s="13">
        <f t="shared" ca="1" si="196"/>
        <v>1.05369008</v>
      </c>
      <c r="I706" s="12">
        <f t="shared" si="204"/>
        <v>1.17E-2</v>
      </c>
      <c r="J706" s="34">
        <f t="shared" si="205"/>
        <v>44889</v>
      </c>
      <c r="K706" s="2">
        <f t="shared" si="206"/>
        <v>102</v>
      </c>
      <c r="L706" s="17">
        <f t="shared" si="207"/>
        <v>103</v>
      </c>
      <c r="M706" s="11">
        <f t="shared" si="197"/>
        <v>1.004765704</v>
      </c>
      <c r="N706" s="11">
        <f t="shared" ca="1" si="198"/>
        <v>1.058711655</v>
      </c>
      <c r="O706" s="17">
        <f t="shared" si="208"/>
        <v>0</v>
      </c>
      <c r="P706" s="13">
        <f t="shared" ca="1" si="199"/>
        <v>58.711655</v>
      </c>
      <c r="Q706" s="20">
        <f t="shared" si="200"/>
        <v>0</v>
      </c>
      <c r="R706" s="13">
        <f t="shared" si="209"/>
        <v>0</v>
      </c>
      <c r="S706" s="4" t="str">
        <f t="shared" si="210"/>
        <v>J=</v>
      </c>
      <c r="T706" s="34">
        <f t="shared" si="211"/>
        <v>45070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0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42">
        <f t="shared" si="201"/>
        <v>45038</v>
      </c>
      <c r="B707" s="72">
        <f t="shared" ca="1" si="212"/>
        <v>1058.7116550000001</v>
      </c>
      <c r="C707" s="13">
        <f t="shared" si="202"/>
        <v>1000</v>
      </c>
      <c r="D707" s="12">
        <f ca="1">IF(A707&lt;$B$1,VLOOKUP(A707,[1]DI!$A$4:$B$15000,2,FALSE),0)</f>
        <v>0</v>
      </c>
      <c r="E707" s="13">
        <f t="shared" ca="1" si="195"/>
        <v>1</v>
      </c>
      <c r="F707" s="13">
        <f ca="1">(TRUNC(PRODUCT($E$12:$E706),16))</f>
        <v>1.20860186725286</v>
      </c>
      <c r="G707" s="13">
        <f t="shared" ca="1" si="203"/>
        <v>1.1470183650971499</v>
      </c>
      <c r="H707" s="13">
        <f t="shared" ca="1" si="196"/>
        <v>1.05369008</v>
      </c>
      <c r="I707" s="12">
        <f t="shared" si="204"/>
        <v>1.17E-2</v>
      </c>
      <c r="J707" s="34">
        <f t="shared" si="205"/>
        <v>44889</v>
      </c>
      <c r="K707" s="2">
        <f t="shared" si="206"/>
        <v>102</v>
      </c>
      <c r="L707" s="17">
        <f t="shared" si="207"/>
        <v>103</v>
      </c>
      <c r="M707" s="11">
        <f t="shared" si="197"/>
        <v>1.004765704</v>
      </c>
      <c r="N707" s="11">
        <f t="shared" ca="1" si="198"/>
        <v>1.058711655</v>
      </c>
      <c r="O707" s="17">
        <f t="shared" si="208"/>
        <v>0</v>
      </c>
      <c r="P707" s="13">
        <f t="shared" ca="1" si="199"/>
        <v>58.711655</v>
      </c>
      <c r="Q707" s="20">
        <f t="shared" si="200"/>
        <v>0</v>
      </c>
      <c r="R707" s="13">
        <f t="shared" si="209"/>
        <v>0</v>
      </c>
      <c r="S707" s="4" t="str">
        <f t="shared" si="210"/>
        <v>J=</v>
      </c>
      <c r="T707" s="34">
        <f t="shared" si="211"/>
        <v>45070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0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42">
        <f t="shared" si="201"/>
        <v>45039</v>
      </c>
      <c r="B708" s="72">
        <f t="shared" ca="1" si="212"/>
        <v>1058.7116550000001</v>
      </c>
      <c r="C708" s="13">
        <f t="shared" si="202"/>
        <v>1000</v>
      </c>
      <c r="D708" s="12">
        <f ca="1">IF(A708&lt;$B$1,VLOOKUP(A708,[1]DI!$A$4:$B$15000,2,FALSE),0)</f>
        <v>0</v>
      </c>
      <c r="E708" s="13">
        <f t="shared" ca="1" si="195"/>
        <v>1</v>
      </c>
      <c r="F708" s="13">
        <f ca="1">(TRUNC(PRODUCT($E$12:$E707),16))</f>
        <v>1.20860186725286</v>
      </c>
      <c r="G708" s="13">
        <f t="shared" ca="1" si="203"/>
        <v>1.1470183650971499</v>
      </c>
      <c r="H708" s="13">
        <f t="shared" ca="1" si="196"/>
        <v>1.05369008</v>
      </c>
      <c r="I708" s="12">
        <f t="shared" si="204"/>
        <v>1.17E-2</v>
      </c>
      <c r="J708" s="34">
        <f t="shared" si="205"/>
        <v>44889</v>
      </c>
      <c r="K708" s="2">
        <f t="shared" si="206"/>
        <v>102</v>
      </c>
      <c r="L708" s="17">
        <f t="shared" si="207"/>
        <v>103</v>
      </c>
      <c r="M708" s="11">
        <f t="shared" si="197"/>
        <v>1.004765704</v>
      </c>
      <c r="N708" s="11">
        <f t="shared" ca="1" si="198"/>
        <v>1.058711655</v>
      </c>
      <c r="O708" s="17">
        <f t="shared" si="208"/>
        <v>0</v>
      </c>
      <c r="P708" s="13">
        <f t="shared" ca="1" si="199"/>
        <v>58.711655</v>
      </c>
      <c r="Q708" s="20">
        <f t="shared" si="200"/>
        <v>0</v>
      </c>
      <c r="R708" s="13">
        <f t="shared" si="209"/>
        <v>0</v>
      </c>
      <c r="S708" s="4" t="str">
        <f t="shared" si="210"/>
        <v>J=</v>
      </c>
      <c r="T708" s="34">
        <f t="shared" si="211"/>
        <v>45070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0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42">
        <f t="shared" si="201"/>
        <v>45040</v>
      </c>
      <c r="B709" s="72">
        <f t="shared" ca="1" si="212"/>
        <v>1058.7116550000001</v>
      </c>
      <c r="C709" s="13">
        <f t="shared" si="202"/>
        <v>1000</v>
      </c>
      <c r="D709" s="12">
        <f ca="1">IF(A709&lt;$B$1,VLOOKUP(A709,[1]DI!$A$4:$B$15000,2,FALSE),0)</f>
        <v>0.13650000000000001</v>
      </c>
      <c r="E709" s="13">
        <f t="shared" ca="1" si="195"/>
        <v>1.00050788</v>
      </c>
      <c r="F709" s="13">
        <f ca="1">(TRUNC(PRODUCT($E$12:$E708),16))</f>
        <v>1.20860186725286</v>
      </c>
      <c r="G709" s="13">
        <f t="shared" ca="1" si="203"/>
        <v>1.1470183650971499</v>
      </c>
      <c r="H709" s="13">
        <f t="shared" ca="1" si="196"/>
        <v>1.05369008</v>
      </c>
      <c r="I709" s="12">
        <f t="shared" si="204"/>
        <v>1.17E-2</v>
      </c>
      <c r="J709" s="34">
        <f t="shared" si="205"/>
        <v>44889</v>
      </c>
      <c r="K709" s="2">
        <f t="shared" si="206"/>
        <v>103</v>
      </c>
      <c r="L709" s="17">
        <f t="shared" si="207"/>
        <v>103</v>
      </c>
      <c r="M709" s="11">
        <f t="shared" si="197"/>
        <v>1.004765704</v>
      </c>
      <c r="N709" s="11">
        <f t="shared" ca="1" si="198"/>
        <v>1.058711655</v>
      </c>
      <c r="O709" s="17">
        <f t="shared" si="208"/>
        <v>0</v>
      </c>
      <c r="P709" s="13">
        <f t="shared" ca="1" si="199"/>
        <v>58.711655</v>
      </c>
      <c r="Q709" s="20">
        <f t="shared" si="200"/>
        <v>0</v>
      </c>
      <c r="R709" s="13">
        <f t="shared" si="209"/>
        <v>0</v>
      </c>
      <c r="S709" s="4" t="str">
        <f t="shared" si="210"/>
        <v>J=</v>
      </c>
      <c r="T709" s="34">
        <f t="shared" si="211"/>
        <v>45070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0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42">
        <f t="shared" si="201"/>
        <v>45041</v>
      </c>
      <c r="B710" s="72">
        <f t="shared" ca="1" si="212"/>
        <v>1059.2982400000001</v>
      </c>
      <c r="C710" s="13">
        <f t="shared" si="202"/>
        <v>1000</v>
      </c>
      <c r="D710" s="12">
        <f ca="1">IF(A710&lt;$B$1,VLOOKUP(A710,[1]DI!$A$4:$B$15000,2,FALSE),0)</f>
        <v>0.13650000000000001</v>
      </c>
      <c r="E710" s="13">
        <f t="shared" ca="1" si="195"/>
        <v>1.00050788</v>
      </c>
      <c r="F710" s="13">
        <f ca="1">(TRUNC(PRODUCT($E$12:$E709),16))</f>
        <v>1.2092156919692001</v>
      </c>
      <c r="G710" s="13">
        <f t="shared" ca="1" si="203"/>
        <v>1.1470183650971499</v>
      </c>
      <c r="H710" s="13">
        <f t="shared" ca="1" si="196"/>
        <v>1.05422522</v>
      </c>
      <c r="I710" s="12">
        <f t="shared" si="204"/>
        <v>1.17E-2</v>
      </c>
      <c r="J710" s="34">
        <f t="shared" si="205"/>
        <v>44889</v>
      </c>
      <c r="K710" s="2">
        <f t="shared" si="206"/>
        <v>104</v>
      </c>
      <c r="L710" s="17">
        <f t="shared" si="207"/>
        <v>104</v>
      </c>
      <c r="M710" s="11">
        <f t="shared" si="197"/>
        <v>1.0048120840000001</v>
      </c>
      <c r="N710" s="11">
        <f t="shared" ca="1" si="198"/>
        <v>1.0592982399999999</v>
      </c>
      <c r="O710" s="17">
        <f t="shared" si="208"/>
        <v>0</v>
      </c>
      <c r="P710" s="13">
        <f t="shared" ca="1" si="199"/>
        <v>59.29824</v>
      </c>
      <c r="Q710" s="20">
        <f t="shared" si="200"/>
        <v>0</v>
      </c>
      <c r="R710" s="13">
        <f t="shared" si="209"/>
        <v>0</v>
      </c>
      <c r="S710" s="4" t="str">
        <f t="shared" si="210"/>
        <v>J=</v>
      </c>
      <c r="T710" s="34">
        <f t="shared" si="211"/>
        <v>45070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0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42">
        <f t="shared" si="201"/>
        <v>45042</v>
      </c>
      <c r="B711" s="72">
        <f t="shared" ca="1" si="212"/>
        <v>1059.8851589999999</v>
      </c>
      <c r="C711" s="13">
        <f t="shared" si="202"/>
        <v>1000</v>
      </c>
      <c r="D711" s="12">
        <f ca="1">IF(A711&lt;$B$1,VLOOKUP(A711,[1]DI!$A$4:$B$15000,2,FALSE),0)</f>
        <v>0.13650000000000001</v>
      </c>
      <c r="E711" s="13">
        <f t="shared" ca="1" si="195"/>
        <v>1.00050788</v>
      </c>
      <c r="F711" s="13">
        <f ca="1">(TRUNC(PRODUCT($E$12:$E710),16))</f>
        <v>1.2098298284348401</v>
      </c>
      <c r="G711" s="13">
        <f t="shared" ca="1" si="203"/>
        <v>1.1470183650971499</v>
      </c>
      <c r="H711" s="13">
        <f t="shared" ca="1" si="196"/>
        <v>1.05476064</v>
      </c>
      <c r="I711" s="12">
        <f t="shared" si="204"/>
        <v>1.17E-2</v>
      </c>
      <c r="J711" s="34">
        <f t="shared" si="205"/>
        <v>44889</v>
      </c>
      <c r="K711" s="2">
        <f t="shared" si="206"/>
        <v>105</v>
      </c>
      <c r="L711" s="17">
        <f t="shared" si="207"/>
        <v>105</v>
      </c>
      <c r="M711" s="11">
        <f t="shared" si="197"/>
        <v>1.004858466</v>
      </c>
      <c r="N711" s="11">
        <f t="shared" ca="1" si="198"/>
        <v>1.059885159</v>
      </c>
      <c r="O711" s="17">
        <f t="shared" si="208"/>
        <v>0</v>
      </c>
      <c r="P711" s="13">
        <f t="shared" ca="1" si="199"/>
        <v>59.885159000000002</v>
      </c>
      <c r="Q711" s="20">
        <f t="shared" si="200"/>
        <v>0</v>
      </c>
      <c r="R711" s="13">
        <f t="shared" si="209"/>
        <v>0</v>
      </c>
      <c r="S711" s="4" t="str">
        <f t="shared" si="210"/>
        <v>J=</v>
      </c>
      <c r="T711" s="34">
        <f t="shared" si="211"/>
        <v>45070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0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42">
        <f t="shared" si="201"/>
        <v>45043</v>
      </c>
      <c r="B712" s="72">
        <f t="shared" ca="1" si="212"/>
        <v>1060.4724000000001</v>
      </c>
      <c r="C712" s="13">
        <f t="shared" si="202"/>
        <v>1000</v>
      </c>
      <c r="D712" s="12">
        <f ca="1">IF(A712&lt;$B$1,VLOOKUP(A712,[1]DI!$A$4:$B$15000,2,FALSE),0)</f>
        <v>0.13650000000000001</v>
      </c>
      <c r="E712" s="13">
        <f t="shared" ca="1" si="195"/>
        <v>1.00050788</v>
      </c>
      <c r="F712" s="13">
        <f ca="1">(TRUNC(PRODUCT($E$12:$E711),16))</f>
        <v>1.2104442768081101</v>
      </c>
      <c r="G712" s="13">
        <f t="shared" ca="1" si="203"/>
        <v>1.1470183650971499</v>
      </c>
      <c r="H712" s="13">
        <f t="shared" ca="1" si="196"/>
        <v>1.05529633</v>
      </c>
      <c r="I712" s="12">
        <f t="shared" si="204"/>
        <v>1.17E-2</v>
      </c>
      <c r="J712" s="34">
        <f t="shared" si="205"/>
        <v>44889</v>
      </c>
      <c r="K712" s="2">
        <f t="shared" si="206"/>
        <v>106</v>
      </c>
      <c r="L712" s="17">
        <f t="shared" si="207"/>
        <v>106</v>
      </c>
      <c r="M712" s="11">
        <f t="shared" si="197"/>
        <v>1.00490485</v>
      </c>
      <c r="N712" s="11">
        <f t="shared" ca="1" si="198"/>
        <v>1.0604724000000001</v>
      </c>
      <c r="O712" s="17">
        <f t="shared" si="208"/>
        <v>0</v>
      </c>
      <c r="P712" s="13">
        <f t="shared" ca="1" si="199"/>
        <v>60.4724</v>
      </c>
      <c r="Q712" s="20">
        <f t="shared" si="200"/>
        <v>0</v>
      </c>
      <c r="R712" s="13">
        <f t="shared" si="209"/>
        <v>0</v>
      </c>
      <c r="S712" s="4" t="str">
        <f t="shared" si="210"/>
        <v>J=</v>
      </c>
      <c r="T712" s="34">
        <f t="shared" si="211"/>
        <v>45070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0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42">
        <f t="shared" si="201"/>
        <v>45044</v>
      </c>
      <c r="B713" s="72">
        <f t="shared" ca="1" si="212"/>
        <v>1061.0599759900001</v>
      </c>
      <c r="C713" s="13">
        <f t="shared" si="202"/>
        <v>1000</v>
      </c>
      <c r="D713" s="12">
        <f ca="1">IF(A713&lt;$B$1,VLOOKUP(A713,[1]DI!$A$4:$B$15000,2,FALSE),0)</f>
        <v>0.13650000000000001</v>
      </c>
      <c r="E713" s="13">
        <f t="shared" ca="1" si="195"/>
        <v>1.00050788</v>
      </c>
      <c r="F713" s="13">
        <f ca="1">(TRUNC(PRODUCT($E$12:$E712),16))</f>
        <v>1.2110590372474099</v>
      </c>
      <c r="G713" s="13">
        <f t="shared" ca="1" si="203"/>
        <v>1.1470183650971499</v>
      </c>
      <c r="H713" s="13">
        <f t="shared" ca="1" si="196"/>
        <v>1.0558323000000001</v>
      </c>
      <c r="I713" s="12">
        <f t="shared" si="204"/>
        <v>1.17E-2</v>
      </c>
      <c r="J713" s="34">
        <f t="shared" si="205"/>
        <v>44889</v>
      </c>
      <c r="K713" s="2">
        <f t="shared" si="206"/>
        <v>107</v>
      </c>
      <c r="L713" s="17">
        <f t="shared" si="207"/>
        <v>107</v>
      </c>
      <c r="M713" s="11">
        <f t="shared" si="197"/>
        <v>1.004951237</v>
      </c>
      <c r="N713" s="11">
        <f t="shared" ca="1" si="198"/>
        <v>1.0610599759999999</v>
      </c>
      <c r="O713" s="17">
        <f t="shared" si="208"/>
        <v>0</v>
      </c>
      <c r="P713" s="13">
        <f t="shared" ca="1" si="199"/>
        <v>61.059975989999998</v>
      </c>
      <c r="Q713" s="20">
        <f t="shared" si="200"/>
        <v>0</v>
      </c>
      <c r="R713" s="13">
        <f t="shared" si="209"/>
        <v>0</v>
      </c>
      <c r="S713" s="4" t="str">
        <f t="shared" si="210"/>
        <v>J=</v>
      </c>
      <c r="T713" s="34">
        <f t="shared" si="211"/>
        <v>45070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0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42">
        <f t="shared" si="201"/>
        <v>45045</v>
      </c>
      <c r="B714" s="72">
        <f t="shared" ca="1" si="212"/>
        <v>1061.6478649999999</v>
      </c>
      <c r="C714" s="13">
        <f t="shared" si="202"/>
        <v>1000</v>
      </c>
      <c r="D714" s="12">
        <f ca="1">IF(A714&lt;$B$1,VLOOKUP(A714,[1]DI!$A$4:$B$15000,2,FALSE),0)</f>
        <v>0</v>
      </c>
      <c r="E714" s="13">
        <f t="shared" ca="1" si="195"/>
        <v>1</v>
      </c>
      <c r="F714" s="13">
        <f ca="1">(TRUNC(PRODUCT($E$12:$E713),16))</f>
        <v>1.21167410991125</v>
      </c>
      <c r="G714" s="13">
        <f t="shared" ca="1" si="203"/>
        <v>1.1470183650971499</v>
      </c>
      <c r="H714" s="13">
        <f t="shared" ca="1" si="196"/>
        <v>1.0563685300000001</v>
      </c>
      <c r="I714" s="12">
        <f t="shared" si="204"/>
        <v>1.17E-2</v>
      </c>
      <c r="J714" s="34">
        <f t="shared" si="205"/>
        <v>44889</v>
      </c>
      <c r="K714" s="2">
        <f t="shared" si="206"/>
        <v>107</v>
      </c>
      <c r="L714" s="17">
        <f t="shared" si="207"/>
        <v>108</v>
      </c>
      <c r="M714" s="11">
        <f t="shared" si="197"/>
        <v>1.004997626</v>
      </c>
      <c r="N714" s="11">
        <f t="shared" ca="1" si="198"/>
        <v>1.0616478650000001</v>
      </c>
      <c r="O714" s="17">
        <f t="shared" si="208"/>
        <v>0</v>
      </c>
      <c r="P714" s="13">
        <f t="shared" ca="1" si="199"/>
        <v>61.647865000000003</v>
      </c>
      <c r="Q714" s="20">
        <f t="shared" si="200"/>
        <v>0</v>
      </c>
      <c r="R714" s="13">
        <f t="shared" si="209"/>
        <v>0</v>
      </c>
      <c r="S714" s="4" t="str">
        <f t="shared" si="210"/>
        <v>J=</v>
      </c>
      <c r="T714" s="34">
        <f t="shared" si="211"/>
        <v>45070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0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42">
        <f t="shared" si="201"/>
        <v>45046</v>
      </c>
      <c r="B715" s="72">
        <f t="shared" ca="1" si="212"/>
        <v>1061.6478649999999</v>
      </c>
      <c r="C715" s="13">
        <f t="shared" si="202"/>
        <v>1000</v>
      </c>
      <c r="D715" s="12">
        <f ca="1">IF(A715&lt;$B$1,VLOOKUP(A715,[1]DI!$A$4:$B$15000,2,FALSE),0)</f>
        <v>0</v>
      </c>
      <c r="E715" s="13">
        <f t="shared" ca="1" si="195"/>
        <v>1</v>
      </c>
      <c r="F715" s="13">
        <f ca="1">(TRUNC(PRODUCT($E$12:$E714),16))</f>
        <v>1.21167410991125</v>
      </c>
      <c r="G715" s="13">
        <f t="shared" ca="1" si="203"/>
        <v>1.1470183650971499</v>
      </c>
      <c r="H715" s="13">
        <f t="shared" ca="1" si="196"/>
        <v>1.0563685300000001</v>
      </c>
      <c r="I715" s="12">
        <f t="shared" si="204"/>
        <v>1.17E-2</v>
      </c>
      <c r="J715" s="34">
        <f t="shared" si="205"/>
        <v>44889</v>
      </c>
      <c r="K715" s="2">
        <f t="shared" si="206"/>
        <v>107</v>
      </c>
      <c r="L715" s="17">
        <f t="shared" si="207"/>
        <v>108</v>
      </c>
      <c r="M715" s="11">
        <f t="shared" si="197"/>
        <v>1.004997626</v>
      </c>
      <c r="N715" s="11">
        <f t="shared" ca="1" si="198"/>
        <v>1.0616478650000001</v>
      </c>
      <c r="O715" s="17">
        <f t="shared" si="208"/>
        <v>0</v>
      </c>
      <c r="P715" s="13">
        <f t="shared" ca="1" si="199"/>
        <v>61.647865000000003</v>
      </c>
      <c r="Q715" s="20">
        <f t="shared" si="200"/>
        <v>0</v>
      </c>
      <c r="R715" s="13">
        <f t="shared" si="209"/>
        <v>0</v>
      </c>
      <c r="S715" s="4" t="str">
        <f t="shared" si="210"/>
        <v>J=</v>
      </c>
      <c r="T715" s="34">
        <f t="shared" si="211"/>
        <v>45070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0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42">
        <f t="shared" si="201"/>
        <v>45047</v>
      </c>
      <c r="B716" s="72">
        <f t="shared" ca="1" si="212"/>
        <v>1061.6478649999999</v>
      </c>
      <c r="C716" s="13">
        <f t="shared" si="202"/>
        <v>1000</v>
      </c>
      <c r="D716" s="12">
        <f ca="1">IF(A716&lt;$B$1,VLOOKUP(A716,[1]DI!$A$4:$B$15000,2,FALSE),0)</f>
        <v>0</v>
      </c>
      <c r="E716" s="13">
        <f t="shared" ref="E716:E779" ca="1" si="213">ROUND(((1+D716)^(1/252)),8)</f>
        <v>1</v>
      </c>
      <c r="F716" s="13">
        <f ca="1">(TRUNC(PRODUCT($E$12:$E715),16))</f>
        <v>1.21167410991125</v>
      </c>
      <c r="G716" s="13">
        <f t="shared" ca="1" si="203"/>
        <v>1.1470183650971499</v>
      </c>
      <c r="H716" s="13">
        <f t="shared" ref="H716:H779" ca="1" si="214">ROUND(F716/G716,8)</f>
        <v>1.0563685300000001</v>
      </c>
      <c r="I716" s="12">
        <f t="shared" si="204"/>
        <v>1.17E-2</v>
      </c>
      <c r="J716" s="34">
        <f t="shared" si="205"/>
        <v>44889</v>
      </c>
      <c r="K716" s="2">
        <f t="shared" si="206"/>
        <v>107</v>
      </c>
      <c r="L716" s="17">
        <f t="shared" si="207"/>
        <v>108</v>
      </c>
      <c r="M716" s="11">
        <f t="shared" ref="M716:M779" si="215">ROUND((I716+1)^(L716/252),9)</f>
        <v>1.004997626</v>
      </c>
      <c r="N716" s="11">
        <f t="shared" ref="N716:N779" ca="1" si="216">ROUND(H716*M716,9)</f>
        <v>1.0616478650000001</v>
      </c>
      <c r="O716" s="17">
        <f t="shared" si="208"/>
        <v>0</v>
      </c>
      <c r="P716" s="13">
        <f t="shared" ref="P716:P779" ca="1" si="217">TRUNC(((N716-1)*C716),8)</f>
        <v>61.647865000000003</v>
      </c>
      <c r="Q716" s="20">
        <f t="shared" ref="Q716:Q779" si="218">IF($O716&gt;0,VLOOKUP($O716,$W$12:$AC$29,7),0)</f>
        <v>0</v>
      </c>
      <c r="R716" s="13">
        <f t="shared" si="209"/>
        <v>0</v>
      </c>
      <c r="S716" s="4" t="str">
        <f t="shared" si="210"/>
        <v>J=</v>
      </c>
      <c r="T716" s="34">
        <f t="shared" si="211"/>
        <v>45070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0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42">
        <f t="shared" ref="A717:A780" si="219">(A716+1)</f>
        <v>45048</v>
      </c>
      <c r="B717" s="72">
        <f t="shared" ca="1" si="212"/>
        <v>1061.6478649999999</v>
      </c>
      <c r="C717" s="13">
        <f t="shared" ref="C717:C780" si="220">(C716-R716)</f>
        <v>1000</v>
      </c>
      <c r="D717" s="12">
        <f ca="1">IF(A717&lt;$B$1,VLOOKUP(A717,[1]DI!$A$4:$B$15000,2,FALSE),0)</f>
        <v>0.13650000000000001</v>
      </c>
      <c r="E717" s="13">
        <f t="shared" ca="1" si="213"/>
        <v>1.00050788</v>
      </c>
      <c r="F717" s="13">
        <f ca="1">(TRUNC(PRODUCT($E$12:$E716),16))</f>
        <v>1.21167410991125</v>
      </c>
      <c r="G717" s="13">
        <f t="shared" ref="G717:G780" ca="1" si="221">IF(O716&gt;0,F716,G716)</f>
        <v>1.1470183650971499</v>
      </c>
      <c r="H717" s="13">
        <f t="shared" ca="1" si="214"/>
        <v>1.0563685300000001</v>
      </c>
      <c r="I717" s="12">
        <f t="shared" ref="I717:I780" si="222">I716</f>
        <v>1.17E-2</v>
      </c>
      <c r="J717" s="34">
        <f t="shared" ref="J717:J780" si="223">IF(O716&gt;0,VLOOKUP(O716,W$12:AG$150,2),J716)</f>
        <v>44889</v>
      </c>
      <c r="K717" s="2">
        <f t="shared" ref="K717:K780" si="224">IF(A717&gt;J717,IF(NETWORKDAYS(J717,A717,$W$31:$W$544)-1=0,1,NETWORKDAYS(J717,A717,$W$31:$W$544)-1),0)</f>
        <v>108</v>
      </c>
      <c r="L717" s="17">
        <f t="shared" ref="L717:L780" si="225">IF(AND(K717=1,K716=1),1,IF(K717&gt;0,IF(K717=K716,K717+1,K717),0))</f>
        <v>108</v>
      </c>
      <c r="M717" s="11">
        <f t="shared" si="215"/>
        <v>1.004997626</v>
      </c>
      <c r="N717" s="11">
        <f t="shared" ca="1" si="216"/>
        <v>1.0616478650000001</v>
      </c>
      <c r="O717" s="17">
        <f t="shared" ref="O717:O780" si="226">IF(VLOOKUP(A717,X$12:AE$150,8)=VLOOKUP(A716,X$12:AE$150,8),0,VLOOKUP(A717,X$12:AE$150,8))</f>
        <v>0</v>
      </c>
      <c r="P717" s="13">
        <f t="shared" ca="1" si="217"/>
        <v>61.647865000000003</v>
      </c>
      <c r="Q717" s="20">
        <f t="shared" si="218"/>
        <v>0</v>
      </c>
      <c r="R717" s="13">
        <f t="shared" ref="R717:R780" si="227">IF(Q717&gt;0,TRUNC(Q717*C717,8),0)</f>
        <v>0</v>
      </c>
      <c r="S717" s="4" t="str">
        <f t="shared" ref="S717:S780" si="228">IF(O716&gt;0,VLOOKUP(O716,W$12:AG$150,10),S716)</f>
        <v>J=</v>
      </c>
      <c r="T717" s="34">
        <f t="shared" ref="T717:T780" si="229">IF(O716&gt;0,VLOOKUP(O716,W$12:AG$150,11),T716)</f>
        <v>45070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0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42">
        <f t="shared" si="219"/>
        <v>45049</v>
      </c>
      <c r="B718" s="72">
        <f t="shared" ref="B718:B781" ca="1" si="230">IF(A718&lt;=TODAY(),C718+P718,IF(AND(A718&gt;TODAY(),A718&lt;=$B$1),IF(VLOOKUP(TODAY(),$A$10:$D$5000,4,FALSE)=0,"n.d",C718+P718),"n.d"))</f>
        <v>1062.2360859999999</v>
      </c>
      <c r="C718" s="13">
        <f t="shared" si="220"/>
        <v>1000</v>
      </c>
      <c r="D718" s="12">
        <f ca="1">IF(A718&lt;$B$1,VLOOKUP(A718,[1]DI!$A$4:$B$15000,2,FALSE),0)</f>
        <v>0.13650000000000001</v>
      </c>
      <c r="E718" s="13">
        <f t="shared" ca="1" si="213"/>
        <v>1.00050788</v>
      </c>
      <c r="F718" s="13">
        <f ca="1">(TRUNC(PRODUCT($E$12:$E717),16))</f>
        <v>1.2122894949581899</v>
      </c>
      <c r="G718" s="13">
        <f t="shared" ca="1" si="221"/>
        <v>1.1470183650971499</v>
      </c>
      <c r="H718" s="13">
        <f t="shared" ca="1" si="214"/>
        <v>1.05690504</v>
      </c>
      <c r="I718" s="12">
        <f t="shared" si="222"/>
        <v>1.17E-2</v>
      </c>
      <c r="J718" s="34">
        <f t="shared" si="223"/>
        <v>44889</v>
      </c>
      <c r="K718" s="2">
        <f t="shared" si="224"/>
        <v>109</v>
      </c>
      <c r="L718" s="17">
        <f t="shared" si="225"/>
        <v>109</v>
      </c>
      <c r="M718" s="11">
        <f t="shared" si="215"/>
        <v>1.005044016</v>
      </c>
      <c r="N718" s="11">
        <f t="shared" ca="1" si="216"/>
        <v>1.062236086</v>
      </c>
      <c r="O718" s="17">
        <f t="shared" si="226"/>
        <v>0</v>
      </c>
      <c r="P718" s="13">
        <f t="shared" ca="1" si="217"/>
        <v>62.236086</v>
      </c>
      <c r="Q718" s="20">
        <f t="shared" si="218"/>
        <v>0</v>
      </c>
      <c r="R718" s="13">
        <f t="shared" si="227"/>
        <v>0</v>
      </c>
      <c r="S718" s="4" t="str">
        <f t="shared" si="228"/>
        <v>J=</v>
      </c>
      <c r="T718" s="34">
        <f t="shared" si="229"/>
        <v>45070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0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42">
        <f t="shared" si="219"/>
        <v>45050</v>
      </c>
      <c r="B719" s="72">
        <f t="shared" ca="1" si="230"/>
        <v>1062.824631</v>
      </c>
      <c r="C719" s="13">
        <f t="shared" si="220"/>
        <v>1000</v>
      </c>
      <c r="D719" s="12">
        <f ca="1">IF(A719&lt;$B$1,VLOOKUP(A719,[1]DI!$A$4:$B$15000,2,FALSE),0)</f>
        <v>0.13650000000000001</v>
      </c>
      <c r="E719" s="13">
        <f t="shared" ca="1" si="213"/>
        <v>1.00050788</v>
      </c>
      <c r="F719" s="13">
        <f ca="1">(TRUNC(PRODUCT($E$12:$E718),16))</f>
        <v>1.2129051925468901</v>
      </c>
      <c r="G719" s="13">
        <f t="shared" ca="1" si="221"/>
        <v>1.1470183650971499</v>
      </c>
      <c r="H719" s="13">
        <f t="shared" ca="1" si="214"/>
        <v>1.05744182</v>
      </c>
      <c r="I719" s="12">
        <f t="shared" si="222"/>
        <v>1.17E-2</v>
      </c>
      <c r="J719" s="34">
        <f t="shared" si="223"/>
        <v>44889</v>
      </c>
      <c r="K719" s="2">
        <f t="shared" si="224"/>
        <v>110</v>
      </c>
      <c r="L719" s="17">
        <f t="shared" si="225"/>
        <v>110</v>
      </c>
      <c r="M719" s="11">
        <f t="shared" si="215"/>
        <v>1.0050904089999999</v>
      </c>
      <c r="N719" s="11">
        <f t="shared" ca="1" si="216"/>
        <v>1.062824631</v>
      </c>
      <c r="O719" s="17">
        <f t="shared" si="226"/>
        <v>0</v>
      </c>
      <c r="P719" s="13">
        <f t="shared" ca="1" si="217"/>
        <v>62.824630999999997</v>
      </c>
      <c r="Q719" s="20">
        <f t="shared" si="218"/>
        <v>0</v>
      </c>
      <c r="R719" s="13">
        <f t="shared" si="227"/>
        <v>0</v>
      </c>
      <c r="S719" s="4" t="str">
        <f t="shared" si="228"/>
        <v>J=</v>
      </c>
      <c r="T719" s="34">
        <f t="shared" si="229"/>
        <v>45070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0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42">
        <f t="shared" si="219"/>
        <v>45051</v>
      </c>
      <c r="B720" s="72">
        <f t="shared" ca="1" si="230"/>
        <v>1063.413511</v>
      </c>
      <c r="C720" s="13">
        <f t="shared" si="220"/>
        <v>1000</v>
      </c>
      <c r="D720" s="12">
        <f ca="1">IF(A720&lt;$B$1,VLOOKUP(A720,[1]DI!$A$4:$B$15000,2,FALSE),0)</f>
        <v>0.13650000000000001</v>
      </c>
      <c r="E720" s="13">
        <f t="shared" ca="1" si="213"/>
        <v>1.00050788</v>
      </c>
      <c r="F720" s="13">
        <f ca="1">(TRUNC(PRODUCT($E$12:$E719),16))</f>
        <v>1.21352120283608</v>
      </c>
      <c r="G720" s="13">
        <f t="shared" ca="1" si="221"/>
        <v>1.1470183650971499</v>
      </c>
      <c r="H720" s="13">
        <f t="shared" ca="1" si="214"/>
        <v>1.0579788800000001</v>
      </c>
      <c r="I720" s="12">
        <f t="shared" si="222"/>
        <v>1.17E-2</v>
      </c>
      <c r="J720" s="34">
        <f t="shared" si="223"/>
        <v>44889</v>
      </c>
      <c r="K720" s="2">
        <f t="shared" si="224"/>
        <v>111</v>
      </c>
      <c r="L720" s="17">
        <f t="shared" si="225"/>
        <v>111</v>
      </c>
      <c r="M720" s="11">
        <f t="shared" si="215"/>
        <v>1.005136805</v>
      </c>
      <c r="N720" s="11">
        <f t="shared" ca="1" si="216"/>
        <v>1.063413511</v>
      </c>
      <c r="O720" s="17">
        <f t="shared" si="226"/>
        <v>0</v>
      </c>
      <c r="P720" s="13">
        <f t="shared" ca="1" si="217"/>
        <v>63.413511</v>
      </c>
      <c r="Q720" s="20">
        <f t="shared" si="218"/>
        <v>0</v>
      </c>
      <c r="R720" s="13">
        <f t="shared" si="227"/>
        <v>0</v>
      </c>
      <c r="S720" s="4" t="str">
        <f t="shared" si="228"/>
        <v>J=</v>
      </c>
      <c r="T720" s="34">
        <f t="shared" si="229"/>
        <v>45070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0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42">
        <f t="shared" si="219"/>
        <v>45052</v>
      </c>
      <c r="B721" s="72">
        <f t="shared" ca="1" si="230"/>
        <v>1064.0027030000001</v>
      </c>
      <c r="C721" s="13">
        <f t="shared" si="220"/>
        <v>1000</v>
      </c>
      <c r="D721" s="12">
        <f ca="1">IF(A721&lt;$B$1,VLOOKUP(A721,[1]DI!$A$4:$B$15000,2,FALSE),0)</f>
        <v>0</v>
      </c>
      <c r="E721" s="13">
        <f t="shared" ca="1" si="213"/>
        <v>1</v>
      </c>
      <c r="F721" s="13">
        <f ca="1">(TRUNC(PRODUCT($E$12:$E720),16))</f>
        <v>1.2141375259845799</v>
      </c>
      <c r="G721" s="13">
        <f t="shared" ca="1" si="221"/>
        <v>1.1470183650971499</v>
      </c>
      <c r="H721" s="13">
        <f t="shared" ca="1" si="214"/>
        <v>1.0585161999999999</v>
      </c>
      <c r="I721" s="12">
        <f t="shared" si="222"/>
        <v>1.17E-2</v>
      </c>
      <c r="J721" s="34">
        <f t="shared" si="223"/>
        <v>44889</v>
      </c>
      <c r="K721" s="2">
        <f t="shared" si="224"/>
        <v>111</v>
      </c>
      <c r="L721" s="17">
        <f t="shared" si="225"/>
        <v>112</v>
      </c>
      <c r="M721" s="11">
        <f t="shared" si="215"/>
        <v>1.005183202</v>
      </c>
      <c r="N721" s="11">
        <f t="shared" ca="1" si="216"/>
        <v>1.0640027030000001</v>
      </c>
      <c r="O721" s="17">
        <f t="shared" si="226"/>
        <v>0</v>
      </c>
      <c r="P721" s="13">
        <f t="shared" ca="1" si="217"/>
        <v>64.002702999999997</v>
      </c>
      <c r="Q721" s="20">
        <f t="shared" si="218"/>
        <v>0</v>
      </c>
      <c r="R721" s="13">
        <f t="shared" si="227"/>
        <v>0</v>
      </c>
      <c r="S721" s="4" t="str">
        <f t="shared" si="228"/>
        <v>J=</v>
      </c>
      <c r="T721" s="34">
        <f t="shared" si="229"/>
        <v>45070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0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42">
        <f t="shared" si="219"/>
        <v>45053</v>
      </c>
      <c r="B722" s="72">
        <f t="shared" ca="1" si="230"/>
        <v>1064.0027030000001</v>
      </c>
      <c r="C722" s="13">
        <f t="shared" si="220"/>
        <v>1000</v>
      </c>
      <c r="D722" s="12">
        <f ca="1">IF(A722&lt;$B$1,VLOOKUP(A722,[1]DI!$A$4:$B$15000,2,FALSE),0)</f>
        <v>0</v>
      </c>
      <c r="E722" s="13">
        <f t="shared" ca="1" si="213"/>
        <v>1</v>
      </c>
      <c r="F722" s="13">
        <f ca="1">(TRUNC(PRODUCT($E$12:$E721),16))</f>
        <v>1.2141375259845799</v>
      </c>
      <c r="G722" s="13">
        <f t="shared" ca="1" si="221"/>
        <v>1.1470183650971499</v>
      </c>
      <c r="H722" s="13">
        <f t="shared" ca="1" si="214"/>
        <v>1.0585161999999999</v>
      </c>
      <c r="I722" s="12">
        <f t="shared" si="222"/>
        <v>1.17E-2</v>
      </c>
      <c r="J722" s="34">
        <f t="shared" si="223"/>
        <v>44889</v>
      </c>
      <c r="K722" s="2">
        <f t="shared" si="224"/>
        <v>111</v>
      </c>
      <c r="L722" s="17">
        <f t="shared" si="225"/>
        <v>112</v>
      </c>
      <c r="M722" s="11">
        <f t="shared" si="215"/>
        <v>1.005183202</v>
      </c>
      <c r="N722" s="11">
        <f t="shared" ca="1" si="216"/>
        <v>1.0640027030000001</v>
      </c>
      <c r="O722" s="17">
        <f t="shared" si="226"/>
        <v>0</v>
      </c>
      <c r="P722" s="13">
        <f t="shared" ca="1" si="217"/>
        <v>64.002702999999997</v>
      </c>
      <c r="Q722" s="20">
        <f t="shared" si="218"/>
        <v>0</v>
      </c>
      <c r="R722" s="13">
        <f t="shared" si="227"/>
        <v>0</v>
      </c>
      <c r="S722" s="4" t="str">
        <f t="shared" si="228"/>
        <v>J=</v>
      </c>
      <c r="T722" s="34">
        <f t="shared" si="229"/>
        <v>45070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0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42">
        <f t="shared" si="219"/>
        <v>45054</v>
      </c>
      <c r="B723" s="72">
        <f t="shared" ca="1" si="230"/>
        <v>1064.0027030000001</v>
      </c>
      <c r="C723" s="13">
        <f t="shared" si="220"/>
        <v>1000</v>
      </c>
      <c r="D723" s="12">
        <f ca="1">IF(A723&lt;$B$1,VLOOKUP(A723,[1]DI!$A$4:$B$15000,2,FALSE),0)</f>
        <v>0.13650000000000001</v>
      </c>
      <c r="E723" s="13">
        <f t="shared" ca="1" si="213"/>
        <v>1.00050788</v>
      </c>
      <c r="F723" s="13">
        <f ca="1">(TRUNC(PRODUCT($E$12:$E722),16))</f>
        <v>1.2141375259845799</v>
      </c>
      <c r="G723" s="13">
        <f t="shared" ca="1" si="221"/>
        <v>1.1470183650971499</v>
      </c>
      <c r="H723" s="13">
        <f t="shared" ca="1" si="214"/>
        <v>1.0585161999999999</v>
      </c>
      <c r="I723" s="12">
        <f t="shared" si="222"/>
        <v>1.17E-2</v>
      </c>
      <c r="J723" s="34">
        <f t="shared" si="223"/>
        <v>44889</v>
      </c>
      <c r="K723" s="2">
        <f t="shared" si="224"/>
        <v>112</v>
      </c>
      <c r="L723" s="17">
        <f t="shared" si="225"/>
        <v>112</v>
      </c>
      <c r="M723" s="11">
        <f t="shared" si="215"/>
        <v>1.005183202</v>
      </c>
      <c r="N723" s="11">
        <f t="shared" ca="1" si="216"/>
        <v>1.0640027030000001</v>
      </c>
      <c r="O723" s="17">
        <f t="shared" si="226"/>
        <v>0</v>
      </c>
      <c r="P723" s="13">
        <f t="shared" ca="1" si="217"/>
        <v>64.002702999999997</v>
      </c>
      <c r="Q723" s="20">
        <f t="shared" si="218"/>
        <v>0</v>
      </c>
      <c r="R723" s="13">
        <f t="shared" si="227"/>
        <v>0</v>
      </c>
      <c r="S723" s="4" t="str">
        <f t="shared" si="228"/>
        <v>J=</v>
      </c>
      <c r="T723" s="34">
        <f t="shared" si="229"/>
        <v>45070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0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42">
        <f t="shared" si="219"/>
        <v>45055</v>
      </c>
      <c r="B724" s="72">
        <f t="shared" ca="1" si="230"/>
        <v>1064.5922290000001</v>
      </c>
      <c r="C724" s="13">
        <f t="shared" si="220"/>
        <v>1000</v>
      </c>
      <c r="D724" s="12">
        <f ca="1">IF(A724&lt;$B$1,VLOOKUP(A724,[1]DI!$A$4:$B$15000,2,FALSE),0)</f>
        <v>0.13650000000000001</v>
      </c>
      <c r="E724" s="13">
        <f t="shared" ca="1" si="213"/>
        <v>1.00050788</v>
      </c>
      <c r="F724" s="13">
        <f ca="1">(TRUNC(PRODUCT($E$12:$E723),16))</f>
        <v>1.2147541621512701</v>
      </c>
      <c r="G724" s="13">
        <f t="shared" ca="1" si="221"/>
        <v>1.1470183650971499</v>
      </c>
      <c r="H724" s="13">
        <f t="shared" ca="1" si="214"/>
        <v>1.0590538</v>
      </c>
      <c r="I724" s="12">
        <f t="shared" si="222"/>
        <v>1.17E-2</v>
      </c>
      <c r="J724" s="34">
        <f t="shared" si="223"/>
        <v>44889</v>
      </c>
      <c r="K724" s="2">
        <f t="shared" si="224"/>
        <v>113</v>
      </c>
      <c r="L724" s="17">
        <f t="shared" si="225"/>
        <v>113</v>
      </c>
      <c r="M724" s="11">
        <f t="shared" si="215"/>
        <v>1.0052296009999999</v>
      </c>
      <c r="N724" s="11">
        <f t="shared" ca="1" si="216"/>
        <v>1.0645922290000001</v>
      </c>
      <c r="O724" s="17">
        <f t="shared" si="226"/>
        <v>0</v>
      </c>
      <c r="P724" s="13">
        <f t="shared" ca="1" si="217"/>
        <v>64.592229000000003</v>
      </c>
      <c r="Q724" s="20">
        <f t="shared" si="218"/>
        <v>0</v>
      </c>
      <c r="R724" s="13">
        <f t="shared" si="227"/>
        <v>0</v>
      </c>
      <c r="S724" s="4" t="str">
        <f t="shared" si="228"/>
        <v>J=</v>
      </c>
      <c r="T724" s="34">
        <f t="shared" si="229"/>
        <v>45070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0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42">
        <f t="shared" si="219"/>
        <v>45056</v>
      </c>
      <c r="B725" s="72">
        <f t="shared" ca="1" si="230"/>
        <v>1065.1820889999999</v>
      </c>
      <c r="C725" s="13">
        <f t="shared" si="220"/>
        <v>1000</v>
      </c>
      <c r="D725" s="12">
        <f ca="1">IF(A725&lt;$B$1,VLOOKUP(A725,[1]DI!$A$4:$B$15000,2,FALSE),0)</f>
        <v>0.13650000000000001</v>
      </c>
      <c r="E725" s="13">
        <f t="shared" ca="1" si="213"/>
        <v>1.00050788</v>
      </c>
      <c r="F725" s="13">
        <f ca="1">(TRUNC(PRODUCT($E$12:$E724),16))</f>
        <v>1.21537111149515</v>
      </c>
      <c r="G725" s="13">
        <f t="shared" ca="1" si="221"/>
        <v>1.1470183650971499</v>
      </c>
      <c r="H725" s="13">
        <f t="shared" ca="1" si="214"/>
        <v>1.05959168</v>
      </c>
      <c r="I725" s="12">
        <f t="shared" si="222"/>
        <v>1.17E-2</v>
      </c>
      <c r="J725" s="34">
        <f t="shared" si="223"/>
        <v>44889</v>
      </c>
      <c r="K725" s="2">
        <f t="shared" si="224"/>
        <v>114</v>
      </c>
      <c r="L725" s="17">
        <f t="shared" si="225"/>
        <v>114</v>
      </c>
      <c r="M725" s="11">
        <f t="shared" si="215"/>
        <v>1.0052760030000001</v>
      </c>
      <c r="N725" s="11">
        <f t="shared" ca="1" si="216"/>
        <v>1.0651820890000001</v>
      </c>
      <c r="O725" s="17">
        <f t="shared" si="226"/>
        <v>0</v>
      </c>
      <c r="P725" s="13">
        <f t="shared" ca="1" si="217"/>
        <v>65.182089000000005</v>
      </c>
      <c r="Q725" s="20">
        <f t="shared" si="218"/>
        <v>0</v>
      </c>
      <c r="R725" s="13">
        <f t="shared" si="227"/>
        <v>0</v>
      </c>
      <c r="S725" s="4" t="str">
        <f t="shared" si="228"/>
        <v>J=</v>
      </c>
      <c r="T725" s="34">
        <f t="shared" si="229"/>
        <v>45070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0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42">
        <f t="shared" si="219"/>
        <v>45057</v>
      </c>
      <c r="B726" s="72">
        <f t="shared" ca="1" si="230"/>
        <v>1065.7722610000001</v>
      </c>
      <c r="C726" s="13">
        <f t="shared" si="220"/>
        <v>1000</v>
      </c>
      <c r="D726" s="12">
        <f ca="1">IF(A726&lt;$B$1,VLOOKUP(A726,[1]DI!$A$4:$B$15000,2,FALSE),0)</f>
        <v>0.13650000000000001</v>
      </c>
      <c r="E726" s="13">
        <f t="shared" ca="1" si="213"/>
        <v>1.00050788</v>
      </c>
      <c r="F726" s="13">
        <f ca="1">(TRUNC(PRODUCT($E$12:$E725),16))</f>
        <v>1.21598837417525</v>
      </c>
      <c r="G726" s="13">
        <f t="shared" ca="1" si="221"/>
        <v>1.1470183650971499</v>
      </c>
      <c r="H726" s="13">
        <f t="shared" ca="1" si="214"/>
        <v>1.06012982</v>
      </c>
      <c r="I726" s="12">
        <f t="shared" si="222"/>
        <v>1.17E-2</v>
      </c>
      <c r="J726" s="34">
        <f t="shared" si="223"/>
        <v>44889</v>
      </c>
      <c r="K726" s="2">
        <f t="shared" si="224"/>
        <v>115</v>
      </c>
      <c r="L726" s="17">
        <f t="shared" si="225"/>
        <v>115</v>
      </c>
      <c r="M726" s="11">
        <f t="shared" si="215"/>
        <v>1.0053224059999999</v>
      </c>
      <c r="N726" s="11">
        <f t="shared" ca="1" si="216"/>
        <v>1.065772261</v>
      </c>
      <c r="O726" s="17">
        <f t="shared" si="226"/>
        <v>0</v>
      </c>
      <c r="P726" s="13">
        <f t="shared" ca="1" si="217"/>
        <v>65.772261</v>
      </c>
      <c r="Q726" s="20">
        <f t="shared" si="218"/>
        <v>0</v>
      </c>
      <c r="R726" s="13">
        <f t="shared" si="227"/>
        <v>0</v>
      </c>
      <c r="S726" s="4" t="str">
        <f t="shared" si="228"/>
        <v>J=</v>
      </c>
      <c r="T726" s="34">
        <f t="shared" si="229"/>
        <v>45070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0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42">
        <f t="shared" si="219"/>
        <v>45058</v>
      </c>
      <c r="B727" s="72">
        <f t="shared" ca="1" si="230"/>
        <v>1066.362768</v>
      </c>
      <c r="C727" s="13">
        <f t="shared" si="220"/>
        <v>1000</v>
      </c>
      <c r="D727" s="12">
        <f ca="1">IF(A727&lt;$B$1,VLOOKUP(A727,[1]DI!$A$4:$B$15000,2,FALSE),0)</f>
        <v>0.13650000000000001</v>
      </c>
      <c r="E727" s="13">
        <f t="shared" ca="1" si="213"/>
        <v>1.00050788</v>
      </c>
      <c r="F727" s="13">
        <f ca="1">(TRUNC(PRODUCT($E$12:$E726),16))</f>
        <v>1.21660595035073</v>
      </c>
      <c r="G727" s="13">
        <f t="shared" ca="1" si="221"/>
        <v>1.1470183650971499</v>
      </c>
      <c r="H727" s="13">
        <f t="shared" ca="1" si="214"/>
        <v>1.06066824</v>
      </c>
      <c r="I727" s="12">
        <f t="shared" si="222"/>
        <v>1.17E-2</v>
      </c>
      <c r="J727" s="34">
        <f t="shared" si="223"/>
        <v>44889</v>
      </c>
      <c r="K727" s="2">
        <f t="shared" si="224"/>
        <v>116</v>
      </c>
      <c r="L727" s="17">
        <f t="shared" si="225"/>
        <v>116</v>
      </c>
      <c r="M727" s="11">
        <f t="shared" si="215"/>
        <v>1.0053688119999999</v>
      </c>
      <c r="N727" s="11">
        <f t="shared" ca="1" si="216"/>
        <v>1.0663627680000001</v>
      </c>
      <c r="O727" s="17">
        <f t="shared" si="226"/>
        <v>0</v>
      </c>
      <c r="P727" s="13">
        <f t="shared" ca="1" si="217"/>
        <v>66.362768000000003</v>
      </c>
      <c r="Q727" s="20">
        <f t="shared" si="218"/>
        <v>0</v>
      </c>
      <c r="R727" s="13">
        <f t="shared" si="227"/>
        <v>0</v>
      </c>
      <c r="S727" s="4" t="str">
        <f t="shared" si="228"/>
        <v>J=</v>
      </c>
      <c r="T727" s="34">
        <f t="shared" si="229"/>
        <v>45070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0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42">
        <f t="shared" si="219"/>
        <v>45059</v>
      </c>
      <c r="B728" s="72">
        <f t="shared" ca="1" si="230"/>
        <v>1066.9535989999999</v>
      </c>
      <c r="C728" s="13">
        <f t="shared" si="220"/>
        <v>1000</v>
      </c>
      <c r="D728" s="12">
        <f ca="1">IF(A728&lt;$B$1,VLOOKUP(A728,[1]DI!$A$4:$B$15000,2,FALSE),0)</f>
        <v>0</v>
      </c>
      <c r="E728" s="13">
        <f t="shared" ca="1" si="213"/>
        <v>1</v>
      </c>
      <c r="F728" s="13">
        <f ca="1">(TRUNC(PRODUCT($E$12:$E727),16))</f>
        <v>1.21722384018079</v>
      </c>
      <c r="G728" s="13">
        <f t="shared" ca="1" si="221"/>
        <v>1.1470183650971499</v>
      </c>
      <c r="H728" s="13">
        <f t="shared" ca="1" si="214"/>
        <v>1.06120693</v>
      </c>
      <c r="I728" s="12">
        <f t="shared" si="222"/>
        <v>1.17E-2</v>
      </c>
      <c r="J728" s="34">
        <f t="shared" si="223"/>
        <v>44889</v>
      </c>
      <c r="K728" s="2">
        <f t="shared" si="224"/>
        <v>116</v>
      </c>
      <c r="L728" s="17">
        <f t="shared" si="225"/>
        <v>117</v>
      </c>
      <c r="M728" s="11">
        <f t="shared" si="215"/>
        <v>1.0054152199999999</v>
      </c>
      <c r="N728" s="11">
        <f t="shared" ca="1" si="216"/>
        <v>1.0669535990000001</v>
      </c>
      <c r="O728" s="17">
        <f t="shared" si="226"/>
        <v>0</v>
      </c>
      <c r="P728" s="13">
        <f t="shared" ca="1" si="217"/>
        <v>66.953598999999997</v>
      </c>
      <c r="Q728" s="20">
        <f t="shared" si="218"/>
        <v>0</v>
      </c>
      <c r="R728" s="13">
        <f t="shared" si="227"/>
        <v>0</v>
      </c>
      <c r="S728" s="4" t="str">
        <f t="shared" si="228"/>
        <v>J=</v>
      </c>
      <c r="T728" s="34">
        <f t="shared" si="229"/>
        <v>45070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0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42">
        <f t="shared" si="219"/>
        <v>45060</v>
      </c>
      <c r="B729" s="72">
        <f t="shared" ca="1" si="230"/>
        <v>1066.9535989999999</v>
      </c>
      <c r="C729" s="13">
        <f t="shared" si="220"/>
        <v>1000</v>
      </c>
      <c r="D729" s="12">
        <f ca="1">IF(A729&lt;$B$1,VLOOKUP(A729,[1]DI!$A$4:$B$15000,2,FALSE),0)</f>
        <v>0</v>
      </c>
      <c r="E729" s="13">
        <f t="shared" ca="1" si="213"/>
        <v>1</v>
      </c>
      <c r="F729" s="13">
        <f ca="1">(TRUNC(PRODUCT($E$12:$E728),16))</f>
        <v>1.21722384018079</v>
      </c>
      <c r="G729" s="13">
        <f t="shared" ca="1" si="221"/>
        <v>1.1470183650971499</v>
      </c>
      <c r="H729" s="13">
        <f t="shared" ca="1" si="214"/>
        <v>1.06120693</v>
      </c>
      <c r="I729" s="12">
        <f t="shared" si="222"/>
        <v>1.17E-2</v>
      </c>
      <c r="J729" s="34">
        <f t="shared" si="223"/>
        <v>44889</v>
      </c>
      <c r="K729" s="2">
        <f t="shared" si="224"/>
        <v>116</v>
      </c>
      <c r="L729" s="17">
        <f t="shared" si="225"/>
        <v>117</v>
      </c>
      <c r="M729" s="11">
        <f t="shared" si="215"/>
        <v>1.0054152199999999</v>
      </c>
      <c r="N729" s="11">
        <f t="shared" ca="1" si="216"/>
        <v>1.0669535990000001</v>
      </c>
      <c r="O729" s="17">
        <f t="shared" si="226"/>
        <v>0</v>
      </c>
      <c r="P729" s="13">
        <f t="shared" ca="1" si="217"/>
        <v>66.953598999999997</v>
      </c>
      <c r="Q729" s="20">
        <f t="shared" si="218"/>
        <v>0</v>
      </c>
      <c r="R729" s="13">
        <f t="shared" si="227"/>
        <v>0</v>
      </c>
      <c r="S729" s="4" t="str">
        <f t="shared" si="228"/>
        <v>J=</v>
      </c>
      <c r="T729" s="34">
        <f t="shared" si="229"/>
        <v>45070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0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42">
        <f t="shared" si="219"/>
        <v>45061</v>
      </c>
      <c r="B730" s="72">
        <f t="shared" ca="1" si="230"/>
        <v>1066.9535989999999</v>
      </c>
      <c r="C730" s="13">
        <f t="shared" si="220"/>
        <v>1000</v>
      </c>
      <c r="D730" s="12">
        <f ca="1">IF(A730&lt;$B$1,VLOOKUP(A730,[1]DI!$A$4:$B$15000,2,FALSE),0)</f>
        <v>0.13650000000000001</v>
      </c>
      <c r="E730" s="13">
        <f t="shared" ca="1" si="213"/>
        <v>1.00050788</v>
      </c>
      <c r="F730" s="13">
        <f ca="1">(TRUNC(PRODUCT($E$12:$E729),16))</f>
        <v>1.21722384018079</v>
      </c>
      <c r="G730" s="13">
        <f t="shared" ca="1" si="221"/>
        <v>1.1470183650971499</v>
      </c>
      <c r="H730" s="13">
        <f t="shared" ca="1" si="214"/>
        <v>1.06120693</v>
      </c>
      <c r="I730" s="12">
        <f t="shared" si="222"/>
        <v>1.17E-2</v>
      </c>
      <c r="J730" s="34">
        <f t="shared" si="223"/>
        <v>44889</v>
      </c>
      <c r="K730" s="2">
        <f t="shared" si="224"/>
        <v>117</v>
      </c>
      <c r="L730" s="17">
        <f t="shared" si="225"/>
        <v>117</v>
      </c>
      <c r="M730" s="11">
        <f t="shared" si="215"/>
        <v>1.0054152199999999</v>
      </c>
      <c r="N730" s="11">
        <f t="shared" ca="1" si="216"/>
        <v>1.0669535990000001</v>
      </c>
      <c r="O730" s="17">
        <f t="shared" si="226"/>
        <v>0</v>
      </c>
      <c r="P730" s="13">
        <f t="shared" ca="1" si="217"/>
        <v>66.953598999999997</v>
      </c>
      <c r="Q730" s="20">
        <f t="shared" si="218"/>
        <v>0</v>
      </c>
      <c r="R730" s="13">
        <f t="shared" si="227"/>
        <v>0</v>
      </c>
      <c r="S730" s="4" t="str">
        <f t="shared" si="228"/>
        <v>J=</v>
      </c>
      <c r="T730" s="34">
        <f t="shared" si="229"/>
        <v>45070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0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42">
        <f t="shared" si="219"/>
        <v>45062</v>
      </c>
      <c r="B731" s="72">
        <f t="shared" ca="1" si="230"/>
        <v>1067.54476299</v>
      </c>
      <c r="C731" s="13">
        <f t="shared" si="220"/>
        <v>1000</v>
      </c>
      <c r="D731" s="12">
        <f ca="1">IF(A731&lt;$B$1,VLOOKUP(A731,[1]DI!$A$4:$B$15000,2,FALSE),0)</f>
        <v>0.13650000000000001</v>
      </c>
      <c r="E731" s="13">
        <f t="shared" ca="1" si="213"/>
        <v>1.00050788</v>
      </c>
      <c r="F731" s="13">
        <f ca="1">(TRUNC(PRODUCT($E$12:$E730),16))</f>
        <v>1.2178420438247399</v>
      </c>
      <c r="G731" s="13">
        <f t="shared" ca="1" si="221"/>
        <v>1.1470183650971499</v>
      </c>
      <c r="H731" s="13">
        <f t="shared" ca="1" si="214"/>
        <v>1.0617459</v>
      </c>
      <c r="I731" s="12">
        <f t="shared" si="222"/>
        <v>1.17E-2</v>
      </c>
      <c r="J731" s="34">
        <f t="shared" si="223"/>
        <v>44889</v>
      </c>
      <c r="K731" s="2">
        <f t="shared" si="224"/>
        <v>118</v>
      </c>
      <c r="L731" s="17">
        <f t="shared" si="225"/>
        <v>118</v>
      </c>
      <c r="M731" s="11">
        <f t="shared" si="215"/>
        <v>1.0054616300000001</v>
      </c>
      <c r="N731" s="11">
        <f t="shared" ca="1" si="216"/>
        <v>1.0675447629999999</v>
      </c>
      <c r="O731" s="17">
        <f t="shared" si="226"/>
        <v>0</v>
      </c>
      <c r="P731" s="13">
        <f t="shared" ca="1" si="217"/>
        <v>67.544762989999995</v>
      </c>
      <c r="Q731" s="20">
        <f t="shared" si="218"/>
        <v>0</v>
      </c>
      <c r="R731" s="13">
        <f t="shared" si="227"/>
        <v>0</v>
      </c>
      <c r="S731" s="4" t="str">
        <f t="shared" si="228"/>
        <v>J=</v>
      </c>
      <c r="T731" s="34">
        <f t="shared" si="229"/>
        <v>45070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0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42">
        <f t="shared" si="219"/>
        <v>45063</v>
      </c>
      <c r="B732" s="72">
        <f t="shared" ca="1" si="230"/>
        <v>1068.1362509999999</v>
      </c>
      <c r="C732" s="13">
        <f t="shared" si="220"/>
        <v>1000</v>
      </c>
      <c r="D732" s="12">
        <f ca="1">IF(A732&lt;$B$1,VLOOKUP(A732,[1]DI!$A$4:$B$15000,2,FALSE),0)</f>
        <v>0.13650000000000001</v>
      </c>
      <c r="E732" s="13">
        <f t="shared" ca="1" si="213"/>
        <v>1.00050788</v>
      </c>
      <c r="F732" s="13">
        <f ca="1">(TRUNC(PRODUCT($E$12:$E731),16))</f>
        <v>1.2184605614419599</v>
      </c>
      <c r="G732" s="13">
        <f t="shared" ca="1" si="221"/>
        <v>1.1470183650971499</v>
      </c>
      <c r="H732" s="13">
        <f t="shared" ca="1" si="214"/>
        <v>1.06228514</v>
      </c>
      <c r="I732" s="12">
        <f t="shared" si="222"/>
        <v>1.17E-2</v>
      </c>
      <c r="J732" s="34">
        <f t="shared" si="223"/>
        <v>44889</v>
      </c>
      <c r="K732" s="2">
        <f t="shared" si="224"/>
        <v>119</v>
      </c>
      <c r="L732" s="17">
        <f t="shared" si="225"/>
        <v>119</v>
      </c>
      <c r="M732" s="11">
        <f t="shared" si="215"/>
        <v>1.005508042</v>
      </c>
      <c r="N732" s="11">
        <f t="shared" ca="1" si="216"/>
        <v>1.0681362510000001</v>
      </c>
      <c r="O732" s="17">
        <f t="shared" si="226"/>
        <v>0</v>
      </c>
      <c r="P732" s="13">
        <f t="shared" ca="1" si="217"/>
        <v>68.136251000000001</v>
      </c>
      <c r="Q732" s="20">
        <f t="shared" si="218"/>
        <v>0</v>
      </c>
      <c r="R732" s="13">
        <f t="shared" si="227"/>
        <v>0</v>
      </c>
      <c r="S732" s="4" t="str">
        <f t="shared" si="228"/>
        <v>J=</v>
      </c>
      <c r="T732" s="34">
        <f t="shared" si="229"/>
        <v>45070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0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42">
        <f t="shared" si="219"/>
        <v>45064</v>
      </c>
      <c r="B733" s="72">
        <f t="shared" ca="1" si="230"/>
        <v>1068.7280639999999</v>
      </c>
      <c r="C733" s="13">
        <f t="shared" si="220"/>
        <v>1000</v>
      </c>
      <c r="D733" s="12">
        <f ca="1">IF(A733&lt;$B$1,VLOOKUP(A733,[1]DI!$A$4:$B$15000,2,FALSE),0)</f>
        <v>0.13650000000000001</v>
      </c>
      <c r="E733" s="13">
        <f t="shared" ca="1" si="213"/>
        <v>1.00050788</v>
      </c>
      <c r="F733" s="13">
        <f ca="1">(TRUNC(PRODUCT($E$12:$E732),16))</f>
        <v>1.2190793931919099</v>
      </c>
      <c r="G733" s="13">
        <f t="shared" ca="1" si="221"/>
        <v>1.1470183650971499</v>
      </c>
      <c r="H733" s="13">
        <f t="shared" ca="1" si="214"/>
        <v>1.06282465</v>
      </c>
      <c r="I733" s="12">
        <f t="shared" si="222"/>
        <v>1.17E-2</v>
      </c>
      <c r="J733" s="34">
        <f t="shared" si="223"/>
        <v>44889</v>
      </c>
      <c r="K733" s="2">
        <f t="shared" si="224"/>
        <v>120</v>
      </c>
      <c r="L733" s="17">
        <f t="shared" si="225"/>
        <v>120</v>
      </c>
      <c r="M733" s="11">
        <f t="shared" si="215"/>
        <v>1.0055544569999999</v>
      </c>
      <c r="N733" s="11">
        <f t="shared" ca="1" si="216"/>
        <v>1.0687280640000001</v>
      </c>
      <c r="O733" s="17">
        <f t="shared" si="226"/>
        <v>0</v>
      </c>
      <c r="P733" s="13">
        <f t="shared" ca="1" si="217"/>
        <v>68.728064000000003</v>
      </c>
      <c r="Q733" s="20">
        <f t="shared" si="218"/>
        <v>0</v>
      </c>
      <c r="R733" s="13">
        <f t="shared" si="227"/>
        <v>0</v>
      </c>
      <c r="S733" s="4" t="str">
        <f t="shared" si="228"/>
        <v>J=</v>
      </c>
      <c r="T733" s="34">
        <f t="shared" si="229"/>
        <v>45070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0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42">
        <f t="shared" si="219"/>
        <v>45065</v>
      </c>
      <c r="B734" s="72">
        <f t="shared" ca="1" si="230"/>
        <v>1069.320209</v>
      </c>
      <c r="C734" s="13">
        <f t="shared" si="220"/>
        <v>1000</v>
      </c>
      <c r="D734" s="12">
        <f ca="1">IF(A734&lt;$B$1,VLOOKUP(A734,[1]DI!$A$4:$B$15000,2,FALSE),0)</f>
        <v>0.13650000000000001</v>
      </c>
      <c r="E734" s="13">
        <f t="shared" ca="1" si="213"/>
        <v>1.00050788</v>
      </c>
      <c r="F734" s="13">
        <f ca="1">(TRUNC(PRODUCT($E$12:$E733),16))</f>
        <v>1.21969853923412</v>
      </c>
      <c r="G734" s="13">
        <f t="shared" ca="1" si="221"/>
        <v>1.1470183650971499</v>
      </c>
      <c r="H734" s="13">
        <f t="shared" ca="1" si="214"/>
        <v>1.06336444</v>
      </c>
      <c r="I734" s="12">
        <f t="shared" si="222"/>
        <v>1.17E-2</v>
      </c>
      <c r="J734" s="34">
        <f t="shared" si="223"/>
        <v>44889</v>
      </c>
      <c r="K734" s="2">
        <f t="shared" si="224"/>
        <v>121</v>
      </c>
      <c r="L734" s="17">
        <f t="shared" si="225"/>
        <v>121</v>
      </c>
      <c r="M734" s="11">
        <f t="shared" si="215"/>
        <v>1.0056008729999999</v>
      </c>
      <c r="N734" s="11">
        <f t="shared" ca="1" si="216"/>
        <v>1.069320209</v>
      </c>
      <c r="O734" s="17">
        <f t="shared" si="226"/>
        <v>0</v>
      </c>
      <c r="P734" s="13">
        <f t="shared" ca="1" si="217"/>
        <v>69.320209000000006</v>
      </c>
      <c r="Q734" s="20">
        <f t="shared" si="218"/>
        <v>0</v>
      </c>
      <c r="R734" s="13">
        <f t="shared" si="227"/>
        <v>0</v>
      </c>
      <c r="S734" s="4" t="str">
        <f t="shared" si="228"/>
        <v>J=</v>
      </c>
      <c r="T734" s="34">
        <f t="shared" si="229"/>
        <v>45070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0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42">
        <f t="shared" si="219"/>
        <v>45066</v>
      </c>
      <c r="B735" s="72">
        <f t="shared" ca="1" si="230"/>
        <v>1069.912679</v>
      </c>
      <c r="C735" s="13">
        <f t="shared" si="220"/>
        <v>1000</v>
      </c>
      <c r="D735" s="12">
        <f ca="1">IF(A735&lt;$B$1,VLOOKUP(A735,[1]DI!$A$4:$B$15000,2,FALSE),0)</f>
        <v>0</v>
      </c>
      <c r="E735" s="13">
        <f t="shared" ca="1" si="213"/>
        <v>1</v>
      </c>
      <c r="F735" s="13">
        <f ca="1">(TRUNC(PRODUCT($E$12:$E734),16))</f>
        <v>1.2203179997282301</v>
      </c>
      <c r="G735" s="13">
        <f t="shared" ca="1" si="221"/>
        <v>1.1470183650971499</v>
      </c>
      <c r="H735" s="13">
        <f t="shared" ca="1" si="214"/>
        <v>1.0639045</v>
      </c>
      <c r="I735" s="12">
        <f t="shared" si="222"/>
        <v>1.17E-2</v>
      </c>
      <c r="J735" s="34">
        <f t="shared" si="223"/>
        <v>44889</v>
      </c>
      <c r="K735" s="2">
        <f t="shared" si="224"/>
        <v>121</v>
      </c>
      <c r="L735" s="17">
        <f t="shared" si="225"/>
        <v>122</v>
      </c>
      <c r="M735" s="11">
        <f t="shared" si="215"/>
        <v>1.0056472919999999</v>
      </c>
      <c r="N735" s="11">
        <f t="shared" ca="1" si="216"/>
        <v>1.069912679</v>
      </c>
      <c r="O735" s="17">
        <f t="shared" si="226"/>
        <v>0</v>
      </c>
      <c r="P735" s="13">
        <f t="shared" ca="1" si="217"/>
        <v>69.912678999999997</v>
      </c>
      <c r="Q735" s="20">
        <f t="shared" si="218"/>
        <v>0</v>
      </c>
      <c r="R735" s="13">
        <f t="shared" si="227"/>
        <v>0</v>
      </c>
      <c r="S735" s="4" t="str">
        <f t="shared" si="228"/>
        <v>J=</v>
      </c>
      <c r="T735" s="34">
        <f t="shared" si="229"/>
        <v>45070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0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42">
        <f t="shared" si="219"/>
        <v>45067</v>
      </c>
      <c r="B736" s="72">
        <f t="shared" ca="1" si="230"/>
        <v>1069.912679</v>
      </c>
      <c r="C736" s="13">
        <f t="shared" si="220"/>
        <v>1000</v>
      </c>
      <c r="D736" s="12">
        <f ca="1">IF(A736&lt;$B$1,VLOOKUP(A736,[1]DI!$A$4:$B$15000,2,FALSE),0)</f>
        <v>0</v>
      </c>
      <c r="E736" s="13">
        <f t="shared" ca="1" si="213"/>
        <v>1</v>
      </c>
      <c r="F736" s="13">
        <f ca="1">(TRUNC(PRODUCT($E$12:$E735),16))</f>
        <v>1.2203179997282301</v>
      </c>
      <c r="G736" s="13">
        <f t="shared" ca="1" si="221"/>
        <v>1.1470183650971499</v>
      </c>
      <c r="H736" s="13">
        <f t="shared" ca="1" si="214"/>
        <v>1.0639045</v>
      </c>
      <c r="I736" s="12">
        <f t="shared" si="222"/>
        <v>1.17E-2</v>
      </c>
      <c r="J736" s="34">
        <f t="shared" si="223"/>
        <v>44889</v>
      </c>
      <c r="K736" s="2">
        <f t="shared" si="224"/>
        <v>121</v>
      </c>
      <c r="L736" s="17">
        <f t="shared" si="225"/>
        <v>122</v>
      </c>
      <c r="M736" s="11">
        <f t="shared" si="215"/>
        <v>1.0056472919999999</v>
      </c>
      <c r="N736" s="11">
        <f t="shared" ca="1" si="216"/>
        <v>1.069912679</v>
      </c>
      <c r="O736" s="17">
        <f t="shared" si="226"/>
        <v>0</v>
      </c>
      <c r="P736" s="13">
        <f t="shared" ca="1" si="217"/>
        <v>69.912678999999997</v>
      </c>
      <c r="Q736" s="20">
        <f t="shared" si="218"/>
        <v>0</v>
      </c>
      <c r="R736" s="13">
        <f t="shared" si="227"/>
        <v>0</v>
      </c>
      <c r="S736" s="4" t="str">
        <f t="shared" si="228"/>
        <v>J=</v>
      </c>
      <c r="T736" s="34">
        <f t="shared" si="229"/>
        <v>45070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0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42">
        <f t="shared" si="219"/>
        <v>45068</v>
      </c>
      <c r="B737" s="72">
        <f t="shared" ca="1" si="230"/>
        <v>1069.912679</v>
      </c>
      <c r="C737" s="13">
        <f t="shared" si="220"/>
        <v>1000</v>
      </c>
      <c r="D737" s="12">
        <f ca="1">IF(A737&lt;$B$1,VLOOKUP(A737,[1]DI!$A$4:$B$15000,2,FALSE),0)</f>
        <v>0.13650000000000001</v>
      </c>
      <c r="E737" s="13">
        <f t="shared" ca="1" si="213"/>
        <v>1.00050788</v>
      </c>
      <c r="F737" s="13">
        <f ca="1">(TRUNC(PRODUCT($E$12:$E736),16))</f>
        <v>1.2203179997282301</v>
      </c>
      <c r="G737" s="13">
        <f t="shared" ca="1" si="221"/>
        <v>1.1470183650971499</v>
      </c>
      <c r="H737" s="13">
        <f t="shared" ca="1" si="214"/>
        <v>1.0639045</v>
      </c>
      <c r="I737" s="12">
        <f t="shared" si="222"/>
        <v>1.17E-2</v>
      </c>
      <c r="J737" s="34">
        <f t="shared" si="223"/>
        <v>44889</v>
      </c>
      <c r="K737" s="2">
        <f t="shared" si="224"/>
        <v>122</v>
      </c>
      <c r="L737" s="17">
        <f t="shared" si="225"/>
        <v>122</v>
      </c>
      <c r="M737" s="11">
        <f t="shared" si="215"/>
        <v>1.0056472919999999</v>
      </c>
      <c r="N737" s="11">
        <f t="shared" ca="1" si="216"/>
        <v>1.069912679</v>
      </c>
      <c r="O737" s="17">
        <f t="shared" si="226"/>
        <v>0</v>
      </c>
      <c r="P737" s="13">
        <f t="shared" ca="1" si="217"/>
        <v>69.912678999999997</v>
      </c>
      <c r="Q737" s="20">
        <f t="shared" si="218"/>
        <v>0</v>
      </c>
      <c r="R737" s="13">
        <f t="shared" si="227"/>
        <v>0</v>
      </c>
      <c r="S737" s="4" t="str">
        <f t="shared" si="228"/>
        <v>J=</v>
      </c>
      <c r="T737" s="34">
        <f t="shared" si="229"/>
        <v>45070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0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42">
        <f t="shared" si="219"/>
        <v>45069</v>
      </c>
      <c r="B738" s="72">
        <f t="shared" ca="1" si="230"/>
        <v>1070.5054829999999</v>
      </c>
      <c r="C738" s="13">
        <f t="shared" si="220"/>
        <v>1000</v>
      </c>
      <c r="D738" s="12">
        <f ca="1">IF(A738&lt;$B$1,VLOOKUP(A738,[1]DI!$A$4:$B$15000,2,FALSE),0)</f>
        <v>0.13650000000000001</v>
      </c>
      <c r="E738" s="13">
        <f t="shared" ca="1" si="213"/>
        <v>1.00050788</v>
      </c>
      <c r="F738" s="13">
        <f ca="1">(TRUNC(PRODUCT($E$12:$E737),16))</f>
        <v>1.2209377748339301</v>
      </c>
      <c r="G738" s="13">
        <f t="shared" ca="1" si="221"/>
        <v>1.1470183650971499</v>
      </c>
      <c r="H738" s="13">
        <f t="shared" ca="1" si="214"/>
        <v>1.0644448399999999</v>
      </c>
      <c r="I738" s="12">
        <f t="shared" si="222"/>
        <v>1.17E-2</v>
      </c>
      <c r="J738" s="34">
        <f t="shared" si="223"/>
        <v>44889</v>
      </c>
      <c r="K738" s="2">
        <f t="shared" si="224"/>
        <v>123</v>
      </c>
      <c r="L738" s="17">
        <f t="shared" si="225"/>
        <v>123</v>
      </c>
      <c r="M738" s="11">
        <f t="shared" si="215"/>
        <v>1.0056937130000001</v>
      </c>
      <c r="N738" s="11">
        <f t="shared" ca="1" si="216"/>
        <v>1.070505483</v>
      </c>
      <c r="O738" s="17">
        <f t="shared" si="226"/>
        <v>0</v>
      </c>
      <c r="P738" s="13">
        <f t="shared" ca="1" si="217"/>
        <v>70.505482999999998</v>
      </c>
      <c r="Q738" s="20">
        <f t="shared" si="218"/>
        <v>0</v>
      </c>
      <c r="R738" s="13">
        <f t="shared" si="227"/>
        <v>0</v>
      </c>
      <c r="S738" s="4" t="str">
        <f t="shared" si="228"/>
        <v>J=</v>
      </c>
      <c r="T738" s="34">
        <f t="shared" si="229"/>
        <v>45070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0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42">
        <f t="shared" si="219"/>
        <v>45070</v>
      </c>
      <c r="B739" s="72">
        <f t="shared" ca="1" si="230"/>
        <v>1071.0986109999999</v>
      </c>
      <c r="C739" s="13">
        <f t="shared" si="220"/>
        <v>1000</v>
      </c>
      <c r="D739" s="12">
        <f ca="1">IF(A739&lt;$B$1,VLOOKUP(A739,[1]DI!$A$4:$B$15000,2,FALSE),0)</f>
        <v>0.13650000000000001</v>
      </c>
      <c r="E739" s="13">
        <f t="shared" ca="1" si="213"/>
        <v>1.00050788</v>
      </c>
      <c r="F739" s="13">
        <f ca="1">(TRUNC(PRODUCT($E$12:$E738),16))</f>
        <v>1.2215578647110099</v>
      </c>
      <c r="G739" s="13">
        <f t="shared" ca="1" si="221"/>
        <v>1.1470183650971499</v>
      </c>
      <c r="H739" s="13">
        <f t="shared" ca="1" si="214"/>
        <v>1.06498545</v>
      </c>
      <c r="I739" s="12">
        <f t="shared" si="222"/>
        <v>1.17E-2</v>
      </c>
      <c r="J739" s="34">
        <f t="shared" si="223"/>
        <v>44889</v>
      </c>
      <c r="K739" s="2">
        <f t="shared" si="224"/>
        <v>124</v>
      </c>
      <c r="L739" s="17">
        <f t="shared" si="225"/>
        <v>124</v>
      </c>
      <c r="M739" s="11">
        <f t="shared" si="215"/>
        <v>1.005740136</v>
      </c>
      <c r="N739" s="11">
        <f t="shared" ca="1" si="216"/>
        <v>1.071098611</v>
      </c>
      <c r="O739" s="17">
        <f t="shared" si="226"/>
        <v>4</v>
      </c>
      <c r="P739" s="13">
        <f t="shared" ca="1" si="217"/>
        <v>71.098611000000005</v>
      </c>
      <c r="Q739" s="20">
        <f t="shared" si="218"/>
        <v>0</v>
      </c>
      <c r="R739" s="13">
        <f t="shared" si="227"/>
        <v>0</v>
      </c>
      <c r="S739" s="4" t="str">
        <f t="shared" si="228"/>
        <v>J=</v>
      </c>
      <c r="T739" s="34">
        <f t="shared" si="229"/>
        <v>45070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0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42">
        <f t="shared" si="219"/>
        <v>45071</v>
      </c>
      <c r="B740" s="72">
        <f t="shared" ca="1" si="230"/>
        <v>1000.554063</v>
      </c>
      <c r="C740" s="13">
        <f t="shared" si="220"/>
        <v>1000</v>
      </c>
      <c r="D740" s="12">
        <f ca="1">IF(A740&lt;$B$1,VLOOKUP(A740,[1]DI!$A$4:$B$15000,2,FALSE),0)</f>
        <v>0.13650000000000001</v>
      </c>
      <c r="E740" s="13">
        <f t="shared" ca="1" si="213"/>
        <v>1.00050788</v>
      </c>
      <c r="F740" s="13">
        <f ca="1">(TRUNC(PRODUCT($E$12:$E739),16))</f>
        <v>1.2221782695193399</v>
      </c>
      <c r="G740" s="13">
        <f t="shared" ca="1" si="221"/>
        <v>1.2215578647110099</v>
      </c>
      <c r="H740" s="13">
        <f t="shared" ca="1" si="214"/>
        <v>1.00050788</v>
      </c>
      <c r="I740" s="12">
        <f t="shared" si="222"/>
        <v>1.17E-2</v>
      </c>
      <c r="J740" s="34">
        <f t="shared" si="223"/>
        <v>45070</v>
      </c>
      <c r="K740" s="2">
        <f t="shared" si="224"/>
        <v>1</v>
      </c>
      <c r="L740" s="17">
        <f t="shared" si="225"/>
        <v>1</v>
      </c>
      <c r="M740" s="11">
        <f t="shared" si="215"/>
        <v>1.0000461599999999</v>
      </c>
      <c r="N740" s="11">
        <f t="shared" ca="1" si="216"/>
        <v>1.000554063</v>
      </c>
      <c r="O740" s="17">
        <f t="shared" si="226"/>
        <v>0</v>
      </c>
      <c r="P740" s="13">
        <f t="shared" ca="1" si="217"/>
        <v>0.55406299999999997</v>
      </c>
      <c r="Q740" s="20">
        <f t="shared" si="218"/>
        <v>0</v>
      </c>
      <c r="R740" s="13">
        <f t="shared" si="227"/>
        <v>0</v>
      </c>
      <c r="S740" s="4" t="str">
        <f t="shared" si="228"/>
        <v>J=</v>
      </c>
      <c r="T740" s="34">
        <f t="shared" si="229"/>
        <v>45254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0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42">
        <f t="shared" si="219"/>
        <v>45072</v>
      </c>
      <c r="B741" s="72">
        <f t="shared" ca="1" si="230"/>
        <v>1001.10843599</v>
      </c>
      <c r="C741" s="13">
        <f t="shared" si="220"/>
        <v>1000</v>
      </c>
      <c r="D741" s="12">
        <f ca="1">IF(A741&lt;$B$1,VLOOKUP(A741,[1]DI!$A$4:$B$15000,2,FALSE),0)</f>
        <v>0.13650000000000001</v>
      </c>
      <c r="E741" s="13">
        <f t="shared" ca="1" si="213"/>
        <v>1.00050788</v>
      </c>
      <c r="F741" s="13">
        <f ca="1">(TRUNC(PRODUCT($E$12:$E740),16))</f>
        <v>1.22279898941887</v>
      </c>
      <c r="G741" s="13">
        <f t="shared" ca="1" si="221"/>
        <v>1.2215578647110099</v>
      </c>
      <c r="H741" s="13">
        <f t="shared" ca="1" si="214"/>
        <v>1.00101602</v>
      </c>
      <c r="I741" s="12">
        <f t="shared" si="222"/>
        <v>1.17E-2</v>
      </c>
      <c r="J741" s="34">
        <f t="shared" si="223"/>
        <v>45070</v>
      </c>
      <c r="K741" s="2">
        <f t="shared" si="224"/>
        <v>2</v>
      </c>
      <c r="L741" s="17">
        <f t="shared" si="225"/>
        <v>2</v>
      </c>
      <c r="M741" s="11">
        <f t="shared" si="215"/>
        <v>1.000092322</v>
      </c>
      <c r="N741" s="11">
        <f t="shared" ca="1" si="216"/>
        <v>1.001108436</v>
      </c>
      <c r="O741" s="17">
        <f t="shared" si="226"/>
        <v>0</v>
      </c>
      <c r="P741" s="13">
        <f t="shared" ca="1" si="217"/>
        <v>1.10843599</v>
      </c>
      <c r="Q741" s="20">
        <f t="shared" si="218"/>
        <v>0</v>
      </c>
      <c r="R741" s="13">
        <f t="shared" si="227"/>
        <v>0</v>
      </c>
      <c r="S741" s="4" t="str">
        <f t="shared" si="228"/>
        <v>J=</v>
      </c>
      <c r="T741" s="34">
        <f t="shared" si="229"/>
        <v>45254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0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42">
        <f t="shared" si="219"/>
        <v>45073</v>
      </c>
      <c r="B742" s="72">
        <f t="shared" ca="1" si="230"/>
        <v>1001.663108</v>
      </c>
      <c r="C742" s="13">
        <f t="shared" si="220"/>
        <v>1000</v>
      </c>
      <c r="D742" s="12">
        <f ca="1">IF(A742&lt;$B$1,VLOOKUP(A742,[1]DI!$A$4:$B$15000,2,FALSE),0)</f>
        <v>0</v>
      </c>
      <c r="E742" s="13">
        <f t="shared" ca="1" si="213"/>
        <v>1</v>
      </c>
      <c r="F742" s="13">
        <f ca="1">(TRUNC(PRODUCT($E$12:$E741),16))</f>
        <v>1.2234200245696101</v>
      </c>
      <c r="G742" s="13">
        <f t="shared" ca="1" si="221"/>
        <v>1.2215578647110099</v>
      </c>
      <c r="H742" s="13">
        <f t="shared" ca="1" si="214"/>
        <v>1.00152441</v>
      </c>
      <c r="I742" s="12">
        <f t="shared" si="222"/>
        <v>1.17E-2</v>
      </c>
      <c r="J742" s="34">
        <f t="shared" si="223"/>
        <v>45070</v>
      </c>
      <c r="K742" s="2">
        <f t="shared" si="224"/>
        <v>2</v>
      </c>
      <c r="L742" s="17">
        <f t="shared" si="225"/>
        <v>3</v>
      </c>
      <c r="M742" s="11">
        <f t="shared" si="215"/>
        <v>1.0001384870000001</v>
      </c>
      <c r="N742" s="11">
        <f t="shared" ca="1" si="216"/>
        <v>1.001663108</v>
      </c>
      <c r="O742" s="17">
        <f t="shared" si="226"/>
        <v>0</v>
      </c>
      <c r="P742" s="13">
        <f t="shared" ca="1" si="217"/>
        <v>1.663108</v>
      </c>
      <c r="Q742" s="20">
        <f t="shared" si="218"/>
        <v>0</v>
      </c>
      <c r="R742" s="13">
        <f t="shared" si="227"/>
        <v>0</v>
      </c>
      <c r="S742" s="4" t="str">
        <f t="shared" si="228"/>
        <v>J=</v>
      </c>
      <c r="T742" s="34">
        <f t="shared" si="229"/>
        <v>45254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0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42">
        <f t="shared" si="219"/>
        <v>45074</v>
      </c>
      <c r="B743" s="72">
        <f t="shared" ca="1" si="230"/>
        <v>1001.663108</v>
      </c>
      <c r="C743" s="13">
        <f t="shared" si="220"/>
        <v>1000</v>
      </c>
      <c r="D743" s="12">
        <f ca="1">IF(A743&lt;$B$1,VLOOKUP(A743,[1]DI!$A$4:$B$15000,2,FALSE),0)</f>
        <v>0</v>
      </c>
      <c r="E743" s="13">
        <f t="shared" ca="1" si="213"/>
        <v>1</v>
      </c>
      <c r="F743" s="13">
        <f ca="1">(TRUNC(PRODUCT($E$12:$E742),16))</f>
        <v>1.2234200245696101</v>
      </c>
      <c r="G743" s="13">
        <f t="shared" ca="1" si="221"/>
        <v>1.2215578647110099</v>
      </c>
      <c r="H743" s="13">
        <f t="shared" ca="1" si="214"/>
        <v>1.00152441</v>
      </c>
      <c r="I743" s="12">
        <f t="shared" si="222"/>
        <v>1.17E-2</v>
      </c>
      <c r="J743" s="34">
        <f t="shared" si="223"/>
        <v>45070</v>
      </c>
      <c r="K743" s="2">
        <f t="shared" si="224"/>
        <v>2</v>
      </c>
      <c r="L743" s="17">
        <f t="shared" si="225"/>
        <v>3</v>
      </c>
      <c r="M743" s="11">
        <f t="shared" si="215"/>
        <v>1.0001384870000001</v>
      </c>
      <c r="N743" s="11">
        <f t="shared" ca="1" si="216"/>
        <v>1.001663108</v>
      </c>
      <c r="O743" s="17">
        <f t="shared" si="226"/>
        <v>0</v>
      </c>
      <c r="P743" s="13">
        <f t="shared" ca="1" si="217"/>
        <v>1.663108</v>
      </c>
      <c r="Q743" s="20">
        <f t="shared" si="218"/>
        <v>0</v>
      </c>
      <c r="R743" s="13">
        <f t="shared" si="227"/>
        <v>0</v>
      </c>
      <c r="S743" s="4" t="str">
        <f t="shared" si="228"/>
        <v>J=</v>
      </c>
      <c r="T743" s="34">
        <f t="shared" si="229"/>
        <v>45254</v>
      </c>
      <c r="U743" s="21"/>
      <c r="V743" s="21"/>
      <c r="W743" s="21"/>
      <c r="Y743" s="21"/>
      <c r="Z743" s="26"/>
      <c r="AA743" s="21"/>
      <c r="AB743" s="21"/>
      <c r="AC743" s="21"/>
      <c r="AD743" s="21"/>
      <c r="AE743" s="21"/>
      <c r="AF743" s="22"/>
      <c r="AG743" s="21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</row>
    <row r="744" spans="1:151" x14ac:dyDescent="0.15">
      <c r="A744" s="42">
        <f t="shared" si="219"/>
        <v>45075</v>
      </c>
      <c r="B744" s="72">
        <f t="shared" ca="1" si="230"/>
        <v>1001.663108</v>
      </c>
      <c r="C744" s="13">
        <f t="shared" si="220"/>
        <v>1000</v>
      </c>
      <c r="D744" s="12">
        <f ca="1">IF(A744&lt;$B$1,VLOOKUP(A744,[1]DI!$A$4:$B$15000,2,FALSE),0)</f>
        <v>0.13650000000000001</v>
      </c>
      <c r="E744" s="13">
        <f t="shared" ca="1" si="213"/>
        <v>1.00050788</v>
      </c>
      <c r="F744" s="13">
        <f ca="1">(TRUNC(PRODUCT($E$12:$E743),16))</f>
        <v>1.2234200245696101</v>
      </c>
      <c r="G744" s="13">
        <f t="shared" ca="1" si="221"/>
        <v>1.2215578647110099</v>
      </c>
      <c r="H744" s="13">
        <f t="shared" ca="1" si="214"/>
        <v>1.00152441</v>
      </c>
      <c r="I744" s="12">
        <f t="shared" si="222"/>
        <v>1.17E-2</v>
      </c>
      <c r="J744" s="34">
        <f t="shared" si="223"/>
        <v>45070</v>
      </c>
      <c r="K744" s="2">
        <f t="shared" si="224"/>
        <v>3</v>
      </c>
      <c r="L744" s="17">
        <f t="shared" si="225"/>
        <v>3</v>
      </c>
      <c r="M744" s="11">
        <f t="shared" si="215"/>
        <v>1.0001384870000001</v>
      </c>
      <c r="N744" s="11">
        <f t="shared" ca="1" si="216"/>
        <v>1.001663108</v>
      </c>
      <c r="O744" s="17">
        <f t="shared" si="226"/>
        <v>0</v>
      </c>
      <c r="P744" s="13">
        <f t="shared" ca="1" si="217"/>
        <v>1.663108</v>
      </c>
      <c r="Q744" s="20">
        <f t="shared" si="218"/>
        <v>0</v>
      </c>
      <c r="R744" s="13">
        <f t="shared" si="227"/>
        <v>0</v>
      </c>
      <c r="S744" s="4" t="str">
        <f t="shared" si="228"/>
        <v>J=</v>
      </c>
      <c r="T744" s="34">
        <f t="shared" si="229"/>
        <v>45254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0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42">
        <f t="shared" si="219"/>
        <v>45076</v>
      </c>
      <c r="B745" s="72">
        <f t="shared" ca="1" si="230"/>
        <v>1002.21809799</v>
      </c>
      <c r="C745" s="13">
        <f t="shared" si="220"/>
        <v>1000</v>
      </c>
      <c r="D745" s="12">
        <f ca="1">IF(A745&lt;$B$1,VLOOKUP(A745,[1]DI!$A$4:$B$15000,2,FALSE),0)</f>
        <v>0.13650000000000001</v>
      </c>
      <c r="E745" s="13">
        <f t="shared" ca="1" si="213"/>
        <v>1.00050788</v>
      </c>
      <c r="F745" s="13">
        <f ca="1">(TRUNC(PRODUCT($E$12:$E744),16))</f>
        <v>1.2240413751316901</v>
      </c>
      <c r="G745" s="13">
        <f t="shared" ca="1" si="221"/>
        <v>1.2215578647110099</v>
      </c>
      <c r="H745" s="13">
        <f t="shared" ca="1" si="214"/>
        <v>1.00203307</v>
      </c>
      <c r="I745" s="12">
        <f t="shared" si="222"/>
        <v>1.17E-2</v>
      </c>
      <c r="J745" s="34">
        <f t="shared" si="223"/>
        <v>45070</v>
      </c>
      <c r="K745" s="2">
        <f t="shared" si="224"/>
        <v>4</v>
      </c>
      <c r="L745" s="17">
        <f t="shared" si="225"/>
        <v>4</v>
      </c>
      <c r="M745" s="11">
        <f t="shared" si="215"/>
        <v>1.000184653</v>
      </c>
      <c r="N745" s="11">
        <f t="shared" ca="1" si="216"/>
        <v>1.0022180979999999</v>
      </c>
      <c r="O745" s="17">
        <f t="shared" si="226"/>
        <v>0</v>
      </c>
      <c r="P745" s="13">
        <f t="shared" ca="1" si="217"/>
        <v>2.21809799</v>
      </c>
      <c r="Q745" s="20">
        <f t="shared" si="218"/>
        <v>0</v>
      </c>
      <c r="R745" s="13">
        <f t="shared" si="227"/>
        <v>0</v>
      </c>
      <c r="S745" s="4" t="str">
        <f t="shared" si="228"/>
        <v>J=</v>
      </c>
      <c r="T745" s="34">
        <f t="shared" si="229"/>
        <v>45254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0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42">
        <f t="shared" si="219"/>
        <v>45077</v>
      </c>
      <c r="B746" s="72">
        <f t="shared" ca="1" si="230"/>
        <v>1002.7733889899999</v>
      </c>
      <c r="C746" s="13">
        <f t="shared" si="220"/>
        <v>1000</v>
      </c>
      <c r="D746" s="12">
        <f ca="1">IF(A746&lt;$B$1,VLOOKUP(A746,[1]DI!$A$4:$B$15000,2,FALSE),0)</f>
        <v>0.13650000000000001</v>
      </c>
      <c r="E746" s="13">
        <f t="shared" ca="1" si="213"/>
        <v>1.00050788</v>
      </c>
      <c r="F746" s="13">
        <f ca="1">(TRUNC(PRODUCT($E$12:$E745),16))</f>
        <v>1.2246630412652899</v>
      </c>
      <c r="G746" s="13">
        <f t="shared" ca="1" si="221"/>
        <v>1.2215578647110099</v>
      </c>
      <c r="H746" s="13">
        <f t="shared" ca="1" si="214"/>
        <v>1.0025419799999999</v>
      </c>
      <c r="I746" s="12">
        <f t="shared" si="222"/>
        <v>1.17E-2</v>
      </c>
      <c r="J746" s="34">
        <f t="shared" si="223"/>
        <v>45070</v>
      </c>
      <c r="K746" s="2">
        <f t="shared" si="224"/>
        <v>5</v>
      </c>
      <c r="L746" s="17">
        <f t="shared" si="225"/>
        <v>5</v>
      </c>
      <c r="M746" s="11">
        <f t="shared" si="215"/>
        <v>1.000230822</v>
      </c>
      <c r="N746" s="11">
        <f t="shared" ca="1" si="216"/>
        <v>1.0027733889999999</v>
      </c>
      <c r="O746" s="17">
        <f t="shared" si="226"/>
        <v>0</v>
      </c>
      <c r="P746" s="13">
        <f t="shared" ca="1" si="217"/>
        <v>2.7733889899999999</v>
      </c>
      <c r="Q746" s="20">
        <f t="shared" si="218"/>
        <v>0</v>
      </c>
      <c r="R746" s="13">
        <f t="shared" si="227"/>
        <v>0</v>
      </c>
      <c r="S746" s="4" t="str">
        <f t="shared" si="228"/>
        <v>J=</v>
      </c>
      <c r="T746" s="34">
        <f t="shared" si="229"/>
        <v>45254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0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42">
        <f t="shared" si="219"/>
        <v>45078</v>
      </c>
      <c r="B747" s="72">
        <f t="shared" ca="1" si="230"/>
        <v>1003.328988</v>
      </c>
      <c r="C747" s="13">
        <f t="shared" si="220"/>
        <v>1000</v>
      </c>
      <c r="D747" s="12">
        <f ca="1">IF(A747&lt;$B$1,VLOOKUP(A747,[1]DI!$A$4:$B$15000,2,FALSE),0)</f>
        <v>0.13650000000000001</v>
      </c>
      <c r="E747" s="13">
        <f t="shared" ca="1" si="213"/>
        <v>1.00050788</v>
      </c>
      <c r="F747" s="13">
        <f ca="1">(TRUNC(PRODUCT($E$12:$E746),16))</f>
        <v>1.22528502313069</v>
      </c>
      <c r="G747" s="13">
        <f t="shared" ca="1" si="221"/>
        <v>1.2215578647110099</v>
      </c>
      <c r="H747" s="13">
        <f t="shared" ca="1" si="214"/>
        <v>1.0030511499999999</v>
      </c>
      <c r="I747" s="12">
        <f t="shared" si="222"/>
        <v>1.17E-2</v>
      </c>
      <c r="J747" s="34">
        <f t="shared" si="223"/>
        <v>45070</v>
      </c>
      <c r="K747" s="2">
        <f t="shared" si="224"/>
        <v>6</v>
      </c>
      <c r="L747" s="17">
        <f t="shared" si="225"/>
        <v>6</v>
      </c>
      <c r="M747" s="11">
        <f t="shared" si="215"/>
        <v>1.0002769929999999</v>
      </c>
      <c r="N747" s="11">
        <f t="shared" ca="1" si="216"/>
        <v>1.003328988</v>
      </c>
      <c r="O747" s="17">
        <f t="shared" si="226"/>
        <v>0</v>
      </c>
      <c r="P747" s="13">
        <f t="shared" ca="1" si="217"/>
        <v>3.3289879999999998</v>
      </c>
      <c r="Q747" s="20">
        <f t="shared" si="218"/>
        <v>0</v>
      </c>
      <c r="R747" s="13">
        <f t="shared" si="227"/>
        <v>0</v>
      </c>
      <c r="S747" s="4" t="str">
        <f t="shared" si="228"/>
        <v>J=</v>
      </c>
      <c r="T747" s="34">
        <f t="shared" si="229"/>
        <v>45254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0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42">
        <f t="shared" si="219"/>
        <v>45079</v>
      </c>
      <c r="B748" s="72">
        <f t="shared" ca="1" si="230"/>
        <v>1003.884897</v>
      </c>
      <c r="C748" s="13">
        <f t="shared" si="220"/>
        <v>1000</v>
      </c>
      <c r="D748" s="12">
        <f ca="1">IF(A748&lt;$B$1,VLOOKUP(A748,[1]DI!$A$4:$B$15000,2,FALSE),0)</f>
        <v>0.13650000000000001</v>
      </c>
      <c r="E748" s="13">
        <f t="shared" ca="1" si="213"/>
        <v>1.00050788</v>
      </c>
      <c r="F748" s="13">
        <f ca="1">(TRUNC(PRODUCT($E$12:$E747),16))</f>
        <v>1.2259073208882401</v>
      </c>
      <c r="G748" s="13">
        <f t="shared" ca="1" si="221"/>
        <v>1.2215578647110099</v>
      </c>
      <c r="H748" s="13">
        <f t="shared" ca="1" si="214"/>
        <v>1.00356058</v>
      </c>
      <c r="I748" s="12">
        <f t="shared" si="222"/>
        <v>1.17E-2</v>
      </c>
      <c r="J748" s="34">
        <f t="shared" si="223"/>
        <v>45070</v>
      </c>
      <c r="K748" s="2">
        <f t="shared" si="224"/>
        <v>7</v>
      </c>
      <c r="L748" s="17">
        <f t="shared" si="225"/>
        <v>7</v>
      </c>
      <c r="M748" s="11">
        <f t="shared" si="215"/>
        <v>1.000323166</v>
      </c>
      <c r="N748" s="11">
        <f t="shared" ca="1" si="216"/>
        <v>1.0038848970000001</v>
      </c>
      <c r="O748" s="17">
        <f t="shared" si="226"/>
        <v>0</v>
      </c>
      <c r="P748" s="13">
        <f t="shared" ca="1" si="217"/>
        <v>3.884897</v>
      </c>
      <c r="Q748" s="20">
        <f t="shared" si="218"/>
        <v>0</v>
      </c>
      <c r="R748" s="13">
        <f t="shared" si="227"/>
        <v>0</v>
      </c>
      <c r="S748" s="4" t="str">
        <f t="shared" si="228"/>
        <v>J=</v>
      </c>
      <c r="T748" s="34">
        <f t="shared" si="229"/>
        <v>45254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0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42">
        <f t="shared" si="219"/>
        <v>45080</v>
      </c>
      <c r="B749" s="72">
        <f t="shared" ca="1" si="230"/>
        <v>1004.441114</v>
      </c>
      <c r="C749" s="13">
        <f t="shared" si="220"/>
        <v>1000</v>
      </c>
      <c r="D749" s="12">
        <f ca="1">IF(A749&lt;$B$1,VLOOKUP(A749,[1]DI!$A$4:$B$15000,2,FALSE),0)</f>
        <v>0</v>
      </c>
      <c r="E749" s="13">
        <f t="shared" ca="1" si="213"/>
        <v>1</v>
      </c>
      <c r="F749" s="13">
        <f ca="1">(TRUNC(PRODUCT($E$12:$E748),16))</f>
        <v>1.22652993469837</v>
      </c>
      <c r="G749" s="13">
        <f t="shared" ca="1" si="221"/>
        <v>1.2215578647110099</v>
      </c>
      <c r="H749" s="13">
        <f t="shared" ca="1" si="214"/>
        <v>1.0040702699999999</v>
      </c>
      <c r="I749" s="12">
        <f t="shared" si="222"/>
        <v>1.17E-2</v>
      </c>
      <c r="J749" s="34">
        <f t="shared" si="223"/>
        <v>45070</v>
      </c>
      <c r="K749" s="2">
        <f t="shared" si="224"/>
        <v>7</v>
      </c>
      <c r="L749" s="17">
        <f t="shared" si="225"/>
        <v>8</v>
      </c>
      <c r="M749" s="11">
        <f t="shared" si="215"/>
        <v>1.0003693410000001</v>
      </c>
      <c r="N749" s="11">
        <f t="shared" ca="1" si="216"/>
        <v>1.004441114</v>
      </c>
      <c r="O749" s="17">
        <f t="shared" si="226"/>
        <v>0</v>
      </c>
      <c r="P749" s="13">
        <f t="shared" ca="1" si="217"/>
        <v>4.4411139999999998</v>
      </c>
      <c r="Q749" s="20">
        <f t="shared" si="218"/>
        <v>0</v>
      </c>
      <c r="R749" s="13">
        <f t="shared" si="227"/>
        <v>0</v>
      </c>
      <c r="S749" s="4" t="str">
        <f t="shared" si="228"/>
        <v>J=</v>
      </c>
      <c r="T749" s="34">
        <f t="shared" si="229"/>
        <v>45254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0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42">
        <f t="shared" si="219"/>
        <v>45081</v>
      </c>
      <c r="B750" s="72">
        <f t="shared" ca="1" si="230"/>
        <v>1004.441114</v>
      </c>
      <c r="C750" s="13">
        <f t="shared" si="220"/>
        <v>1000</v>
      </c>
      <c r="D750" s="12">
        <f ca="1">IF(A750&lt;$B$1,VLOOKUP(A750,[1]DI!$A$4:$B$15000,2,FALSE),0)</f>
        <v>0</v>
      </c>
      <c r="E750" s="13">
        <f t="shared" ca="1" si="213"/>
        <v>1</v>
      </c>
      <c r="F750" s="13">
        <f ca="1">(TRUNC(PRODUCT($E$12:$E749),16))</f>
        <v>1.22652993469837</v>
      </c>
      <c r="G750" s="13">
        <f t="shared" ca="1" si="221"/>
        <v>1.2215578647110099</v>
      </c>
      <c r="H750" s="13">
        <f t="shared" ca="1" si="214"/>
        <v>1.0040702699999999</v>
      </c>
      <c r="I750" s="12">
        <f t="shared" si="222"/>
        <v>1.17E-2</v>
      </c>
      <c r="J750" s="34">
        <f t="shared" si="223"/>
        <v>45070</v>
      </c>
      <c r="K750" s="2">
        <f t="shared" si="224"/>
        <v>7</v>
      </c>
      <c r="L750" s="17">
        <f t="shared" si="225"/>
        <v>8</v>
      </c>
      <c r="M750" s="11">
        <f t="shared" si="215"/>
        <v>1.0003693410000001</v>
      </c>
      <c r="N750" s="11">
        <f t="shared" ca="1" si="216"/>
        <v>1.004441114</v>
      </c>
      <c r="O750" s="17">
        <f t="shared" si="226"/>
        <v>0</v>
      </c>
      <c r="P750" s="13">
        <f t="shared" ca="1" si="217"/>
        <v>4.4411139999999998</v>
      </c>
      <c r="Q750" s="20">
        <f t="shared" si="218"/>
        <v>0</v>
      </c>
      <c r="R750" s="13">
        <f t="shared" si="227"/>
        <v>0</v>
      </c>
      <c r="S750" s="4" t="str">
        <f t="shared" si="228"/>
        <v>J=</v>
      </c>
      <c r="T750" s="34">
        <f t="shared" si="229"/>
        <v>45254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0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42">
        <f t="shared" si="219"/>
        <v>45082</v>
      </c>
      <c r="B751" s="72">
        <f t="shared" ca="1" si="230"/>
        <v>1004.441114</v>
      </c>
      <c r="C751" s="13">
        <f t="shared" si="220"/>
        <v>1000</v>
      </c>
      <c r="D751" s="12">
        <f ca="1">IF(A751&lt;$B$1,VLOOKUP(A751,[1]DI!$A$4:$B$15000,2,FALSE),0)</f>
        <v>0.13650000000000001</v>
      </c>
      <c r="E751" s="13">
        <f t="shared" ca="1" si="213"/>
        <v>1.00050788</v>
      </c>
      <c r="F751" s="13">
        <f ca="1">(TRUNC(PRODUCT($E$12:$E750),16))</f>
        <v>1.22652993469837</v>
      </c>
      <c r="G751" s="13">
        <f t="shared" ca="1" si="221"/>
        <v>1.2215578647110099</v>
      </c>
      <c r="H751" s="13">
        <f t="shared" ca="1" si="214"/>
        <v>1.0040702699999999</v>
      </c>
      <c r="I751" s="12">
        <f t="shared" si="222"/>
        <v>1.17E-2</v>
      </c>
      <c r="J751" s="34">
        <f t="shared" si="223"/>
        <v>45070</v>
      </c>
      <c r="K751" s="2">
        <f t="shared" si="224"/>
        <v>8</v>
      </c>
      <c r="L751" s="17">
        <f t="shared" si="225"/>
        <v>8</v>
      </c>
      <c r="M751" s="11">
        <f t="shared" si="215"/>
        <v>1.0003693410000001</v>
      </c>
      <c r="N751" s="11">
        <f t="shared" ca="1" si="216"/>
        <v>1.004441114</v>
      </c>
      <c r="O751" s="17">
        <f t="shared" si="226"/>
        <v>0</v>
      </c>
      <c r="P751" s="13">
        <f t="shared" ca="1" si="217"/>
        <v>4.4411139999999998</v>
      </c>
      <c r="Q751" s="20">
        <f t="shared" si="218"/>
        <v>0</v>
      </c>
      <c r="R751" s="13">
        <f t="shared" si="227"/>
        <v>0</v>
      </c>
      <c r="S751" s="4" t="str">
        <f t="shared" si="228"/>
        <v>J=</v>
      </c>
      <c r="T751" s="34">
        <f t="shared" si="229"/>
        <v>45254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0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42">
        <f t="shared" si="219"/>
        <v>45083</v>
      </c>
      <c r="B752" s="72">
        <f t="shared" ca="1" si="230"/>
        <v>1004.997641</v>
      </c>
      <c r="C752" s="13">
        <f t="shared" si="220"/>
        <v>1000</v>
      </c>
      <c r="D752" s="12">
        <f ca="1">IF(A752&lt;$B$1,VLOOKUP(A752,[1]DI!$A$4:$B$15000,2,FALSE),0)</f>
        <v>0.13650000000000001</v>
      </c>
      <c r="E752" s="13">
        <f t="shared" ca="1" si="213"/>
        <v>1.00050788</v>
      </c>
      <c r="F752" s="13">
        <f ca="1">(TRUNC(PRODUCT($E$12:$E751),16))</f>
        <v>1.2271528647215999</v>
      </c>
      <c r="G752" s="13">
        <f t="shared" ca="1" si="221"/>
        <v>1.2215578647110099</v>
      </c>
      <c r="H752" s="13">
        <f t="shared" ca="1" si="214"/>
        <v>1.00458022</v>
      </c>
      <c r="I752" s="12">
        <f t="shared" si="222"/>
        <v>1.17E-2</v>
      </c>
      <c r="J752" s="34">
        <f t="shared" si="223"/>
        <v>45070</v>
      </c>
      <c r="K752" s="2">
        <f t="shared" si="224"/>
        <v>9</v>
      </c>
      <c r="L752" s="17">
        <f t="shared" si="225"/>
        <v>9</v>
      </c>
      <c r="M752" s="11">
        <f t="shared" si="215"/>
        <v>1.0004155180000001</v>
      </c>
      <c r="N752" s="11">
        <f t="shared" ca="1" si="216"/>
        <v>1.0049976410000001</v>
      </c>
      <c r="O752" s="17">
        <f t="shared" si="226"/>
        <v>0</v>
      </c>
      <c r="P752" s="13">
        <f t="shared" ca="1" si="217"/>
        <v>4.9976409999999998</v>
      </c>
      <c r="Q752" s="20">
        <f t="shared" si="218"/>
        <v>0</v>
      </c>
      <c r="R752" s="13">
        <f t="shared" si="227"/>
        <v>0</v>
      </c>
      <c r="S752" s="4" t="str">
        <f t="shared" si="228"/>
        <v>J=</v>
      </c>
      <c r="T752" s="34">
        <f t="shared" si="229"/>
        <v>45254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0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42">
        <f t="shared" si="219"/>
        <v>45084</v>
      </c>
      <c r="B753" s="72">
        <f t="shared" ca="1" si="230"/>
        <v>1005.554467</v>
      </c>
      <c r="C753" s="13">
        <f t="shared" si="220"/>
        <v>1000</v>
      </c>
      <c r="D753" s="12">
        <f ca="1">IF(A753&lt;$B$1,VLOOKUP(A753,[1]DI!$A$4:$B$15000,2,FALSE),0)</f>
        <v>0.13650000000000001</v>
      </c>
      <c r="E753" s="13">
        <f t="shared" ca="1" si="213"/>
        <v>1.00050788</v>
      </c>
      <c r="F753" s="13">
        <f ca="1">(TRUNC(PRODUCT($E$12:$E752),16))</f>
        <v>1.2277761111185399</v>
      </c>
      <c r="G753" s="13">
        <f t="shared" ca="1" si="221"/>
        <v>1.2215578647110099</v>
      </c>
      <c r="H753" s="13">
        <f t="shared" ca="1" si="214"/>
        <v>1.0050904199999999</v>
      </c>
      <c r="I753" s="12">
        <f t="shared" si="222"/>
        <v>1.17E-2</v>
      </c>
      <c r="J753" s="34">
        <f t="shared" si="223"/>
        <v>45070</v>
      </c>
      <c r="K753" s="2">
        <f t="shared" si="224"/>
        <v>10</v>
      </c>
      <c r="L753" s="17">
        <f t="shared" si="225"/>
        <v>10</v>
      </c>
      <c r="M753" s="11">
        <f t="shared" si="215"/>
        <v>1.000461697</v>
      </c>
      <c r="N753" s="11">
        <f t="shared" ca="1" si="216"/>
        <v>1.0055544670000001</v>
      </c>
      <c r="O753" s="17">
        <f t="shared" si="226"/>
        <v>0</v>
      </c>
      <c r="P753" s="13">
        <f t="shared" ca="1" si="217"/>
        <v>5.5544669999999998</v>
      </c>
      <c r="Q753" s="20">
        <f t="shared" si="218"/>
        <v>0</v>
      </c>
      <c r="R753" s="13">
        <f t="shared" si="227"/>
        <v>0</v>
      </c>
      <c r="S753" s="4" t="str">
        <f t="shared" si="228"/>
        <v>J=</v>
      </c>
      <c r="T753" s="34">
        <f t="shared" si="229"/>
        <v>45254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0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42">
        <f t="shared" si="219"/>
        <v>45085</v>
      </c>
      <c r="B754" s="72">
        <f t="shared" ca="1" si="230"/>
        <v>1006.11161399</v>
      </c>
      <c r="C754" s="13">
        <f t="shared" si="220"/>
        <v>1000</v>
      </c>
      <c r="D754" s="12">
        <f ca="1">IF(A754&lt;$B$1,VLOOKUP(A754,[1]DI!$A$4:$B$15000,2,FALSE),0)</f>
        <v>0</v>
      </c>
      <c r="E754" s="13">
        <f t="shared" ca="1" si="213"/>
        <v>1</v>
      </c>
      <c r="F754" s="13">
        <f ca="1">(TRUNC(PRODUCT($E$12:$E753),16))</f>
        <v>1.22839967404985</v>
      </c>
      <c r="G754" s="13">
        <f t="shared" ca="1" si="221"/>
        <v>1.2215578647110099</v>
      </c>
      <c r="H754" s="13">
        <f t="shared" ca="1" si="214"/>
        <v>1.00560089</v>
      </c>
      <c r="I754" s="12">
        <f t="shared" si="222"/>
        <v>1.17E-2</v>
      </c>
      <c r="J754" s="34">
        <f t="shared" si="223"/>
        <v>45070</v>
      </c>
      <c r="K754" s="2">
        <f t="shared" si="224"/>
        <v>10</v>
      </c>
      <c r="L754" s="17">
        <f t="shared" si="225"/>
        <v>11</v>
      </c>
      <c r="M754" s="11">
        <f t="shared" si="215"/>
        <v>1.0005078789999999</v>
      </c>
      <c r="N754" s="11">
        <f t="shared" ca="1" si="216"/>
        <v>1.0061116139999999</v>
      </c>
      <c r="O754" s="17">
        <f t="shared" si="226"/>
        <v>0</v>
      </c>
      <c r="P754" s="13">
        <f t="shared" ca="1" si="217"/>
        <v>6.1116139900000004</v>
      </c>
      <c r="Q754" s="20">
        <f t="shared" si="218"/>
        <v>0</v>
      </c>
      <c r="R754" s="13">
        <f t="shared" si="227"/>
        <v>0</v>
      </c>
      <c r="S754" s="4" t="str">
        <f t="shared" si="228"/>
        <v>J=</v>
      </c>
      <c r="T754" s="34">
        <f t="shared" si="229"/>
        <v>45254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0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42">
        <f t="shared" si="219"/>
        <v>45086</v>
      </c>
      <c r="B755" s="72">
        <f t="shared" ca="1" si="230"/>
        <v>1006.11161399</v>
      </c>
      <c r="C755" s="13">
        <f t="shared" si="220"/>
        <v>1000</v>
      </c>
      <c r="D755" s="12">
        <f ca="1">IF(A755&lt;$B$1,VLOOKUP(A755,[1]DI!$A$4:$B$15000,2,FALSE),0)</f>
        <v>0.13650000000000001</v>
      </c>
      <c r="E755" s="13">
        <f t="shared" ca="1" si="213"/>
        <v>1.00050788</v>
      </c>
      <c r="F755" s="13">
        <f ca="1">(TRUNC(PRODUCT($E$12:$E754),16))</f>
        <v>1.22839967404985</v>
      </c>
      <c r="G755" s="13">
        <f t="shared" ca="1" si="221"/>
        <v>1.2215578647110099</v>
      </c>
      <c r="H755" s="13">
        <f t="shared" ca="1" si="214"/>
        <v>1.00560089</v>
      </c>
      <c r="I755" s="12">
        <f t="shared" si="222"/>
        <v>1.17E-2</v>
      </c>
      <c r="J755" s="34">
        <f t="shared" si="223"/>
        <v>45070</v>
      </c>
      <c r="K755" s="2">
        <f t="shared" si="224"/>
        <v>11</v>
      </c>
      <c r="L755" s="17">
        <f t="shared" si="225"/>
        <v>11</v>
      </c>
      <c r="M755" s="11">
        <f t="shared" si="215"/>
        <v>1.0005078789999999</v>
      </c>
      <c r="N755" s="11">
        <f t="shared" ca="1" si="216"/>
        <v>1.0061116139999999</v>
      </c>
      <c r="O755" s="17">
        <f t="shared" si="226"/>
        <v>0</v>
      </c>
      <c r="P755" s="13">
        <f t="shared" ca="1" si="217"/>
        <v>6.1116139900000004</v>
      </c>
      <c r="Q755" s="20">
        <f t="shared" si="218"/>
        <v>0</v>
      </c>
      <c r="R755" s="13">
        <f t="shared" si="227"/>
        <v>0</v>
      </c>
      <c r="S755" s="4" t="str">
        <f t="shared" si="228"/>
        <v>J=</v>
      </c>
      <c r="T755" s="34">
        <f t="shared" si="229"/>
        <v>45254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0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42">
        <f t="shared" si="219"/>
        <v>45087</v>
      </c>
      <c r="B756" s="72">
        <f t="shared" ca="1" si="230"/>
        <v>1006.6690579900001</v>
      </c>
      <c r="C756" s="13">
        <f t="shared" si="220"/>
        <v>1000</v>
      </c>
      <c r="D756" s="12">
        <f ca="1">IF(A756&lt;$B$1,VLOOKUP(A756,[1]DI!$A$4:$B$15000,2,FALSE),0)</f>
        <v>0</v>
      </c>
      <c r="E756" s="13">
        <f t="shared" ca="1" si="213"/>
        <v>1</v>
      </c>
      <c r="F756" s="13">
        <f ca="1">(TRUNC(PRODUCT($E$12:$E755),16))</f>
        <v>1.2290235536763101</v>
      </c>
      <c r="G756" s="13">
        <f t="shared" ca="1" si="221"/>
        <v>1.2215578647110099</v>
      </c>
      <c r="H756" s="13">
        <f t="shared" ca="1" si="214"/>
        <v>1.00611161</v>
      </c>
      <c r="I756" s="12">
        <f t="shared" si="222"/>
        <v>1.17E-2</v>
      </c>
      <c r="J756" s="34">
        <f t="shared" si="223"/>
        <v>45070</v>
      </c>
      <c r="K756" s="2">
        <f t="shared" si="224"/>
        <v>11</v>
      </c>
      <c r="L756" s="17">
        <f t="shared" si="225"/>
        <v>12</v>
      </c>
      <c r="M756" s="11">
        <f t="shared" si="215"/>
        <v>1.000554062</v>
      </c>
      <c r="N756" s="11">
        <f t="shared" ca="1" si="216"/>
        <v>1.0066690579999999</v>
      </c>
      <c r="O756" s="17">
        <f t="shared" si="226"/>
        <v>0</v>
      </c>
      <c r="P756" s="13">
        <f t="shared" ca="1" si="217"/>
        <v>6.6690579899999998</v>
      </c>
      <c r="Q756" s="20">
        <f t="shared" si="218"/>
        <v>0</v>
      </c>
      <c r="R756" s="13">
        <f t="shared" si="227"/>
        <v>0</v>
      </c>
      <c r="S756" s="4" t="str">
        <f t="shared" si="228"/>
        <v>J=</v>
      </c>
      <c r="T756" s="34">
        <f t="shared" si="229"/>
        <v>45254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0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42">
        <f t="shared" si="219"/>
        <v>45088</v>
      </c>
      <c r="B757" s="72">
        <f t="shared" ca="1" si="230"/>
        <v>1006.6690579900001</v>
      </c>
      <c r="C757" s="13">
        <f t="shared" si="220"/>
        <v>1000</v>
      </c>
      <c r="D757" s="12">
        <f ca="1">IF(A757&lt;$B$1,VLOOKUP(A757,[1]DI!$A$4:$B$15000,2,FALSE),0)</f>
        <v>0</v>
      </c>
      <c r="E757" s="13">
        <f t="shared" ca="1" si="213"/>
        <v>1</v>
      </c>
      <c r="F757" s="13">
        <f ca="1">(TRUNC(PRODUCT($E$12:$E756),16))</f>
        <v>1.2290235536763101</v>
      </c>
      <c r="G757" s="13">
        <f t="shared" ca="1" si="221"/>
        <v>1.2215578647110099</v>
      </c>
      <c r="H757" s="13">
        <f t="shared" ca="1" si="214"/>
        <v>1.00611161</v>
      </c>
      <c r="I757" s="12">
        <f t="shared" si="222"/>
        <v>1.17E-2</v>
      </c>
      <c r="J757" s="34">
        <f t="shared" si="223"/>
        <v>45070</v>
      </c>
      <c r="K757" s="2">
        <f t="shared" si="224"/>
        <v>11</v>
      </c>
      <c r="L757" s="17">
        <f t="shared" si="225"/>
        <v>12</v>
      </c>
      <c r="M757" s="11">
        <f t="shared" si="215"/>
        <v>1.000554062</v>
      </c>
      <c r="N757" s="11">
        <f t="shared" ca="1" si="216"/>
        <v>1.0066690579999999</v>
      </c>
      <c r="O757" s="17">
        <f t="shared" si="226"/>
        <v>0</v>
      </c>
      <c r="P757" s="13">
        <f t="shared" ca="1" si="217"/>
        <v>6.6690579899999998</v>
      </c>
      <c r="Q757" s="20">
        <f t="shared" si="218"/>
        <v>0</v>
      </c>
      <c r="R757" s="13">
        <f t="shared" si="227"/>
        <v>0</v>
      </c>
      <c r="S757" s="4" t="str">
        <f t="shared" si="228"/>
        <v>J=</v>
      </c>
      <c r="T757" s="34">
        <f t="shared" si="229"/>
        <v>45254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0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42">
        <f t="shared" si="219"/>
        <v>45089</v>
      </c>
      <c r="B758" s="72">
        <f t="shared" ca="1" si="230"/>
        <v>1006.6690579900001</v>
      </c>
      <c r="C758" s="13">
        <f t="shared" si="220"/>
        <v>1000</v>
      </c>
      <c r="D758" s="12">
        <f ca="1">IF(A758&lt;$B$1,VLOOKUP(A758,[1]DI!$A$4:$B$15000,2,FALSE),0)</f>
        <v>0.13650000000000001</v>
      </c>
      <c r="E758" s="13">
        <f t="shared" ca="1" si="213"/>
        <v>1.00050788</v>
      </c>
      <c r="F758" s="13">
        <f ca="1">(TRUNC(PRODUCT($E$12:$E757),16))</f>
        <v>1.2290235536763101</v>
      </c>
      <c r="G758" s="13">
        <f t="shared" ca="1" si="221"/>
        <v>1.2215578647110099</v>
      </c>
      <c r="H758" s="13">
        <f t="shared" ca="1" si="214"/>
        <v>1.00611161</v>
      </c>
      <c r="I758" s="12">
        <f t="shared" si="222"/>
        <v>1.17E-2</v>
      </c>
      <c r="J758" s="34">
        <f t="shared" si="223"/>
        <v>45070</v>
      </c>
      <c r="K758" s="2">
        <f t="shared" si="224"/>
        <v>12</v>
      </c>
      <c r="L758" s="17">
        <f t="shared" si="225"/>
        <v>12</v>
      </c>
      <c r="M758" s="11">
        <f t="shared" si="215"/>
        <v>1.000554062</v>
      </c>
      <c r="N758" s="11">
        <f t="shared" ca="1" si="216"/>
        <v>1.0066690579999999</v>
      </c>
      <c r="O758" s="17">
        <f t="shared" si="226"/>
        <v>0</v>
      </c>
      <c r="P758" s="13">
        <f t="shared" ca="1" si="217"/>
        <v>6.6690579899999998</v>
      </c>
      <c r="Q758" s="20">
        <f t="shared" si="218"/>
        <v>0</v>
      </c>
      <c r="R758" s="13">
        <f t="shared" si="227"/>
        <v>0</v>
      </c>
      <c r="S758" s="4" t="str">
        <f t="shared" si="228"/>
        <v>J=</v>
      </c>
      <c r="T758" s="34">
        <f t="shared" si="229"/>
        <v>45254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0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42">
        <f t="shared" si="219"/>
        <v>45090</v>
      </c>
      <c r="B759" s="72">
        <f t="shared" ca="1" si="230"/>
        <v>1007.226823</v>
      </c>
      <c r="C759" s="13">
        <f t="shared" si="220"/>
        <v>1000</v>
      </c>
      <c r="D759" s="12">
        <f ca="1">IF(A759&lt;$B$1,VLOOKUP(A759,[1]DI!$A$4:$B$15000,2,FALSE),0)</f>
        <v>0.13650000000000001</v>
      </c>
      <c r="E759" s="13">
        <f t="shared" ca="1" si="213"/>
        <v>1.00050788</v>
      </c>
      <c r="F759" s="13">
        <f ca="1">(TRUNC(PRODUCT($E$12:$E758),16))</f>
        <v>1.2296477501587499</v>
      </c>
      <c r="G759" s="13">
        <f t="shared" ca="1" si="221"/>
        <v>1.2215578647110099</v>
      </c>
      <c r="H759" s="13">
        <f t="shared" ca="1" si="214"/>
        <v>1.0066226</v>
      </c>
      <c r="I759" s="12">
        <f t="shared" si="222"/>
        <v>1.17E-2</v>
      </c>
      <c r="J759" s="34">
        <f t="shared" si="223"/>
        <v>45070</v>
      </c>
      <c r="K759" s="2">
        <f t="shared" si="224"/>
        <v>13</v>
      </c>
      <c r="L759" s="17">
        <f t="shared" si="225"/>
        <v>13</v>
      </c>
      <c r="M759" s="11">
        <f t="shared" si="215"/>
        <v>1.000600248</v>
      </c>
      <c r="N759" s="11">
        <f t="shared" ca="1" si="216"/>
        <v>1.0072268230000001</v>
      </c>
      <c r="O759" s="17">
        <f t="shared" si="226"/>
        <v>0</v>
      </c>
      <c r="P759" s="13">
        <f t="shared" ca="1" si="217"/>
        <v>7.2268230000000004</v>
      </c>
      <c r="Q759" s="20">
        <f t="shared" si="218"/>
        <v>0</v>
      </c>
      <c r="R759" s="13">
        <f t="shared" si="227"/>
        <v>0</v>
      </c>
      <c r="S759" s="4" t="str">
        <f t="shared" si="228"/>
        <v>J=</v>
      </c>
      <c r="T759" s="34">
        <f t="shared" si="229"/>
        <v>45254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0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42">
        <f t="shared" si="219"/>
        <v>45091</v>
      </c>
      <c r="B760" s="72">
        <f t="shared" ca="1" si="230"/>
        <v>1007.78488799</v>
      </c>
      <c r="C760" s="13">
        <f t="shared" si="220"/>
        <v>1000</v>
      </c>
      <c r="D760" s="12">
        <f ca="1">IF(A760&lt;$B$1,VLOOKUP(A760,[1]DI!$A$4:$B$15000,2,FALSE),0)</f>
        <v>0.13650000000000001</v>
      </c>
      <c r="E760" s="13">
        <f t="shared" ca="1" si="213"/>
        <v>1.00050788</v>
      </c>
      <c r="F760" s="13">
        <f ca="1">(TRUNC(PRODUCT($E$12:$E759),16))</f>
        <v>1.2302722636581001</v>
      </c>
      <c r="G760" s="13">
        <f t="shared" ca="1" si="221"/>
        <v>1.2215578647110099</v>
      </c>
      <c r="H760" s="13">
        <f t="shared" ca="1" si="214"/>
        <v>1.0071338400000001</v>
      </c>
      <c r="I760" s="12">
        <f t="shared" si="222"/>
        <v>1.17E-2</v>
      </c>
      <c r="J760" s="34">
        <f t="shared" si="223"/>
        <v>45070</v>
      </c>
      <c r="K760" s="2">
        <f t="shared" si="224"/>
        <v>14</v>
      </c>
      <c r="L760" s="17">
        <f t="shared" si="225"/>
        <v>14</v>
      </c>
      <c r="M760" s="11">
        <f t="shared" si="215"/>
        <v>1.000646436</v>
      </c>
      <c r="N760" s="11">
        <f t="shared" ca="1" si="216"/>
        <v>1.007784888</v>
      </c>
      <c r="O760" s="17">
        <f t="shared" si="226"/>
        <v>0</v>
      </c>
      <c r="P760" s="13">
        <f t="shared" ca="1" si="217"/>
        <v>7.7848879899999996</v>
      </c>
      <c r="Q760" s="20">
        <f t="shared" si="218"/>
        <v>0</v>
      </c>
      <c r="R760" s="13">
        <f t="shared" si="227"/>
        <v>0</v>
      </c>
      <c r="S760" s="4" t="str">
        <f t="shared" si="228"/>
        <v>J=</v>
      </c>
      <c r="T760" s="34">
        <f t="shared" si="229"/>
        <v>45254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0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42">
        <f t="shared" si="219"/>
        <v>45092</v>
      </c>
      <c r="B761" s="72">
        <f t="shared" ca="1" si="230"/>
        <v>1008.343261</v>
      </c>
      <c r="C761" s="13">
        <f t="shared" si="220"/>
        <v>1000</v>
      </c>
      <c r="D761" s="12">
        <f ca="1">IF(A761&lt;$B$1,VLOOKUP(A761,[1]DI!$A$4:$B$15000,2,FALSE),0)</f>
        <v>0.13650000000000001</v>
      </c>
      <c r="E761" s="13">
        <f t="shared" ca="1" si="213"/>
        <v>1.00050788</v>
      </c>
      <c r="F761" s="13">
        <f ca="1">(TRUNC(PRODUCT($E$12:$E760),16))</f>
        <v>1.2308970943353701</v>
      </c>
      <c r="G761" s="13">
        <f t="shared" ca="1" si="221"/>
        <v>1.2215578647110099</v>
      </c>
      <c r="H761" s="13">
        <f t="shared" ca="1" si="214"/>
        <v>1.0076453400000001</v>
      </c>
      <c r="I761" s="12">
        <f t="shared" si="222"/>
        <v>1.17E-2</v>
      </c>
      <c r="J761" s="34">
        <f t="shared" si="223"/>
        <v>45070</v>
      </c>
      <c r="K761" s="2">
        <f t="shared" si="224"/>
        <v>15</v>
      </c>
      <c r="L761" s="17">
        <f t="shared" si="225"/>
        <v>15</v>
      </c>
      <c r="M761" s="11">
        <f t="shared" si="215"/>
        <v>1.000692626</v>
      </c>
      <c r="N761" s="11">
        <f t="shared" ca="1" si="216"/>
        <v>1.008343261</v>
      </c>
      <c r="O761" s="17">
        <f t="shared" si="226"/>
        <v>0</v>
      </c>
      <c r="P761" s="13">
        <f t="shared" ca="1" si="217"/>
        <v>8.343261</v>
      </c>
      <c r="Q761" s="20">
        <f t="shared" si="218"/>
        <v>0</v>
      </c>
      <c r="R761" s="13">
        <f t="shared" si="227"/>
        <v>0</v>
      </c>
      <c r="S761" s="4" t="str">
        <f t="shared" si="228"/>
        <v>J=</v>
      </c>
      <c r="T761" s="34">
        <f t="shared" si="229"/>
        <v>45254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0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42">
        <f t="shared" si="219"/>
        <v>45093</v>
      </c>
      <c r="B762" s="72">
        <f t="shared" ca="1" si="230"/>
        <v>1008.901955</v>
      </c>
      <c r="C762" s="13">
        <f t="shared" si="220"/>
        <v>1000</v>
      </c>
      <c r="D762" s="12">
        <f ca="1">IF(A762&lt;$B$1,VLOOKUP(A762,[1]DI!$A$4:$B$15000,2,FALSE),0)</f>
        <v>0.13650000000000001</v>
      </c>
      <c r="E762" s="13">
        <f t="shared" ca="1" si="213"/>
        <v>1.00050788</v>
      </c>
      <c r="F762" s="13">
        <f ca="1">(TRUNC(PRODUCT($E$12:$E761),16))</f>
        <v>1.2315222423516401</v>
      </c>
      <c r="G762" s="13">
        <f t="shared" ca="1" si="221"/>
        <v>1.2215578647110099</v>
      </c>
      <c r="H762" s="13">
        <f t="shared" ca="1" si="214"/>
        <v>1.00815711</v>
      </c>
      <c r="I762" s="12">
        <f t="shared" si="222"/>
        <v>1.17E-2</v>
      </c>
      <c r="J762" s="34">
        <f t="shared" si="223"/>
        <v>45070</v>
      </c>
      <c r="K762" s="2">
        <f t="shared" si="224"/>
        <v>16</v>
      </c>
      <c r="L762" s="17">
        <f t="shared" si="225"/>
        <v>16</v>
      </c>
      <c r="M762" s="11">
        <f t="shared" si="215"/>
        <v>1.0007388180000001</v>
      </c>
      <c r="N762" s="11">
        <f t="shared" ca="1" si="216"/>
        <v>1.008901955</v>
      </c>
      <c r="O762" s="17">
        <f t="shared" si="226"/>
        <v>0</v>
      </c>
      <c r="P762" s="13">
        <f t="shared" ca="1" si="217"/>
        <v>8.9019549999999992</v>
      </c>
      <c r="Q762" s="20">
        <f t="shared" si="218"/>
        <v>0</v>
      </c>
      <c r="R762" s="13">
        <f t="shared" si="227"/>
        <v>0</v>
      </c>
      <c r="S762" s="4" t="str">
        <f t="shared" si="228"/>
        <v>J=</v>
      </c>
      <c r="T762" s="34">
        <f t="shared" si="229"/>
        <v>45254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0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42">
        <f t="shared" si="219"/>
        <v>45094</v>
      </c>
      <c r="B763" s="72">
        <f t="shared" ca="1" si="230"/>
        <v>1009.460947</v>
      </c>
      <c r="C763" s="13">
        <f t="shared" si="220"/>
        <v>1000</v>
      </c>
      <c r="D763" s="12">
        <f ca="1">IF(A763&lt;$B$1,VLOOKUP(A763,[1]DI!$A$4:$B$15000,2,FALSE),0)</f>
        <v>0</v>
      </c>
      <c r="E763" s="13">
        <f t="shared" ca="1" si="213"/>
        <v>1</v>
      </c>
      <c r="F763" s="13">
        <f ca="1">(TRUNC(PRODUCT($E$12:$E762),16))</f>
        <v>1.23214770786809</v>
      </c>
      <c r="G763" s="13">
        <f t="shared" ca="1" si="221"/>
        <v>1.2215578647110099</v>
      </c>
      <c r="H763" s="13">
        <f t="shared" ca="1" si="214"/>
        <v>1.0086691299999999</v>
      </c>
      <c r="I763" s="12">
        <f t="shared" si="222"/>
        <v>1.17E-2</v>
      </c>
      <c r="J763" s="34">
        <f t="shared" si="223"/>
        <v>45070</v>
      </c>
      <c r="K763" s="2">
        <f t="shared" si="224"/>
        <v>16</v>
      </c>
      <c r="L763" s="17">
        <f t="shared" si="225"/>
        <v>17</v>
      </c>
      <c r="M763" s="11">
        <f t="shared" si="215"/>
        <v>1.0007850119999999</v>
      </c>
      <c r="N763" s="11">
        <f t="shared" ca="1" si="216"/>
        <v>1.009460947</v>
      </c>
      <c r="O763" s="17">
        <f t="shared" si="226"/>
        <v>0</v>
      </c>
      <c r="P763" s="13">
        <f t="shared" ca="1" si="217"/>
        <v>9.4609470000000009</v>
      </c>
      <c r="Q763" s="20">
        <f t="shared" si="218"/>
        <v>0</v>
      </c>
      <c r="R763" s="13">
        <f t="shared" si="227"/>
        <v>0</v>
      </c>
      <c r="S763" s="4" t="str">
        <f t="shared" si="228"/>
        <v>J=</v>
      </c>
      <c r="T763" s="34">
        <f t="shared" si="229"/>
        <v>45254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0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42">
        <f t="shared" si="219"/>
        <v>45095</v>
      </c>
      <c r="B764" s="72">
        <f t="shared" ca="1" si="230"/>
        <v>1009.460947</v>
      </c>
      <c r="C764" s="13">
        <f t="shared" si="220"/>
        <v>1000</v>
      </c>
      <c r="D764" s="12">
        <f ca="1">IF(A764&lt;$B$1,VLOOKUP(A764,[1]DI!$A$4:$B$15000,2,FALSE),0)</f>
        <v>0</v>
      </c>
      <c r="E764" s="13">
        <f t="shared" ca="1" si="213"/>
        <v>1</v>
      </c>
      <c r="F764" s="13">
        <f ca="1">(TRUNC(PRODUCT($E$12:$E763),16))</f>
        <v>1.23214770786809</v>
      </c>
      <c r="G764" s="13">
        <f t="shared" ca="1" si="221"/>
        <v>1.2215578647110099</v>
      </c>
      <c r="H764" s="13">
        <f t="shared" ca="1" si="214"/>
        <v>1.0086691299999999</v>
      </c>
      <c r="I764" s="12">
        <f t="shared" si="222"/>
        <v>1.17E-2</v>
      </c>
      <c r="J764" s="34">
        <f t="shared" si="223"/>
        <v>45070</v>
      </c>
      <c r="K764" s="2">
        <f t="shared" si="224"/>
        <v>16</v>
      </c>
      <c r="L764" s="17">
        <f t="shared" si="225"/>
        <v>17</v>
      </c>
      <c r="M764" s="11">
        <f t="shared" si="215"/>
        <v>1.0007850119999999</v>
      </c>
      <c r="N764" s="11">
        <f t="shared" ca="1" si="216"/>
        <v>1.009460947</v>
      </c>
      <c r="O764" s="17">
        <f t="shared" si="226"/>
        <v>0</v>
      </c>
      <c r="P764" s="13">
        <f t="shared" ca="1" si="217"/>
        <v>9.4609470000000009</v>
      </c>
      <c r="Q764" s="20">
        <f t="shared" si="218"/>
        <v>0</v>
      </c>
      <c r="R764" s="13">
        <f t="shared" si="227"/>
        <v>0</v>
      </c>
      <c r="S764" s="4" t="str">
        <f t="shared" si="228"/>
        <v>J=</v>
      </c>
      <c r="T764" s="34">
        <f t="shared" si="229"/>
        <v>45254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0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42">
        <f t="shared" si="219"/>
        <v>45096</v>
      </c>
      <c r="B765" s="72">
        <f t="shared" ca="1" si="230"/>
        <v>1009.460947</v>
      </c>
      <c r="C765" s="13">
        <f t="shared" si="220"/>
        <v>1000</v>
      </c>
      <c r="D765" s="12">
        <f ca="1">IF(A765&lt;$B$1,VLOOKUP(A765,[1]DI!$A$4:$B$15000,2,FALSE),0)</f>
        <v>0.13650000000000001</v>
      </c>
      <c r="E765" s="13">
        <f t="shared" ca="1" si="213"/>
        <v>1.00050788</v>
      </c>
      <c r="F765" s="13">
        <f ca="1">(TRUNC(PRODUCT($E$12:$E764),16))</f>
        <v>1.23214770786809</v>
      </c>
      <c r="G765" s="13">
        <f t="shared" ca="1" si="221"/>
        <v>1.2215578647110099</v>
      </c>
      <c r="H765" s="13">
        <f t="shared" ca="1" si="214"/>
        <v>1.0086691299999999</v>
      </c>
      <c r="I765" s="12">
        <f t="shared" si="222"/>
        <v>1.17E-2</v>
      </c>
      <c r="J765" s="34">
        <f t="shared" si="223"/>
        <v>45070</v>
      </c>
      <c r="K765" s="2">
        <f t="shared" si="224"/>
        <v>17</v>
      </c>
      <c r="L765" s="17">
        <f t="shared" si="225"/>
        <v>17</v>
      </c>
      <c r="M765" s="11">
        <f t="shared" si="215"/>
        <v>1.0007850119999999</v>
      </c>
      <c r="N765" s="11">
        <f t="shared" ca="1" si="216"/>
        <v>1.009460947</v>
      </c>
      <c r="O765" s="17">
        <f t="shared" si="226"/>
        <v>0</v>
      </c>
      <c r="P765" s="13">
        <f t="shared" ca="1" si="217"/>
        <v>9.4609470000000009</v>
      </c>
      <c r="Q765" s="20">
        <f t="shared" si="218"/>
        <v>0</v>
      </c>
      <c r="R765" s="13">
        <f t="shared" si="227"/>
        <v>0</v>
      </c>
      <c r="S765" s="4" t="str">
        <f t="shared" si="228"/>
        <v>J=</v>
      </c>
      <c r="T765" s="34">
        <f t="shared" si="229"/>
        <v>45254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0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42">
        <f t="shared" si="219"/>
        <v>45097</v>
      </c>
      <c r="B766" s="72">
        <f t="shared" ca="1" si="230"/>
        <v>1010.02025</v>
      </c>
      <c r="C766" s="13">
        <f t="shared" si="220"/>
        <v>1000</v>
      </c>
      <c r="D766" s="12">
        <f ca="1">IF(A766&lt;$B$1,VLOOKUP(A766,[1]DI!$A$4:$B$15000,2,FALSE),0)</f>
        <v>0.13650000000000001</v>
      </c>
      <c r="E766" s="13">
        <f t="shared" ca="1" si="213"/>
        <v>1.00050788</v>
      </c>
      <c r="F766" s="13">
        <f ca="1">(TRUNC(PRODUCT($E$12:$E765),16))</f>
        <v>1.23277349104596</v>
      </c>
      <c r="G766" s="13">
        <f t="shared" ca="1" si="221"/>
        <v>1.2215578647110099</v>
      </c>
      <c r="H766" s="13">
        <f t="shared" ca="1" si="214"/>
        <v>1.0091814100000001</v>
      </c>
      <c r="I766" s="12">
        <f t="shared" si="222"/>
        <v>1.17E-2</v>
      </c>
      <c r="J766" s="34">
        <f t="shared" si="223"/>
        <v>45070</v>
      </c>
      <c r="K766" s="2">
        <f t="shared" si="224"/>
        <v>18</v>
      </c>
      <c r="L766" s="17">
        <f t="shared" si="225"/>
        <v>18</v>
      </c>
      <c r="M766" s="11">
        <f t="shared" si="215"/>
        <v>1.0008312079999999</v>
      </c>
      <c r="N766" s="11">
        <f t="shared" ca="1" si="216"/>
        <v>1.01002025</v>
      </c>
      <c r="O766" s="17">
        <f t="shared" si="226"/>
        <v>0</v>
      </c>
      <c r="P766" s="13">
        <f t="shared" ca="1" si="217"/>
        <v>10.020250000000001</v>
      </c>
      <c r="Q766" s="20">
        <f t="shared" si="218"/>
        <v>0</v>
      </c>
      <c r="R766" s="13">
        <f t="shared" si="227"/>
        <v>0</v>
      </c>
      <c r="S766" s="4" t="str">
        <f t="shared" si="228"/>
        <v>J=</v>
      </c>
      <c r="T766" s="34">
        <f t="shared" si="229"/>
        <v>45254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0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42">
        <f t="shared" si="219"/>
        <v>45098</v>
      </c>
      <c r="B767" s="72">
        <f t="shared" ca="1" si="230"/>
        <v>1010.579873</v>
      </c>
      <c r="C767" s="13">
        <f t="shared" si="220"/>
        <v>1000</v>
      </c>
      <c r="D767" s="12">
        <f ca="1">IF(A767&lt;$B$1,VLOOKUP(A767,[1]DI!$A$4:$B$15000,2,FALSE),0)</f>
        <v>0.13650000000000001</v>
      </c>
      <c r="E767" s="13">
        <f t="shared" ca="1" si="213"/>
        <v>1.00050788</v>
      </c>
      <c r="F767" s="13">
        <f ca="1">(TRUNC(PRODUCT($E$12:$E766),16))</f>
        <v>1.2333995920465901</v>
      </c>
      <c r="G767" s="13">
        <f t="shared" ca="1" si="221"/>
        <v>1.2215578647110099</v>
      </c>
      <c r="H767" s="13">
        <f t="shared" ca="1" si="214"/>
        <v>1.0096939599999999</v>
      </c>
      <c r="I767" s="12">
        <f t="shared" si="222"/>
        <v>1.17E-2</v>
      </c>
      <c r="J767" s="34">
        <f t="shared" si="223"/>
        <v>45070</v>
      </c>
      <c r="K767" s="2">
        <f t="shared" si="224"/>
        <v>19</v>
      </c>
      <c r="L767" s="17">
        <f t="shared" si="225"/>
        <v>19</v>
      </c>
      <c r="M767" s="11">
        <f t="shared" si="215"/>
        <v>1.0008774069999999</v>
      </c>
      <c r="N767" s="11">
        <f t="shared" ca="1" si="216"/>
        <v>1.010579873</v>
      </c>
      <c r="O767" s="17">
        <f t="shared" si="226"/>
        <v>0</v>
      </c>
      <c r="P767" s="13">
        <f t="shared" ca="1" si="217"/>
        <v>10.579872999999999</v>
      </c>
      <c r="Q767" s="20">
        <f t="shared" si="218"/>
        <v>0</v>
      </c>
      <c r="R767" s="13">
        <f t="shared" si="227"/>
        <v>0</v>
      </c>
      <c r="S767" s="4" t="str">
        <f t="shared" si="228"/>
        <v>J=</v>
      </c>
      <c r="T767" s="34">
        <f t="shared" si="229"/>
        <v>45254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0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42">
        <f t="shared" si="219"/>
        <v>45099</v>
      </c>
      <c r="B768" s="72">
        <f t="shared" ca="1" si="230"/>
        <v>1011.139795</v>
      </c>
      <c r="C768" s="13">
        <f t="shared" si="220"/>
        <v>1000</v>
      </c>
      <c r="D768" s="12">
        <f ca="1">IF(A768&lt;$B$1,VLOOKUP(A768,[1]DI!$A$4:$B$15000,2,FALSE),0)</f>
        <v>0.13650000000000001</v>
      </c>
      <c r="E768" s="13">
        <f t="shared" ca="1" si="213"/>
        <v>1.00050788</v>
      </c>
      <c r="F768" s="13">
        <f ca="1">(TRUNC(PRODUCT($E$12:$E767),16))</f>
        <v>1.2340260110314001</v>
      </c>
      <c r="G768" s="13">
        <f t="shared" ca="1" si="221"/>
        <v>1.2215578647110099</v>
      </c>
      <c r="H768" s="13">
        <f t="shared" ca="1" si="214"/>
        <v>1.01020676</v>
      </c>
      <c r="I768" s="12">
        <f t="shared" si="222"/>
        <v>1.17E-2</v>
      </c>
      <c r="J768" s="34">
        <f t="shared" si="223"/>
        <v>45070</v>
      </c>
      <c r="K768" s="2">
        <f t="shared" si="224"/>
        <v>20</v>
      </c>
      <c r="L768" s="17">
        <f t="shared" si="225"/>
        <v>20</v>
      </c>
      <c r="M768" s="11">
        <f t="shared" si="215"/>
        <v>1.0009236079999999</v>
      </c>
      <c r="N768" s="11">
        <f t="shared" ca="1" si="216"/>
        <v>1.0111397950000001</v>
      </c>
      <c r="O768" s="17">
        <f t="shared" si="226"/>
        <v>0</v>
      </c>
      <c r="P768" s="13">
        <f t="shared" ca="1" si="217"/>
        <v>11.139794999999999</v>
      </c>
      <c r="Q768" s="20">
        <f t="shared" si="218"/>
        <v>0</v>
      </c>
      <c r="R768" s="13">
        <f t="shared" si="227"/>
        <v>0</v>
      </c>
      <c r="S768" s="4" t="str">
        <f t="shared" si="228"/>
        <v>J=</v>
      </c>
      <c r="T768" s="34">
        <f t="shared" si="229"/>
        <v>45254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0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42">
        <f t="shared" si="219"/>
        <v>45100</v>
      </c>
      <c r="B769" s="72">
        <f t="shared" ca="1" si="230"/>
        <v>1011.700026</v>
      </c>
      <c r="C769" s="13">
        <f t="shared" si="220"/>
        <v>1000</v>
      </c>
      <c r="D769" s="12">
        <f ca="1">IF(A769&lt;$B$1,VLOOKUP(A769,[1]DI!$A$4:$B$15000,2,FALSE),0)</f>
        <v>0.13650000000000001</v>
      </c>
      <c r="E769" s="13">
        <f t="shared" ca="1" si="213"/>
        <v>1.00050788</v>
      </c>
      <c r="F769" s="13">
        <f ca="1">(TRUNC(PRODUCT($E$12:$E768),16))</f>
        <v>1.2346527481618801</v>
      </c>
      <c r="G769" s="13">
        <f t="shared" ca="1" si="221"/>
        <v>1.2215578647110099</v>
      </c>
      <c r="H769" s="13">
        <f t="shared" ca="1" si="214"/>
        <v>1.01071982</v>
      </c>
      <c r="I769" s="12">
        <f t="shared" si="222"/>
        <v>1.17E-2</v>
      </c>
      <c r="J769" s="34">
        <f t="shared" si="223"/>
        <v>45070</v>
      </c>
      <c r="K769" s="2">
        <f t="shared" si="224"/>
        <v>21</v>
      </c>
      <c r="L769" s="17">
        <f t="shared" si="225"/>
        <v>21</v>
      </c>
      <c r="M769" s="11">
        <f t="shared" si="215"/>
        <v>1.00096981</v>
      </c>
      <c r="N769" s="11">
        <f t="shared" ca="1" si="216"/>
        <v>1.011700026</v>
      </c>
      <c r="O769" s="17">
        <f t="shared" si="226"/>
        <v>0</v>
      </c>
      <c r="P769" s="13">
        <f t="shared" ca="1" si="217"/>
        <v>11.700025999999999</v>
      </c>
      <c r="Q769" s="20">
        <f t="shared" si="218"/>
        <v>0</v>
      </c>
      <c r="R769" s="13">
        <f t="shared" si="227"/>
        <v>0</v>
      </c>
      <c r="S769" s="4" t="str">
        <f t="shared" si="228"/>
        <v>J=</v>
      </c>
      <c r="T769" s="34">
        <f t="shared" si="229"/>
        <v>45254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0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42">
        <f t="shared" si="219"/>
        <v>45101</v>
      </c>
      <c r="B770" s="72">
        <f t="shared" ca="1" si="230"/>
        <v>1012.260578</v>
      </c>
      <c r="C770" s="13">
        <f t="shared" si="220"/>
        <v>1000</v>
      </c>
      <c r="D770" s="12">
        <f ca="1">IF(A770&lt;$B$1,VLOOKUP(A770,[1]DI!$A$4:$B$15000,2,FALSE),0)</f>
        <v>0</v>
      </c>
      <c r="E770" s="13">
        <f t="shared" ca="1" si="213"/>
        <v>1</v>
      </c>
      <c r="F770" s="13">
        <f ca="1">(TRUNC(PRODUCT($E$12:$E769),16))</f>
        <v>1.23527980359962</v>
      </c>
      <c r="G770" s="13">
        <f t="shared" ca="1" si="221"/>
        <v>1.2215578647110099</v>
      </c>
      <c r="H770" s="13">
        <f t="shared" ca="1" si="214"/>
        <v>1.01123315</v>
      </c>
      <c r="I770" s="12">
        <f t="shared" si="222"/>
        <v>1.17E-2</v>
      </c>
      <c r="J770" s="34">
        <f t="shared" si="223"/>
        <v>45070</v>
      </c>
      <c r="K770" s="2">
        <f t="shared" si="224"/>
        <v>21</v>
      </c>
      <c r="L770" s="17">
        <f t="shared" si="225"/>
        <v>22</v>
      </c>
      <c r="M770" s="11">
        <f t="shared" si="215"/>
        <v>1.001016015</v>
      </c>
      <c r="N770" s="11">
        <f t="shared" ca="1" si="216"/>
        <v>1.012260578</v>
      </c>
      <c r="O770" s="17">
        <f t="shared" si="226"/>
        <v>0</v>
      </c>
      <c r="P770" s="13">
        <f t="shared" ca="1" si="217"/>
        <v>12.260578000000001</v>
      </c>
      <c r="Q770" s="20">
        <f t="shared" si="218"/>
        <v>0</v>
      </c>
      <c r="R770" s="13">
        <f t="shared" si="227"/>
        <v>0</v>
      </c>
      <c r="S770" s="4" t="str">
        <f t="shared" si="228"/>
        <v>J=</v>
      </c>
      <c r="T770" s="34">
        <f t="shared" si="229"/>
        <v>45254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0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42">
        <f t="shared" si="219"/>
        <v>45102</v>
      </c>
      <c r="B771" s="72">
        <f t="shared" ca="1" si="230"/>
        <v>1012.260578</v>
      </c>
      <c r="C771" s="13">
        <f t="shared" si="220"/>
        <v>1000</v>
      </c>
      <c r="D771" s="12">
        <f ca="1">IF(A771&lt;$B$1,VLOOKUP(A771,[1]DI!$A$4:$B$15000,2,FALSE),0)</f>
        <v>0</v>
      </c>
      <c r="E771" s="13">
        <f t="shared" ca="1" si="213"/>
        <v>1</v>
      </c>
      <c r="F771" s="13">
        <f ca="1">(TRUNC(PRODUCT($E$12:$E770),16))</f>
        <v>1.23527980359962</v>
      </c>
      <c r="G771" s="13">
        <f t="shared" ca="1" si="221"/>
        <v>1.2215578647110099</v>
      </c>
      <c r="H771" s="13">
        <f t="shared" ca="1" si="214"/>
        <v>1.01123315</v>
      </c>
      <c r="I771" s="12">
        <f t="shared" si="222"/>
        <v>1.17E-2</v>
      </c>
      <c r="J771" s="34">
        <f t="shared" si="223"/>
        <v>45070</v>
      </c>
      <c r="K771" s="2">
        <f t="shared" si="224"/>
        <v>21</v>
      </c>
      <c r="L771" s="17">
        <f t="shared" si="225"/>
        <v>22</v>
      </c>
      <c r="M771" s="11">
        <f t="shared" si="215"/>
        <v>1.001016015</v>
      </c>
      <c r="N771" s="11">
        <f t="shared" ca="1" si="216"/>
        <v>1.012260578</v>
      </c>
      <c r="O771" s="17">
        <f t="shared" si="226"/>
        <v>0</v>
      </c>
      <c r="P771" s="13">
        <f t="shared" ca="1" si="217"/>
        <v>12.260578000000001</v>
      </c>
      <c r="Q771" s="20">
        <f t="shared" si="218"/>
        <v>0</v>
      </c>
      <c r="R771" s="13">
        <f t="shared" si="227"/>
        <v>0</v>
      </c>
      <c r="S771" s="4" t="str">
        <f t="shared" si="228"/>
        <v>J=</v>
      </c>
      <c r="T771" s="34">
        <f t="shared" si="229"/>
        <v>45254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0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42">
        <f t="shared" si="219"/>
        <v>45103</v>
      </c>
      <c r="B772" s="72">
        <f t="shared" ca="1" si="230"/>
        <v>1012.260578</v>
      </c>
      <c r="C772" s="13">
        <f t="shared" si="220"/>
        <v>1000</v>
      </c>
      <c r="D772" s="12">
        <f ca="1">IF(A772&lt;$B$1,VLOOKUP(A772,[1]DI!$A$4:$B$15000,2,FALSE),0)</f>
        <v>0.13650000000000001</v>
      </c>
      <c r="E772" s="13">
        <f t="shared" ca="1" si="213"/>
        <v>1.00050788</v>
      </c>
      <c r="F772" s="13">
        <f ca="1">(TRUNC(PRODUCT($E$12:$E771),16))</f>
        <v>1.23527980359962</v>
      </c>
      <c r="G772" s="13">
        <f t="shared" ca="1" si="221"/>
        <v>1.2215578647110099</v>
      </c>
      <c r="H772" s="13">
        <f t="shared" ca="1" si="214"/>
        <v>1.01123315</v>
      </c>
      <c r="I772" s="12">
        <f t="shared" si="222"/>
        <v>1.17E-2</v>
      </c>
      <c r="J772" s="34">
        <f t="shared" si="223"/>
        <v>45070</v>
      </c>
      <c r="K772" s="2">
        <f t="shared" si="224"/>
        <v>22</v>
      </c>
      <c r="L772" s="17">
        <f t="shared" si="225"/>
        <v>22</v>
      </c>
      <c r="M772" s="11">
        <f t="shared" si="215"/>
        <v>1.001016015</v>
      </c>
      <c r="N772" s="11">
        <f t="shared" ca="1" si="216"/>
        <v>1.012260578</v>
      </c>
      <c r="O772" s="17">
        <f t="shared" si="226"/>
        <v>0</v>
      </c>
      <c r="P772" s="13">
        <f t="shared" ca="1" si="217"/>
        <v>12.260578000000001</v>
      </c>
      <c r="Q772" s="20">
        <f t="shared" si="218"/>
        <v>0</v>
      </c>
      <c r="R772" s="13">
        <f t="shared" si="227"/>
        <v>0</v>
      </c>
      <c r="S772" s="4" t="str">
        <f t="shared" si="228"/>
        <v>J=</v>
      </c>
      <c r="T772" s="34">
        <f t="shared" si="229"/>
        <v>45254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0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42">
        <f t="shared" si="219"/>
        <v>45104</v>
      </c>
      <c r="B773" s="72">
        <f t="shared" ca="1" si="230"/>
        <v>1012.82143</v>
      </c>
      <c r="C773" s="13">
        <f t="shared" si="220"/>
        <v>1000</v>
      </c>
      <c r="D773" s="12">
        <f ca="1">IF(A773&lt;$B$1,VLOOKUP(A773,[1]DI!$A$4:$B$15000,2,FALSE),0)</f>
        <v>0.13650000000000001</v>
      </c>
      <c r="E773" s="13">
        <f t="shared" ca="1" si="213"/>
        <v>1.00050788</v>
      </c>
      <c r="F773" s="13">
        <f ca="1">(TRUNC(PRODUCT($E$12:$E772),16))</f>
        <v>1.23590717750627</v>
      </c>
      <c r="G773" s="13">
        <f t="shared" ca="1" si="221"/>
        <v>1.2215578647110099</v>
      </c>
      <c r="H773" s="13">
        <f t="shared" ca="1" si="214"/>
        <v>1.01174673</v>
      </c>
      <c r="I773" s="12">
        <f t="shared" si="222"/>
        <v>1.17E-2</v>
      </c>
      <c r="J773" s="34">
        <f t="shared" si="223"/>
        <v>45070</v>
      </c>
      <c r="K773" s="2">
        <f t="shared" si="224"/>
        <v>23</v>
      </c>
      <c r="L773" s="17">
        <f t="shared" si="225"/>
        <v>23</v>
      </c>
      <c r="M773" s="11">
        <f t="shared" si="215"/>
        <v>1.0010622220000001</v>
      </c>
      <c r="N773" s="11">
        <f t="shared" ca="1" si="216"/>
        <v>1.01282143</v>
      </c>
      <c r="O773" s="17">
        <f t="shared" si="226"/>
        <v>0</v>
      </c>
      <c r="P773" s="13">
        <f t="shared" ca="1" si="217"/>
        <v>12.821429999999999</v>
      </c>
      <c r="Q773" s="20">
        <f t="shared" si="218"/>
        <v>0</v>
      </c>
      <c r="R773" s="13">
        <f t="shared" si="227"/>
        <v>0</v>
      </c>
      <c r="S773" s="4" t="str">
        <f t="shared" si="228"/>
        <v>J=</v>
      </c>
      <c r="T773" s="34">
        <f t="shared" si="229"/>
        <v>45254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0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42">
        <f t="shared" si="219"/>
        <v>45105</v>
      </c>
      <c r="B774" s="72">
        <f t="shared" ca="1" si="230"/>
        <v>1013.382601</v>
      </c>
      <c r="C774" s="13">
        <f t="shared" si="220"/>
        <v>1000</v>
      </c>
      <c r="D774" s="12">
        <f ca="1">IF(A774&lt;$B$1,VLOOKUP(A774,[1]DI!$A$4:$B$15000,2,FALSE),0)</f>
        <v>0.13650000000000001</v>
      </c>
      <c r="E774" s="13">
        <f t="shared" ca="1" si="213"/>
        <v>1.00050788</v>
      </c>
      <c r="F774" s="13">
        <f ca="1">(TRUNC(PRODUCT($E$12:$E773),16))</f>
        <v>1.2365348700435801</v>
      </c>
      <c r="G774" s="13">
        <f t="shared" ca="1" si="221"/>
        <v>1.2215578647110099</v>
      </c>
      <c r="H774" s="13">
        <f t="shared" ca="1" si="214"/>
        <v>1.01226058</v>
      </c>
      <c r="I774" s="12">
        <f t="shared" si="222"/>
        <v>1.17E-2</v>
      </c>
      <c r="J774" s="34">
        <f t="shared" si="223"/>
        <v>45070</v>
      </c>
      <c r="K774" s="2">
        <f t="shared" si="224"/>
        <v>24</v>
      </c>
      <c r="L774" s="17">
        <f t="shared" si="225"/>
        <v>24</v>
      </c>
      <c r="M774" s="11">
        <f t="shared" si="215"/>
        <v>1.001108431</v>
      </c>
      <c r="N774" s="11">
        <f t="shared" ca="1" si="216"/>
        <v>1.013382601</v>
      </c>
      <c r="O774" s="17">
        <f t="shared" si="226"/>
        <v>0</v>
      </c>
      <c r="P774" s="13">
        <f t="shared" ca="1" si="217"/>
        <v>13.382600999999999</v>
      </c>
      <c r="Q774" s="20">
        <f t="shared" si="218"/>
        <v>0</v>
      </c>
      <c r="R774" s="13">
        <f t="shared" si="227"/>
        <v>0</v>
      </c>
      <c r="S774" s="4" t="str">
        <f t="shared" si="228"/>
        <v>J=</v>
      </c>
      <c r="T774" s="34">
        <f t="shared" si="229"/>
        <v>45254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0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42">
        <f t="shared" si="219"/>
        <v>45106</v>
      </c>
      <c r="B775" s="72">
        <f t="shared" ca="1" si="230"/>
        <v>1013.944073</v>
      </c>
      <c r="C775" s="13">
        <f t="shared" si="220"/>
        <v>1000</v>
      </c>
      <c r="D775" s="12">
        <f ca="1">IF(A775&lt;$B$1,VLOOKUP(A775,[1]DI!$A$4:$B$15000,2,FALSE),0)</f>
        <v>0.13650000000000001</v>
      </c>
      <c r="E775" s="13">
        <f t="shared" ca="1" si="213"/>
        <v>1.00050788</v>
      </c>
      <c r="F775" s="13">
        <f ca="1">(TRUNC(PRODUCT($E$12:$E774),16))</f>
        <v>1.2371628813733799</v>
      </c>
      <c r="G775" s="13">
        <f t="shared" ca="1" si="221"/>
        <v>1.2215578647110099</v>
      </c>
      <c r="H775" s="13">
        <f t="shared" ca="1" si="214"/>
        <v>1.0127746799999999</v>
      </c>
      <c r="I775" s="12">
        <f t="shared" si="222"/>
        <v>1.17E-2</v>
      </c>
      <c r="J775" s="34">
        <f t="shared" si="223"/>
        <v>45070</v>
      </c>
      <c r="K775" s="2">
        <f t="shared" si="224"/>
        <v>25</v>
      </c>
      <c r="L775" s="17">
        <f t="shared" si="225"/>
        <v>25</v>
      </c>
      <c r="M775" s="11">
        <f t="shared" si="215"/>
        <v>1.001154643</v>
      </c>
      <c r="N775" s="11">
        <f t="shared" ca="1" si="216"/>
        <v>1.013944073</v>
      </c>
      <c r="O775" s="17">
        <f t="shared" si="226"/>
        <v>0</v>
      </c>
      <c r="P775" s="13">
        <f t="shared" ca="1" si="217"/>
        <v>13.944072999999999</v>
      </c>
      <c r="Q775" s="20">
        <f t="shared" si="218"/>
        <v>0</v>
      </c>
      <c r="R775" s="13">
        <f t="shared" si="227"/>
        <v>0</v>
      </c>
      <c r="S775" s="4" t="str">
        <f t="shared" si="228"/>
        <v>J=</v>
      </c>
      <c r="T775" s="34">
        <f t="shared" si="229"/>
        <v>45254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0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42">
        <f t="shared" si="219"/>
        <v>45107</v>
      </c>
      <c r="B776" s="72">
        <f t="shared" ca="1" si="230"/>
        <v>1014.505864</v>
      </c>
      <c r="C776" s="13">
        <f t="shared" si="220"/>
        <v>1000</v>
      </c>
      <c r="D776" s="12">
        <f ca="1">IF(A776&lt;$B$1,VLOOKUP(A776,[1]DI!$A$4:$B$15000,2,FALSE),0)</f>
        <v>0.13650000000000001</v>
      </c>
      <c r="E776" s="13">
        <f t="shared" ca="1" si="213"/>
        <v>1.00050788</v>
      </c>
      <c r="F776" s="13">
        <f ca="1">(TRUNC(PRODUCT($E$12:$E775),16))</f>
        <v>1.23779121165757</v>
      </c>
      <c r="G776" s="13">
        <f t="shared" ca="1" si="221"/>
        <v>1.2215578647110099</v>
      </c>
      <c r="H776" s="13">
        <f t="shared" ca="1" si="214"/>
        <v>1.01328905</v>
      </c>
      <c r="I776" s="12">
        <f t="shared" si="222"/>
        <v>1.17E-2</v>
      </c>
      <c r="J776" s="34">
        <f t="shared" si="223"/>
        <v>45070</v>
      </c>
      <c r="K776" s="2">
        <f t="shared" si="224"/>
        <v>26</v>
      </c>
      <c r="L776" s="17">
        <f t="shared" si="225"/>
        <v>26</v>
      </c>
      <c r="M776" s="11">
        <f t="shared" si="215"/>
        <v>1.0012008560000001</v>
      </c>
      <c r="N776" s="11">
        <f t="shared" ca="1" si="216"/>
        <v>1.014505864</v>
      </c>
      <c r="O776" s="17">
        <f t="shared" si="226"/>
        <v>0</v>
      </c>
      <c r="P776" s="13">
        <f t="shared" ca="1" si="217"/>
        <v>14.505864000000001</v>
      </c>
      <c r="Q776" s="20">
        <f t="shared" si="218"/>
        <v>0</v>
      </c>
      <c r="R776" s="13">
        <f t="shared" si="227"/>
        <v>0</v>
      </c>
      <c r="S776" s="4" t="str">
        <f t="shared" si="228"/>
        <v>J=</v>
      </c>
      <c r="T776" s="34">
        <f t="shared" si="229"/>
        <v>45254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0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42">
        <f t="shared" si="219"/>
        <v>45108</v>
      </c>
      <c r="B777" s="72">
        <f t="shared" ca="1" si="230"/>
        <v>1015.0679659899999</v>
      </c>
      <c r="C777" s="13">
        <f t="shared" si="220"/>
        <v>1000</v>
      </c>
      <c r="D777" s="12">
        <f ca="1">IF(A777&lt;$B$1,VLOOKUP(A777,[1]DI!$A$4:$B$15000,2,FALSE),0)</f>
        <v>0</v>
      </c>
      <c r="E777" s="13">
        <f t="shared" ca="1" si="213"/>
        <v>1</v>
      </c>
      <c r="F777" s="13">
        <f ca="1">(TRUNC(PRODUCT($E$12:$E776),16))</f>
        <v>1.2384198610581501</v>
      </c>
      <c r="G777" s="13">
        <f t="shared" ca="1" si="221"/>
        <v>1.2215578647110099</v>
      </c>
      <c r="H777" s="13">
        <f t="shared" ca="1" si="214"/>
        <v>1.0138036800000001</v>
      </c>
      <c r="I777" s="12">
        <f t="shared" si="222"/>
        <v>1.17E-2</v>
      </c>
      <c r="J777" s="34">
        <f t="shared" si="223"/>
        <v>45070</v>
      </c>
      <c r="K777" s="2">
        <f t="shared" si="224"/>
        <v>26</v>
      </c>
      <c r="L777" s="17">
        <f t="shared" si="225"/>
        <v>27</v>
      </c>
      <c r="M777" s="11">
        <f t="shared" si="215"/>
        <v>1.001247072</v>
      </c>
      <c r="N777" s="11">
        <f t="shared" ca="1" si="216"/>
        <v>1.0150679659999999</v>
      </c>
      <c r="O777" s="17">
        <f t="shared" si="226"/>
        <v>0</v>
      </c>
      <c r="P777" s="13">
        <f t="shared" ca="1" si="217"/>
        <v>15.067965989999999</v>
      </c>
      <c r="Q777" s="20">
        <f t="shared" si="218"/>
        <v>0</v>
      </c>
      <c r="R777" s="13">
        <f t="shared" si="227"/>
        <v>0</v>
      </c>
      <c r="S777" s="4" t="str">
        <f t="shared" si="228"/>
        <v>J=</v>
      </c>
      <c r="T777" s="34">
        <f t="shared" si="229"/>
        <v>45254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0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42">
        <f t="shared" si="219"/>
        <v>45109</v>
      </c>
      <c r="B778" s="72">
        <f t="shared" ca="1" si="230"/>
        <v>1015.0679659899999</v>
      </c>
      <c r="C778" s="13">
        <f t="shared" si="220"/>
        <v>1000</v>
      </c>
      <c r="D778" s="12">
        <f ca="1">IF(A778&lt;$B$1,VLOOKUP(A778,[1]DI!$A$4:$B$15000,2,FALSE),0)</f>
        <v>0</v>
      </c>
      <c r="E778" s="13">
        <f t="shared" ca="1" si="213"/>
        <v>1</v>
      </c>
      <c r="F778" s="13">
        <f ca="1">(TRUNC(PRODUCT($E$12:$E777),16))</f>
        <v>1.2384198610581501</v>
      </c>
      <c r="G778" s="13">
        <f t="shared" ca="1" si="221"/>
        <v>1.2215578647110099</v>
      </c>
      <c r="H778" s="13">
        <f t="shared" ca="1" si="214"/>
        <v>1.0138036800000001</v>
      </c>
      <c r="I778" s="12">
        <f t="shared" si="222"/>
        <v>1.17E-2</v>
      </c>
      <c r="J778" s="34">
        <f t="shared" si="223"/>
        <v>45070</v>
      </c>
      <c r="K778" s="2">
        <f t="shared" si="224"/>
        <v>26</v>
      </c>
      <c r="L778" s="17">
        <f t="shared" si="225"/>
        <v>27</v>
      </c>
      <c r="M778" s="11">
        <f t="shared" si="215"/>
        <v>1.001247072</v>
      </c>
      <c r="N778" s="11">
        <f t="shared" ca="1" si="216"/>
        <v>1.0150679659999999</v>
      </c>
      <c r="O778" s="17">
        <f t="shared" si="226"/>
        <v>0</v>
      </c>
      <c r="P778" s="13">
        <f t="shared" ca="1" si="217"/>
        <v>15.067965989999999</v>
      </c>
      <c r="Q778" s="20">
        <f t="shared" si="218"/>
        <v>0</v>
      </c>
      <c r="R778" s="13">
        <f t="shared" si="227"/>
        <v>0</v>
      </c>
      <c r="S778" s="4" t="str">
        <f t="shared" si="228"/>
        <v>J=</v>
      </c>
      <c r="T778" s="34">
        <f t="shared" si="229"/>
        <v>45254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0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42">
        <f t="shared" si="219"/>
        <v>45110</v>
      </c>
      <c r="B779" s="72">
        <f t="shared" ca="1" si="230"/>
        <v>1015.0679659899999</v>
      </c>
      <c r="C779" s="13">
        <f t="shared" si="220"/>
        <v>1000</v>
      </c>
      <c r="D779" s="12">
        <f ca="1">IF(A779&lt;$B$1,VLOOKUP(A779,[1]DI!$A$4:$B$15000,2,FALSE),0)</f>
        <v>0.13650000000000001</v>
      </c>
      <c r="E779" s="13">
        <f t="shared" ca="1" si="213"/>
        <v>1.00050788</v>
      </c>
      <c r="F779" s="13">
        <f ca="1">(TRUNC(PRODUCT($E$12:$E778),16))</f>
        <v>1.2384198610581501</v>
      </c>
      <c r="G779" s="13">
        <f t="shared" ca="1" si="221"/>
        <v>1.2215578647110099</v>
      </c>
      <c r="H779" s="13">
        <f t="shared" ca="1" si="214"/>
        <v>1.0138036800000001</v>
      </c>
      <c r="I779" s="12">
        <f t="shared" si="222"/>
        <v>1.17E-2</v>
      </c>
      <c r="J779" s="34">
        <f t="shared" si="223"/>
        <v>45070</v>
      </c>
      <c r="K779" s="2">
        <f t="shared" si="224"/>
        <v>27</v>
      </c>
      <c r="L779" s="17">
        <f t="shared" si="225"/>
        <v>27</v>
      </c>
      <c r="M779" s="11">
        <f t="shared" si="215"/>
        <v>1.001247072</v>
      </c>
      <c r="N779" s="11">
        <f t="shared" ca="1" si="216"/>
        <v>1.0150679659999999</v>
      </c>
      <c r="O779" s="17">
        <f t="shared" si="226"/>
        <v>0</v>
      </c>
      <c r="P779" s="13">
        <f t="shared" ca="1" si="217"/>
        <v>15.067965989999999</v>
      </c>
      <c r="Q779" s="20">
        <f t="shared" si="218"/>
        <v>0</v>
      </c>
      <c r="R779" s="13">
        <f t="shared" si="227"/>
        <v>0</v>
      </c>
      <c r="S779" s="4" t="str">
        <f t="shared" si="228"/>
        <v>J=</v>
      </c>
      <c r="T779" s="34">
        <f t="shared" si="229"/>
        <v>45254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0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42">
        <f t="shared" si="219"/>
        <v>45111</v>
      </c>
      <c r="B780" s="72">
        <f t="shared" ca="1" si="230"/>
        <v>1015.6303769899999</v>
      </c>
      <c r="C780" s="13">
        <f t="shared" si="220"/>
        <v>1000</v>
      </c>
      <c r="D780" s="12">
        <f ca="1">IF(A780&lt;$B$1,VLOOKUP(A780,[1]DI!$A$4:$B$15000,2,FALSE),0)</f>
        <v>0.13650000000000001</v>
      </c>
      <c r="E780" s="13">
        <f t="shared" ref="E780:E843" ca="1" si="231">ROUND(((1+D780)^(1/252)),8)</f>
        <v>1.00050788</v>
      </c>
      <c r="F780" s="13">
        <f ca="1">(TRUNC(PRODUCT($E$12:$E779),16))</f>
        <v>1.23904882973718</v>
      </c>
      <c r="G780" s="13">
        <f t="shared" ca="1" si="221"/>
        <v>1.2215578647110099</v>
      </c>
      <c r="H780" s="13">
        <f t="shared" ref="H780:H843" ca="1" si="232">ROUND(F780/G780,8)</f>
        <v>1.0143185699999999</v>
      </c>
      <c r="I780" s="12">
        <f t="shared" si="222"/>
        <v>1.17E-2</v>
      </c>
      <c r="J780" s="34">
        <f t="shared" si="223"/>
        <v>45070</v>
      </c>
      <c r="K780" s="2">
        <f t="shared" si="224"/>
        <v>28</v>
      </c>
      <c r="L780" s="17">
        <f t="shared" si="225"/>
        <v>28</v>
      </c>
      <c r="M780" s="11">
        <f t="shared" ref="M780:M843" si="233">ROUND((I780+1)^(L780/252),9)</f>
        <v>1.0012932889999999</v>
      </c>
      <c r="N780" s="11">
        <f t="shared" ref="N780:N843" ca="1" si="234">ROUND(H780*M780,9)</f>
        <v>1.0156303769999999</v>
      </c>
      <c r="O780" s="17">
        <f t="shared" si="226"/>
        <v>0</v>
      </c>
      <c r="P780" s="13">
        <f t="shared" ref="P780:P843" ca="1" si="235">TRUNC(((N780-1)*C780),8)</f>
        <v>15.63037699</v>
      </c>
      <c r="Q780" s="20">
        <f t="shared" ref="Q780:Q843" si="236">IF($O780&gt;0,VLOOKUP($O780,$W$12:$AC$29,7),0)</f>
        <v>0</v>
      </c>
      <c r="R780" s="13">
        <f t="shared" si="227"/>
        <v>0</v>
      </c>
      <c r="S780" s="4" t="str">
        <f t="shared" si="228"/>
        <v>J=</v>
      </c>
      <c r="T780" s="34">
        <f t="shared" si="229"/>
        <v>45254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0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42">
        <f t="shared" ref="A781:A844" si="237">(A780+1)</f>
        <v>45112</v>
      </c>
      <c r="B781" s="72">
        <f t="shared" ca="1" si="230"/>
        <v>1016.193099</v>
      </c>
      <c r="C781" s="13">
        <f t="shared" ref="C781:C844" si="238">(C780-R780)</f>
        <v>1000</v>
      </c>
      <c r="D781" s="12">
        <f ca="1">IF(A781&lt;$B$1,VLOOKUP(A781,[1]DI!$A$4:$B$15000,2,FALSE),0)</f>
        <v>0.13650000000000001</v>
      </c>
      <c r="E781" s="13">
        <f t="shared" ca="1" si="231"/>
        <v>1.00050788</v>
      </c>
      <c r="F781" s="13">
        <f ca="1">(TRUNC(PRODUCT($E$12:$E780),16))</f>
        <v>1.2396781178568299</v>
      </c>
      <c r="G781" s="13">
        <f t="shared" ref="G781:G844" ca="1" si="239">IF(O780&gt;0,F780,G780)</f>
        <v>1.2215578647110099</v>
      </c>
      <c r="H781" s="13">
        <f t="shared" ca="1" si="232"/>
        <v>1.0148337199999999</v>
      </c>
      <c r="I781" s="12">
        <f t="shared" ref="I781:I844" si="240">I780</f>
        <v>1.17E-2</v>
      </c>
      <c r="J781" s="34">
        <f t="shared" ref="J781:J844" si="241">IF(O780&gt;0,VLOOKUP(O780,W$12:AG$150,2),J780)</f>
        <v>45070</v>
      </c>
      <c r="K781" s="2">
        <f t="shared" ref="K781:K844" si="242">IF(A781&gt;J781,IF(NETWORKDAYS(J781,A781,$W$31:$W$544)-1=0,1,NETWORKDAYS(J781,A781,$W$31:$W$544)-1),0)</f>
        <v>29</v>
      </c>
      <c r="L781" s="17">
        <f t="shared" ref="L781:L844" si="243">IF(AND(K781=1,K780=1),1,IF(K781&gt;0,IF(K781=K780,K781+1,K781),0))</f>
        <v>29</v>
      </c>
      <c r="M781" s="11">
        <f t="shared" si="233"/>
        <v>1.0013395089999999</v>
      </c>
      <c r="N781" s="11">
        <f t="shared" ca="1" si="234"/>
        <v>1.0161930990000001</v>
      </c>
      <c r="O781" s="17">
        <f t="shared" ref="O781:O844" si="244">IF(VLOOKUP(A781,X$12:AE$150,8)=VLOOKUP(A780,X$12:AE$150,8),0,VLOOKUP(A781,X$12:AE$150,8))</f>
        <v>0</v>
      </c>
      <c r="P781" s="13">
        <f t="shared" ca="1" si="235"/>
        <v>16.193099</v>
      </c>
      <c r="Q781" s="20">
        <f t="shared" si="236"/>
        <v>0</v>
      </c>
      <c r="R781" s="13">
        <f t="shared" ref="R781:R844" si="245">IF(Q781&gt;0,TRUNC(Q781*C781,8),0)</f>
        <v>0</v>
      </c>
      <c r="S781" s="4" t="str">
        <f t="shared" ref="S781:S844" si="246">IF(O780&gt;0,VLOOKUP(O780,W$12:AG$150,10),S780)</f>
        <v>J=</v>
      </c>
      <c r="T781" s="34">
        <f t="shared" ref="T781:T844" si="247">IF(O780&gt;0,VLOOKUP(O780,W$12:AG$150,11),T780)</f>
        <v>45254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0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42">
        <f t="shared" si="237"/>
        <v>45113</v>
      </c>
      <c r="B782" s="72">
        <f t="shared" ref="B782:B845" ca="1" si="248">IF(A782&lt;=TODAY(),C782+P782,IF(AND(A782&gt;TODAY(),A782&lt;=$B$1),IF(VLOOKUP(TODAY(),$A$10:$D$5000,4,FALSE)=0,"n.d",C782+P782),"n.d"))</f>
        <v>1016.7561409899999</v>
      </c>
      <c r="C782" s="13">
        <f t="shared" si="238"/>
        <v>1000</v>
      </c>
      <c r="D782" s="12">
        <f ca="1">IF(A782&lt;$B$1,VLOOKUP(A782,[1]DI!$A$4:$B$15000,2,FALSE),0)</f>
        <v>0.13650000000000001</v>
      </c>
      <c r="E782" s="13">
        <f t="shared" ca="1" si="231"/>
        <v>1.00050788</v>
      </c>
      <c r="F782" s="13">
        <f ca="1">(TRUNC(PRODUCT($E$12:$E781),16))</f>
        <v>1.24030772557933</v>
      </c>
      <c r="G782" s="13">
        <f t="shared" ca="1" si="239"/>
        <v>1.2215578647110099</v>
      </c>
      <c r="H782" s="13">
        <f t="shared" ca="1" si="232"/>
        <v>1.0153491400000001</v>
      </c>
      <c r="I782" s="12">
        <f t="shared" si="240"/>
        <v>1.17E-2</v>
      </c>
      <c r="J782" s="34">
        <f t="shared" si="241"/>
        <v>45070</v>
      </c>
      <c r="K782" s="2">
        <f t="shared" si="242"/>
        <v>30</v>
      </c>
      <c r="L782" s="17">
        <f t="shared" si="243"/>
        <v>30</v>
      </c>
      <c r="M782" s="11">
        <f t="shared" si="233"/>
        <v>1.0013857310000001</v>
      </c>
      <c r="N782" s="11">
        <f t="shared" ca="1" si="234"/>
        <v>1.0167561409999999</v>
      </c>
      <c r="O782" s="17">
        <f t="shared" si="244"/>
        <v>0</v>
      </c>
      <c r="P782" s="13">
        <f t="shared" ca="1" si="235"/>
        <v>16.756140989999999</v>
      </c>
      <c r="Q782" s="20">
        <f t="shared" si="236"/>
        <v>0</v>
      </c>
      <c r="R782" s="13">
        <f t="shared" si="245"/>
        <v>0</v>
      </c>
      <c r="S782" s="4" t="str">
        <f t="shared" si="246"/>
        <v>J=</v>
      </c>
      <c r="T782" s="34">
        <f t="shared" si="247"/>
        <v>45254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0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42">
        <f t="shared" si="237"/>
        <v>45114</v>
      </c>
      <c r="B783" s="72">
        <f t="shared" ca="1" si="248"/>
        <v>1017.319483</v>
      </c>
      <c r="C783" s="13">
        <f t="shared" si="238"/>
        <v>1000</v>
      </c>
      <c r="D783" s="12">
        <f ca="1">IF(A783&lt;$B$1,VLOOKUP(A783,[1]DI!$A$4:$B$15000,2,FALSE),0)</f>
        <v>0.13650000000000001</v>
      </c>
      <c r="E783" s="13">
        <f t="shared" ca="1" si="231"/>
        <v>1.00050788</v>
      </c>
      <c r="F783" s="13">
        <f ca="1">(TRUNC(PRODUCT($E$12:$E782),16))</f>
        <v>1.24093765306699</v>
      </c>
      <c r="G783" s="13">
        <f t="shared" ca="1" si="239"/>
        <v>1.2215578647110099</v>
      </c>
      <c r="H783" s="13">
        <f t="shared" ca="1" si="232"/>
        <v>1.0158648100000001</v>
      </c>
      <c r="I783" s="12">
        <f t="shared" si="240"/>
        <v>1.17E-2</v>
      </c>
      <c r="J783" s="34">
        <f t="shared" si="241"/>
        <v>45070</v>
      </c>
      <c r="K783" s="2">
        <f t="shared" si="242"/>
        <v>31</v>
      </c>
      <c r="L783" s="17">
        <f t="shared" si="243"/>
        <v>31</v>
      </c>
      <c r="M783" s="11">
        <f t="shared" si="233"/>
        <v>1.0014319549999999</v>
      </c>
      <c r="N783" s="11">
        <f t="shared" ca="1" si="234"/>
        <v>1.0173194830000001</v>
      </c>
      <c r="O783" s="17">
        <f t="shared" si="244"/>
        <v>0</v>
      </c>
      <c r="P783" s="13">
        <f t="shared" ca="1" si="235"/>
        <v>17.319483000000002</v>
      </c>
      <c r="Q783" s="20">
        <f t="shared" si="236"/>
        <v>0</v>
      </c>
      <c r="R783" s="13">
        <f t="shared" si="245"/>
        <v>0</v>
      </c>
      <c r="S783" s="4" t="str">
        <f t="shared" si="246"/>
        <v>J=</v>
      </c>
      <c r="T783" s="34">
        <f t="shared" si="247"/>
        <v>45254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0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42">
        <f t="shared" si="237"/>
        <v>45115</v>
      </c>
      <c r="B784" s="72">
        <f t="shared" ca="1" si="248"/>
        <v>1017.883145</v>
      </c>
      <c r="C784" s="13">
        <f t="shared" si="238"/>
        <v>1000</v>
      </c>
      <c r="D784" s="12">
        <f ca="1">IF(A784&lt;$B$1,VLOOKUP(A784,[1]DI!$A$4:$B$15000,2,FALSE),0)</f>
        <v>0</v>
      </c>
      <c r="E784" s="13">
        <f t="shared" ca="1" si="231"/>
        <v>1</v>
      </c>
      <c r="F784" s="13">
        <f ca="1">(TRUNC(PRODUCT($E$12:$E783),16))</f>
        <v>1.24156790048223</v>
      </c>
      <c r="G784" s="13">
        <f t="shared" ca="1" si="239"/>
        <v>1.2215578647110099</v>
      </c>
      <c r="H784" s="13">
        <f t="shared" ca="1" si="232"/>
        <v>1.0163807499999999</v>
      </c>
      <c r="I784" s="12">
        <f t="shared" si="240"/>
        <v>1.17E-2</v>
      </c>
      <c r="J784" s="34">
        <f t="shared" si="241"/>
        <v>45070</v>
      </c>
      <c r="K784" s="2">
        <f t="shared" si="242"/>
        <v>31</v>
      </c>
      <c r="L784" s="17">
        <f t="shared" si="243"/>
        <v>32</v>
      </c>
      <c r="M784" s="11">
        <f t="shared" si="233"/>
        <v>1.001478181</v>
      </c>
      <c r="N784" s="11">
        <f t="shared" ca="1" si="234"/>
        <v>1.0178831450000001</v>
      </c>
      <c r="O784" s="17">
        <f t="shared" si="244"/>
        <v>0</v>
      </c>
      <c r="P784" s="13">
        <f t="shared" ca="1" si="235"/>
        <v>17.883144999999999</v>
      </c>
      <c r="Q784" s="20">
        <f t="shared" si="236"/>
        <v>0</v>
      </c>
      <c r="R784" s="13">
        <f t="shared" si="245"/>
        <v>0</v>
      </c>
      <c r="S784" s="4" t="str">
        <f t="shared" si="246"/>
        <v>J=</v>
      </c>
      <c r="T784" s="34">
        <f t="shared" si="247"/>
        <v>45254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0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42">
        <f t="shared" si="237"/>
        <v>45116</v>
      </c>
      <c r="B785" s="72">
        <f t="shared" ca="1" si="248"/>
        <v>1017.883145</v>
      </c>
      <c r="C785" s="13">
        <f t="shared" si="238"/>
        <v>1000</v>
      </c>
      <c r="D785" s="12">
        <f ca="1">IF(A785&lt;$B$1,VLOOKUP(A785,[1]DI!$A$4:$B$15000,2,FALSE),0)</f>
        <v>0</v>
      </c>
      <c r="E785" s="13">
        <f t="shared" ca="1" si="231"/>
        <v>1</v>
      </c>
      <c r="F785" s="13">
        <f ca="1">(TRUNC(PRODUCT($E$12:$E784),16))</f>
        <v>1.24156790048223</v>
      </c>
      <c r="G785" s="13">
        <f t="shared" ca="1" si="239"/>
        <v>1.2215578647110099</v>
      </c>
      <c r="H785" s="13">
        <f t="shared" ca="1" si="232"/>
        <v>1.0163807499999999</v>
      </c>
      <c r="I785" s="12">
        <f t="shared" si="240"/>
        <v>1.17E-2</v>
      </c>
      <c r="J785" s="34">
        <f t="shared" si="241"/>
        <v>45070</v>
      </c>
      <c r="K785" s="2">
        <f t="shared" si="242"/>
        <v>31</v>
      </c>
      <c r="L785" s="17">
        <f t="shared" si="243"/>
        <v>32</v>
      </c>
      <c r="M785" s="11">
        <f t="shared" si="233"/>
        <v>1.001478181</v>
      </c>
      <c r="N785" s="11">
        <f t="shared" ca="1" si="234"/>
        <v>1.0178831450000001</v>
      </c>
      <c r="O785" s="17">
        <f t="shared" si="244"/>
        <v>0</v>
      </c>
      <c r="P785" s="13">
        <f t="shared" ca="1" si="235"/>
        <v>17.883144999999999</v>
      </c>
      <c r="Q785" s="20">
        <f t="shared" si="236"/>
        <v>0</v>
      </c>
      <c r="R785" s="13">
        <f t="shared" si="245"/>
        <v>0</v>
      </c>
      <c r="S785" s="4" t="str">
        <f t="shared" si="246"/>
        <v>J=</v>
      </c>
      <c r="T785" s="34">
        <f t="shared" si="247"/>
        <v>45254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0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42">
        <f t="shared" si="237"/>
        <v>45117</v>
      </c>
      <c r="B786" s="72">
        <f t="shared" ca="1" si="248"/>
        <v>1017.883145</v>
      </c>
      <c r="C786" s="13">
        <f t="shared" si="238"/>
        <v>1000</v>
      </c>
      <c r="D786" s="12">
        <f ca="1">IF(A786&lt;$B$1,VLOOKUP(A786,[1]DI!$A$4:$B$15000,2,FALSE),0)</f>
        <v>0.13650000000000001</v>
      </c>
      <c r="E786" s="13">
        <f t="shared" ca="1" si="231"/>
        <v>1.00050788</v>
      </c>
      <c r="F786" s="13">
        <f ca="1">(TRUNC(PRODUCT($E$12:$E785),16))</f>
        <v>1.24156790048223</v>
      </c>
      <c r="G786" s="13">
        <f t="shared" ca="1" si="239"/>
        <v>1.2215578647110099</v>
      </c>
      <c r="H786" s="13">
        <f t="shared" ca="1" si="232"/>
        <v>1.0163807499999999</v>
      </c>
      <c r="I786" s="12">
        <f t="shared" si="240"/>
        <v>1.17E-2</v>
      </c>
      <c r="J786" s="34">
        <f t="shared" si="241"/>
        <v>45070</v>
      </c>
      <c r="K786" s="2">
        <f t="shared" si="242"/>
        <v>32</v>
      </c>
      <c r="L786" s="17">
        <f t="shared" si="243"/>
        <v>32</v>
      </c>
      <c r="M786" s="11">
        <f t="shared" si="233"/>
        <v>1.001478181</v>
      </c>
      <c r="N786" s="11">
        <f t="shared" ca="1" si="234"/>
        <v>1.0178831450000001</v>
      </c>
      <c r="O786" s="17">
        <f t="shared" si="244"/>
        <v>0</v>
      </c>
      <c r="P786" s="13">
        <f t="shared" ca="1" si="235"/>
        <v>17.883144999999999</v>
      </c>
      <c r="Q786" s="20">
        <f t="shared" si="236"/>
        <v>0</v>
      </c>
      <c r="R786" s="13">
        <f t="shared" si="245"/>
        <v>0</v>
      </c>
      <c r="S786" s="4" t="str">
        <f t="shared" si="246"/>
        <v>J=</v>
      </c>
      <c r="T786" s="34">
        <f t="shared" si="247"/>
        <v>45254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0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42">
        <f t="shared" si="237"/>
        <v>45118</v>
      </c>
      <c r="B787" s="72">
        <f t="shared" ca="1" si="248"/>
        <v>1018.447118</v>
      </c>
      <c r="C787" s="13">
        <f t="shared" si="238"/>
        <v>1000</v>
      </c>
      <c r="D787" s="12">
        <f ca="1">IF(A787&lt;$B$1,VLOOKUP(A787,[1]DI!$A$4:$B$15000,2,FALSE),0)</f>
        <v>0.13650000000000001</v>
      </c>
      <c r="E787" s="13">
        <f t="shared" ca="1" si="231"/>
        <v>1.00050788</v>
      </c>
      <c r="F787" s="13">
        <f ca="1">(TRUNC(PRODUCT($E$12:$E786),16))</f>
        <v>1.24219846798753</v>
      </c>
      <c r="G787" s="13">
        <f t="shared" ca="1" si="239"/>
        <v>1.2215578647110099</v>
      </c>
      <c r="H787" s="13">
        <f t="shared" ca="1" si="232"/>
        <v>1.01689695</v>
      </c>
      <c r="I787" s="12">
        <f t="shared" si="240"/>
        <v>1.17E-2</v>
      </c>
      <c r="J787" s="34">
        <f t="shared" si="241"/>
        <v>45070</v>
      </c>
      <c r="K787" s="2">
        <f t="shared" si="242"/>
        <v>33</v>
      </c>
      <c r="L787" s="17">
        <f t="shared" si="243"/>
        <v>33</v>
      </c>
      <c r="M787" s="11">
        <f t="shared" si="233"/>
        <v>1.00152441</v>
      </c>
      <c r="N787" s="11">
        <f t="shared" ca="1" si="234"/>
        <v>1.0184471180000001</v>
      </c>
      <c r="O787" s="17">
        <f t="shared" si="244"/>
        <v>0</v>
      </c>
      <c r="P787" s="13">
        <f t="shared" ca="1" si="235"/>
        <v>18.447118</v>
      </c>
      <c r="Q787" s="20">
        <f t="shared" si="236"/>
        <v>0</v>
      </c>
      <c r="R787" s="13">
        <f t="shared" si="245"/>
        <v>0</v>
      </c>
      <c r="S787" s="4" t="str">
        <f t="shared" si="246"/>
        <v>J=</v>
      </c>
      <c r="T787" s="34">
        <f t="shared" si="247"/>
        <v>45254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0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42">
        <f t="shared" si="237"/>
        <v>45119</v>
      </c>
      <c r="B788" s="72">
        <f t="shared" ca="1" si="248"/>
        <v>1019.01139999</v>
      </c>
      <c r="C788" s="13">
        <f t="shared" si="238"/>
        <v>1000</v>
      </c>
      <c r="D788" s="12">
        <f ca="1">IF(A788&lt;$B$1,VLOOKUP(A788,[1]DI!$A$4:$B$15000,2,FALSE),0)</f>
        <v>0.13650000000000001</v>
      </c>
      <c r="E788" s="13">
        <f t="shared" ca="1" si="231"/>
        <v>1.00050788</v>
      </c>
      <c r="F788" s="13">
        <f ca="1">(TRUNC(PRODUCT($E$12:$E787),16))</f>
        <v>1.2428293557454499</v>
      </c>
      <c r="G788" s="13">
        <f t="shared" ca="1" si="239"/>
        <v>1.2215578647110099</v>
      </c>
      <c r="H788" s="13">
        <f t="shared" ca="1" si="232"/>
        <v>1.0174134100000001</v>
      </c>
      <c r="I788" s="12">
        <f t="shared" si="240"/>
        <v>1.17E-2</v>
      </c>
      <c r="J788" s="34">
        <f t="shared" si="241"/>
        <v>45070</v>
      </c>
      <c r="K788" s="2">
        <f t="shared" si="242"/>
        <v>34</v>
      </c>
      <c r="L788" s="17">
        <f t="shared" si="243"/>
        <v>34</v>
      </c>
      <c r="M788" s="11">
        <f t="shared" si="233"/>
        <v>1.00157064</v>
      </c>
      <c r="N788" s="11">
        <f t="shared" ca="1" si="234"/>
        <v>1.0190113999999999</v>
      </c>
      <c r="O788" s="17">
        <f t="shared" si="244"/>
        <v>0</v>
      </c>
      <c r="P788" s="13">
        <f t="shared" ca="1" si="235"/>
        <v>19.011399990000001</v>
      </c>
      <c r="Q788" s="20">
        <f t="shared" si="236"/>
        <v>0</v>
      </c>
      <c r="R788" s="13">
        <f t="shared" si="245"/>
        <v>0</v>
      </c>
      <c r="S788" s="4" t="str">
        <f t="shared" si="246"/>
        <v>J=</v>
      </c>
      <c r="T788" s="34">
        <f t="shared" si="247"/>
        <v>45254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0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42">
        <f t="shared" si="237"/>
        <v>45120</v>
      </c>
      <c r="B789" s="72">
        <f t="shared" ca="1" si="248"/>
        <v>1019.57600399</v>
      </c>
      <c r="C789" s="13">
        <f t="shared" si="238"/>
        <v>1000</v>
      </c>
      <c r="D789" s="12">
        <f ca="1">IF(A789&lt;$B$1,VLOOKUP(A789,[1]DI!$A$4:$B$15000,2,FALSE),0)</f>
        <v>0.13650000000000001</v>
      </c>
      <c r="E789" s="13">
        <f t="shared" ca="1" si="231"/>
        <v>1.00050788</v>
      </c>
      <c r="F789" s="13">
        <f ca="1">(TRUNC(PRODUCT($E$12:$E788),16))</f>
        <v>1.24346056391865</v>
      </c>
      <c r="G789" s="13">
        <f t="shared" ca="1" si="239"/>
        <v>1.2215578647110099</v>
      </c>
      <c r="H789" s="13">
        <f t="shared" ca="1" si="232"/>
        <v>1.01793014</v>
      </c>
      <c r="I789" s="12">
        <f t="shared" si="240"/>
        <v>1.17E-2</v>
      </c>
      <c r="J789" s="34">
        <f t="shared" si="241"/>
        <v>45070</v>
      </c>
      <c r="K789" s="2">
        <f t="shared" si="242"/>
        <v>35</v>
      </c>
      <c r="L789" s="17">
        <f t="shared" si="243"/>
        <v>35</v>
      </c>
      <c r="M789" s="11">
        <f t="shared" si="233"/>
        <v>1.0016168729999999</v>
      </c>
      <c r="N789" s="11">
        <f t="shared" ca="1" si="234"/>
        <v>1.0195760039999999</v>
      </c>
      <c r="O789" s="17">
        <f t="shared" si="244"/>
        <v>0</v>
      </c>
      <c r="P789" s="13">
        <f t="shared" ca="1" si="235"/>
        <v>19.57600399</v>
      </c>
      <c r="Q789" s="20">
        <f t="shared" si="236"/>
        <v>0</v>
      </c>
      <c r="R789" s="13">
        <f t="shared" si="245"/>
        <v>0</v>
      </c>
      <c r="S789" s="4" t="str">
        <f t="shared" si="246"/>
        <v>J=</v>
      </c>
      <c r="T789" s="34">
        <f t="shared" si="247"/>
        <v>45254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0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42">
        <f t="shared" si="237"/>
        <v>45121</v>
      </c>
      <c r="B790" s="72">
        <f t="shared" ca="1" si="248"/>
        <v>1020.14090799</v>
      </c>
      <c r="C790" s="13">
        <f t="shared" si="238"/>
        <v>1000</v>
      </c>
      <c r="D790" s="12">
        <f ca="1">IF(A790&lt;$B$1,VLOOKUP(A790,[1]DI!$A$4:$B$15000,2,FALSE),0)</f>
        <v>0.13650000000000001</v>
      </c>
      <c r="E790" s="13">
        <f t="shared" ca="1" si="231"/>
        <v>1.00050788</v>
      </c>
      <c r="F790" s="13">
        <f ca="1">(TRUNC(PRODUCT($E$12:$E789),16))</f>
        <v>1.24409209266985</v>
      </c>
      <c r="G790" s="13">
        <f t="shared" ca="1" si="239"/>
        <v>1.2215578647110099</v>
      </c>
      <c r="H790" s="13">
        <f t="shared" ca="1" si="232"/>
        <v>1.01844712</v>
      </c>
      <c r="I790" s="12">
        <f t="shared" si="240"/>
        <v>1.17E-2</v>
      </c>
      <c r="J790" s="34">
        <f t="shared" si="241"/>
        <v>45070</v>
      </c>
      <c r="K790" s="2">
        <f t="shared" si="242"/>
        <v>36</v>
      </c>
      <c r="L790" s="17">
        <f t="shared" si="243"/>
        <v>36</v>
      </c>
      <c r="M790" s="11">
        <f t="shared" si="233"/>
        <v>1.001663108</v>
      </c>
      <c r="N790" s="11">
        <f t="shared" ca="1" si="234"/>
        <v>1.0201409079999999</v>
      </c>
      <c r="O790" s="17">
        <f t="shared" si="244"/>
        <v>0</v>
      </c>
      <c r="P790" s="13">
        <f t="shared" ca="1" si="235"/>
        <v>20.140907989999999</v>
      </c>
      <c r="Q790" s="20">
        <f t="shared" si="236"/>
        <v>0</v>
      </c>
      <c r="R790" s="13">
        <f t="shared" si="245"/>
        <v>0</v>
      </c>
      <c r="S790" s="4" t="str">
        <f t="shared" si="246"/>
        <v>J=</v>
      </c>
      <c r="T790" s="34">
        <f t="shared" si="247"/>
        <v>45254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0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42">
        <f t="shared" si="237"/>
        <v>45122</v>
      </c>
      <c r="B791" s="72">
        <f t="shared" ca="1" si="248"/>
        <v>1020.70613199</v>
      </c>
      <c r="C791" s="13">
        <f t="shared" si="238"/>
        <v>1000</v>
      </c>
      <c r="D791" s="12">
        <f ca="1">IF(A791&lt;$B$1,VLOOKUP(A791,[1]DI!$A$4:$B$15000,2,FALSE),0)</f>
        <v>0</v>
      </c>
      <c r="E791" s="13">
        <f t="shared" ca="1" si="231"/>
        <v>1</v>
      </c>
      <c r="F791" s="13">
        <f ca="1">(TRUNC(PRODUCT($E$12:$E790),16))</f>
        <v>1.2447239421618801</v>
      </c>
      <c r="G791" s="13">
        <f t="shared" ca="1" si="239"/>
        <v>1.2215578647110099</v>
      </c>
      <c r="H791" s="13">
        <f t="shared" ca="1" si="232"/>
        <v>1.01896437</v>
      </c>
      <c r="I791" s="12">
        <f t="shared" si="240"/>
        <v>1.17E-2</v>
      </c>
      <c r="J791" s="34">
        <f t="shared" si="241"/>
        <v>45070</v>
      </c>
      <c r="K791" s="2">
        <f t="shared" si="242"/>
        <v>36</v>
      </c>
      <c r="L791" s="17">
        <f t="shared" si="243"/>
        <v>37</v>
      </c>
      <c r="M791" s="11">
        <f t="shared" si="233"/>
        <v>1.0017093450000001</v>
      </c>
      <c r="N791" s="11">
        <f t="shared" ca="1" si="234"/>
        <v>1.0207061319999999</v>
      </c>
      <c r="O791" s="17">
        <f t="shared" si="244"/>
        <v>0</v>
      </c>
      <c r="P791" s="13">
        <f t="shared" ca="1" si="235"/>
        <v>20.706131989999999</v>
      </c>
      <c r="Q791" s="20">
        <f t="shared" si="236"/>
        <v>0</v>
      </c>
      <c r="R791" s="13">
        <f t="shared" si="245"/>
        <v>0</v>
      </c>
      <c r="S791" s="4" t="str">
        <f t="shared" si="246"/>
        <v>J=</v>
      </c>
      <c r="T791" s="34">
        <f t="shared" si="247"/>
        <v>45254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0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42">
        <f t="shared" si="237"/>
        <v>45123</v>
      </c>
      <c r="B792" s="72">
        <f t="shared" ca="1" si="248"/>
        <v>1020.70613199</v>
      </c>
      <c r="C792" s="13">
        <f t="shared" si="238"/>
        <v>1000</v>
      </c>
      <c r="D792" s="12">
        <f ca="1">IF(A792&lt;$B$1,VLOOKUP(A792,[1]DI!$A$4:$B$15000,2,FALSE),0)</f>
        <v>0</v>
      </c>
      <c r="E792" s="13">
        <f t="shared" ca="1" si="231"/>
        <v>1</v>
      </c>
      <c r="F792" s="13">
        <f ca="1">(TRUNC(PRODUCT($E$12:$E791),16))</f>
        <v>1.2447239421618801</v>
      </c>
      <c r="G792" s="13">
        <f t="shared" ca="1" si="239"/>
        <v>1.2215578647110099</v>
      </c>
      <c r="H792" s="13">
        <f t="shared" ca="1" si="232"/>
        <v>1.01896437</v>
      </c>
      <c r="I792" s="12">
        <f t="shared" si="240"/>
        <v>1.17E-2</v>
      </c>
      <c r="J792" s="34">
        <f t="shared" si="241"/>
        <v>45070</v>
      </c>
      <c r="K792" s="2">
        <f t="shared" si="242"/>
        <v>36</v>
      </c>
      <c r="L792" s="17">
        <f t="shared" si="243"/>
        <v>37</v>
      </c>
      <c r="M792" s="11">
        <f t="shared" si="233"/>
        <v>1.0017093450000001</v>
      </c>
      <c r="N792" s="11">
        <f t="shared" ca="1" si="234"/>
        <v>1.0207061319999999</v>
      </c>
      <c r="O792" s="17">
        <f t="shared" si="244"/>
        <v>0</v>
      </c>
      <c r="P792" s="13">
        <f t="shared" ca="1" si="235"/>
        <v>20.706131989999999</v>
      </c>
      <c r="Q792" s="20">
        <f t="shared" si="236"/>
        <v>0</v>
      </c>
      <c r="R792" s="13">
        <f t="shared" si="245"/>
        <v>0</v>
      </c>
      <c r="S792" s="4" t="str">
        <f t="shared" si="246"/>
        <v>J=</v>
      </c>
      <c r="T792" s="34">
        <f t="shared" si="247"/>
        <v>45254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0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42">
        <f t="shared" si="237"/>
        <v>45124</v>
      </c>
      <c r="B793" s="72">
        <f t="shared" ca="1" si="248"/>
        <v>1020.70613199</v>
      </c>
      <c r="C793" s="13">
        <f t="shared" si="238"/>
        <v>1000</v>
      </c>
      <c r="D793" s="12">
        <f ca="1">IF(A793&lt;$B$1,VLOOKUP(A793,[1]DI!$A$4:$B$15000,2,FALSE),0)</f>
        <v>0.13650000000000001</v>
      </c>
      <c r="E793" s="13">
        <f t="shared" ca="1" si="231"/>
        <v>1.00050788</v>
      </c>
      <c r="F793" s="13">
        <f ca="1">(TRUNC(PRODUCT($E$12:$E792),16))</f>
        <v>1.2447239421618801</v>
      </c>
      <c r="G793" s="13">
        <f t="shared" ca="1" si="239"/>
        <v>1.2215578647110099</v>
      </c>
      <c r="H793" s="13">
        <f t="shared" ca="1" si="232"/>
        <v>1.01896437</v>
      </c>
      <c r="I793" s="12">
        <f t="shared" si="240"/>
        <v>1.17E-2</v>
      </c>
      <c r="J793" s="34">
        <f t="shared" si="241"/>
        <v>45070</v>
      </c>
      <c r="K793" s="2">
        <f t="shared" si="242"/>
        <v>37</v>
      </c>
      <c r="L793" s="17">
        <f t="shared" si="243"/>
        <v>37</v>
      </c>
      <c r="M793" s="11">
        <f t="shared" si="233"/>
        <v>1.0017093450000001</v>
      </c>
      <c r="N793" s="11">
        <f t="shared" ca="1" si="234"/>
        <v>1.0207061319999999</v>
      </c>
      <c r="O793" s="17">
        <f t="shared" si="244"/>
        <v>0</v>
      </c>
      <c r="P793" s="13">
        <f t="shared" ca="1" si="235"/>
        <v>20.706131989999999</v>
      </c>
      <c r="Q793" s="20">
        <f t="shared" si="236"/>
        <v>0</v>
      </c>
      <c r="R793" s="13">
        <f t="shared" si="245"/>
        <v>0</v>
      </c>
      <c r="S793" s="4" t="str">
        <f t="shared" si="246"/>
        <v>J=</v>
      </c>
      <c r="T793" s="34">
        <f t="shared" si="247"/>
        <v>45254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0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42">
        <f t="shared" si="237"/>
        <v>45125</v>
      </c>
      <c r="B794" s="72">
        <f t="shared" ca="1" si="248"/>
        <v>1021.271666</v>
      </c>
      <c r="C794" s="13">
        <f t="shared" si="238"/>
        <v>1000</v>
      </c>
      <c r="D794" s="12">
        <f ca="1">IF(A794&lt;$B$1,VLOOKUP(A794,[1]DI!$A$4:$B$15000,2,FALSE),0)</f>
        <v>0.13650000000000001</v>
      </c>
      <c r="E794" s="13">
        <f t="shared" ca="1" si="231"/>
        <v>1.00050788</v>
      </c>
      <c r="F794" s="13">
        <f ca="1">(TRUNC(PRODUCT($E$12:$E793),16))</f>
        <v>1.24535611255762</v>
      </c>
      <c r="G794" s="13">
        <f t="shared" ca="1" si="239"/>
        <v>1.2215578647110099</v>
      </c>
      <c r="H794" s="13">
        <f t="shared" ca="1" si="232"/>
        <v>1.0194818800000001</v>
      </c>
      <c r="I794" s="12">
        <f t="shared" si="240"/>
        <v>1.17E-2</v>
      </c>
      <c r="J794" s="34">
        <f t="shared" si="241"/>
        <v>45070</v>
      </c>
      <c r="K794" s="2">
        <f t="shared" si="242"/>
        <v>38</v>
      </c>
      <c r="L794" s="17">
        <f t="shared" si="243"/>
        <v>38</v>
      </c>
      <c r="M794" s="11">
        <f t="shared" si="233"/>
        <v>1.0017555840000001</v>
      </c>
      <c r="N794" s="11">
        <f t="shared" ca="1" si="234"/>
        <v>1.0212716660000001</v>
      </c>
      <c r="O794" s="17">
        <f t="shared" si="244"/>
        <v>0</v>
      </c>
      <c r="P794" s="13">
        <f t="shared" ca="1" si="235"/>
        <v>21.271666</v>
      </c>
      <c r="Q794" s="20">
        <f t="shared" si="236"/>
        <v>0</v>
      </c>
      <c r="R794" s="13">
        <f t="shared" si="245"/>
        <v>0</v>
      </c>
      <c r="S794" s="4" t="str">
        <f t="shared" si="246"/>
        <v>J=</v>
      </c>
      <c r="T794" s="34">
        <f t="shared" si="247"/>
        <v>45254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0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42">
        <f t="shared" si="237"/>
        <v>45126</v>
      </c>
      <c r="B795" s="72">
        <f t="shared" ca="1" si="248"/>
        <v>1021.83752099</v>
      </c>
      <c r="C795" s="13">
        <f t="shared" si="238"/>
        <v>1000</v>
      </c>
      <c r="D795" s="12">
        <f ca="1">IF(A795&lt;$B$1,VLOOKUP(A795,[1]DI!$A$4:$B$15000,2,FALSE),0)</f>
        <v>0.13650000000000001</v>
      </c>
      <c r="E795" s="13">
        <f t="shared" ca="1" si="231"/>
        <v>1.00050788</v>
      </c>
      <c r="F795" s="13">
        <f ca="1">(TRUNC(PRODUCT($E$12:$E794),16))</f>
        <v>1.2459886040200701</v>
      </c>
      <c r="G795" s="13">
        <f t="shared" ca="1" si="239"/>
        <v>1.2215578647110099</v>
      </c>
      <c r="H795" s="13">
        <f t="shared" ca="1" si="232"/>
        <v>1.0199996600000001</v>
      </c>
      <c r="I795" s="12">
        <f t="shared" si="240"/>
        <v>1.17E-2</v>
      </c>
      <c r="J795" s="34">
        <f t="shared" si="241"/>
        <v>45070</v>
      </c>
      <c r="K795" s="2">
        <f t="shared" si="242"/>
        <v>39</v>
      </c>
      <c r="L795" s="17">
        <f t="shared" si="243"/>
        <v>39</v>
      </c>
      <c r="M795" s="11">
        <f t="shared" si="233"/>
        <v>1.001801825</v>
      </c>
      <c r="N795" s="11">
        <f t="shared" ca="1" si="234"/>
        <v>1.0218375209999999</v>
      </c>
      <c r="O795" s="17">
        <f t="shared" si="244"/>
        <v>0</v>
      </c>
      <c r="P795" s="13">
        <f t="shared" ca="1" si="235"/>
        <v>21.837520990000002</v>
      </c>
      <c r="Q795" s="20">
        <f t="shared" si="236"/>
        <v>0</v>
      </c>
      <c r="R795" s="13">
        <f t="shared" si="245"/>
        <v>0</v>
      </c>
      <c r="S795" s="4" t="str">
        <f t="shared" si="246"/>
        <v>J=</v>
      </c>
      <c r="T795" s="34">
        <f t="shared" si="247"/>
        <v>45254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0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42">
        <f t="shared" si="237"/>
        <v>45127</v>
      </c>
      <c r="B796" s="72">
        <f t="shared" ca="1" si="248"/>
        <v>1022.403686</v>
      </c>
      <c r="C796" s="13">
        <f t="shared" si="238"/>
        <v>1000</v>
      </c>
      <c r="D796" s="12">
        <f ca="1">IF(A796&lt;$B$1,VLOOKUP(A796,[1]DI!$A$4:$B$15000,2,FALSE),0)</f>
        <v>0.13650000000000001</v>
      </c>
      <c r="E796" s="13">
        <f t="shared" ca="1" si="231"/>
        <v>1.00050788</v>
      </c>
      <c r="F796" s="13">
        <f ca="1">(TRUNC(PRODUCT($E$12:$E795),16))</f>
        <v>1.24662141671228</v>
      </c>
      <c r="G796" s="13">
        <f t="shared" ca="1" si="239"/>
        <v>1.2215578647110099</v>
      </c>
      <c r="H796" s="13">
        <f t="shared" ca="1" si="232"/>
        <v>1.0205177000000001</v>
      </c>
      <c r="I796" s="12">
        <f t="shared" si="240"/>
        <v>1.17E-2</v>
      </c>
      <c r="J796" s="34">
        <f t="shared" si="241"/>
        <v>45070</v>
      </c>
      <c r="K796" s="2">
        <f t="shared" si="242"/>
        <v>40</v>
      </c>
      <c r="L796" s="17">
        <f t="shared" si="243"/>
        <v>40</v>
      </c>
      <c r="M796" s="11">
        <f t="shared" si="233"/>
        <v>1.0018480679999999</v>
      </c>
      <c r="N796" s="11">
        <f t="shared" ca="1" si="234"/>
        <v>1.0224036860000001</v>
      </c>
      <c r="O796" s="17">
        <f t="shared" si="244"/>
        <v>0</v>
      </c>
      <c r="P796" s="13">
        <f t="shared" ca="1" si="235"/>
        <v>22.403686</v>
      </c>
      <c r="Q796" s="20">
        <f t="shared" si="236"/>
        <v>0</v>
      </c>
      <c r="R796" s="13">
        <f t="shared" si="245"/>
        <v>0</v>
      </c>
      <c r="S796" s="4" t="str">
        <f t="shared" si="246"/>
        <v>J=</v>
      </c>
      <c r="T796" s="34">
        <f t="shared" si="247"/>
        <v>45254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0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42">
        <f t="shared" si="237"/>
        <v>45128</v>
      </c>
      <c r="B797" s="72">
        <f t="shared" ca="1" si="248"/>
        <v>1022.970163</v>
      </c>
      <c r="C797" s="13">
        <f t="shared" si="238"/>
        <v>1000</v>
      </c>
      <c r="D797" s="12">
        <f ca="1">IF(A797&lt;$B$1,VLOOKUP(A797,[1]DI!$A$4:$B$15000,2,FALSE),0)</f>
        <v>0.13650000000000001</v>
      </c>
      <c r="E797" s="13">
        <f t="shared" ca="1" si="231"/>
        <v>1.00050788</v>
      </c>
      <c r="F797" s="13">
        <f ca="1">(TRUNC(PRODUCT($E$12:$E796),16))</f>
        <v>1.2472545507974</v>
      </c>
      <c r="G797" s="13">
        <f t="shared" ca="1" si="239"/>
        <v>1.2215578647110099</v>
      </c>
      <c r="H797" s="13">
        <f t="shared" ca="1" si="232"/>
        <v>1.0210360000000001</v>
      </c>
      <c r="I797" s="12">
        <f t="shared" si="240"/>
        <v>1.17E-2</v>
      </c>
      <c r="J797" s="34">
        <f t="shared" si="241"/>
        <v>45070</v>
      </c>
      <c r="K797" s="2">
        <f t="shared" si="242"/>
        <v>41</v>
      </c>
      <c r="L797" s="17">
        <f t="shared" si="243"/>
        <v>41</v>
      </c>
      <c r="M797" s="11">
        <f t="shared" si="233"/>
        <v>1.0018943140000001</v>
      </c>
      <c r="N797" s="11">
        <f t="shared" ca="1" si="234"/>
        <v>1.0229701630000001</v>
      </c>
      <c r="O797" s="17">
        <f t="shared" si="244"/>
        <v>0</v>
      </c>
      <c r="P797" s="13">
        <f t="shared" ca="1" si="235"/>
        <v>22.970162999999999</v>
      </c>
      <c r="Q797" s="20">
        <f t="shared" si="236"/>
        <v>0</v>
      </c>
      <c r="R797" s="13">
        <f t="shared" si="245"/>
        <v>0</v>
      </c>
      <c r="S797" s="4" t="str">
        <f t="shared" si="246"/>
        <v>J=</v>
      </c>
      <c r="T797" s="34">
        <f t="shared" si="247"/>
        <v>45254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0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42">
        <f t="shared" si="237"/>
        <v>45129</v>
      </c>
      <c r="B798" s="72">
        <f t="shared" ca="1" si="248"/>
        <v>1023.53694899</v>
      </c>
      <c r="C798" s="13">
        <f t="shared" si="238"/>
        <v>1000</v>
      </c>
      <c r="D798" s="12">
        <f ca="1">IF(A798&lt;$B$1,VLOOKUP(A798,[1]DI!$A$4:$B$15000,2,FALSE),0)</f>
        <v>0</v>
      </c>
      <c r="E798" s="13">
        <f t="shared" ca="1" si="231"/>
        <v>1</v>
      </c>
      <c r="F798" s="13">
        <f ca="1">(TRUNC(PRODUCT($E$12:$E797),16))</f>
        <v>1.2478880064386599</v>
      </c>
      <c r="G798" s="13">
        <f t="shared" ca="1" si="239"/>
        <v>1.2215578647110099</v>
      </c>
      <c r="H798" s="13">
        <f t="shared" ca="1" si="232"/>
        <v>1.02155456</v>
      </c>
      <c r="I798" s="12">
        <f t="shared" si="240"/>
        <v>1.17E-2</v>
      </c>
      <c r="J798" s="34">
        <f t="shared" si="241"/>
        <v>45070</v>
      </c>
      <c r="K798" s="2">
        <f t="shared" si="242"/>
        <v>41</v>
      </c>
      <c r="L798" s="17">
        <f t="shared" si="243"/>
        <v>42</v>
      </c>
      <c r="M798" s="11">
        <f t="shared" si="233"/>
        <v>1.0019405610000001</v>
      </c>
      <c r="N798" s="11">
        <f t="shared" ca="1" si="234"/>
        <v>1.0235369489999999</v>
      </c>
      <c r="O798" s="17">
        <f t="shared" si="244"/>
        <v>0</v>
      </c>
      <c r="P798" s="13">
        <f t="shared" ca="1" si="235"/>
        <v>23.536948989999999</v>
      </c>
      <c r="Q798" s="20">
        <f t="shared" si="236"/>
        <v>0</v>
      </c>
      <c r="R798" s="13">
        <f t="shared" si="245"/>
        <v>0</v>
      </c>
      <c r="S798" s="4" t="str">
        <f t="shared" si="246"/>
        <v>J=</v>
      </c>
      <c r="T798" s="34">
        <f t="shared" si="247"/>
        <v>45254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0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42">
        <f t="shared" si="237"/>
        <v>45130</v>
      </c>
      <c r="B799" s="72">
        <f t="shared" ca="1" si="248"/>
        <v>1023.53694899</v>
      </c>
      <c r="C799" s="13">
        <f t="shared" si="238"/>
        <v>1000</v>
      </c>
      <c r="D799" s="12">
        <f ca="1">IF(A799&lt;$B$1,VLOOKUP(A799,[1]DI!$A$4:$B$15000,2,FALSE),0)</f>
        <v>0</v>
      </c>
      <c r="E799" s="13">
        <f t="shared" ca="1" si="231"/>
        <v>1</v>
      </c>
      <c r="F799" s="13">
        <f ca="1">(TRUNC(PRODUCT($E$12:$E798),16))</f>
        <v>1.2478880064386599</v>
      </c>
      <c r="G799" s="13">
        <f t="shared" ca="1" si="239"/>
        <v>1.2215578647110099</v>
      </c>
      <c r="H799" s="13">
        <f t="shared" ca="1" si="232"/>
        <v>1.02155456</v>
      </c>
      <c r="I799" s="12">
        <f t="shared" si="240"/>
        <v>1.17E-2</v>
      </c>
      <c r="J799" s="34">
        <f t="shared" si="241"/>
        <v>45070</v>
      </c>
      <c r="K799" s="2">
        <f t="shared" si="242"/>
        <v>41</v>
      </c>
      <c r="L799" s="17">
        <f t="shared" si="243"/>
        <v>42</v>
      </c>
      <c r="M799" s="11">
        <f t="shared" si="233"/>
        <v>1.0019405610000001</v>
      </c>
      <c r="N799" s="11">
        <f t="shared" ca="1" si="234"/>
        <v>1.0235369489999999</v>
      </c>
      <c r="O799" s="17">
        <f t="shared" si="244"/>
        <v>0</v>
      </c>
      <c r="P799" s="13">
        <f t="shared" ca="1" si="235"/>
        <v>23.536948989999999</v>
      </c>
      <c r="Q799" s="20">
        <f t="shared" si="236"/>
        <v>0</v>
      </c>
      <c r="R799" s="13">
        <f t="shared" si="245"/>
        <v>0</v>
      </c>
      <c r="S799" s="4" t="str">
        <f t="shared" si="246"/>
        <v>J=</v>
      </c>
      <c r="T799" s="34">
        <f t="shared" si="247"/>
        <v>45254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0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42">
        <f t="shared" si="237"/>
        <v>45131</v>
      </c>
      <c r="B800" s="72">
        <f t="shared" ca="1" si="248"/>
        <v>1023.53694899</v>
      </c>
      <c r="C800" s="13">
        <f t="shared" si="238"/>
        <v>1000</v>
      </c>
      <c r="D800" s="12">
        <f ca="1">IF(A800&lt;$B$1,VLOOKUP(A800,[1]DI!$A$4:$B$15000,2,FALSE),0)</f>
        <v>0.13650000000000001</v>
      </c>
      <c r="E800" s="13">
        <f t="shared" ca="1" si="231"/>
        <v>1.00050788</v>
      </c>
      <c r="F800" s="13">
        <f ca="1">(TRUNC(PRODUCT($E$12:$E799),16))</f>
        <v>1.2478880064386599</v>
      </c>
      <c r="G800" s="13">
        <f t="shared" ca="1" si="239"/>
        <v>1.2215578647110099</v>
      </c>
      <c r="H800" s="13">
        <f t="shared" ca="1" si="232"/>
        <v>1.02155456</v>
      </c>
      <c r="I800" s="12">
        <f t="shared" si="240"/>
        <v>1.17E-2</v>
      </c>
      <c r="J800" s="34">
        <f t="shared" si="241"/>
        <v>45070</v>
      </c>
      <c r="K800" s="2">
        <f t="shared" si="242"/>
        <v>42</v>
      </c>
      <c r="L800" s="17">
        <f t="shared" si="243"/>
        <v>42</v>
      </c>
      <c r="M800" s="11">
        <f t="shared" si="233"/>
        <v>1.0019405610000001</v>
      </c>
      <c r="N800" s="11">
        <f t="shared" ca="1" si="234"/>
        <v>1.0235369489999999</v>
      </c>
      <c r="O800" s="17">
        <f t="shared" si="244"/>
        <v>0</v>
      </c>
      <c r="P800" s="13">
        <f t="shared" ca="1" si="235"/>
        <v>23.536948989999999</v>
      </c>
      <c r="Q800" s="20">
        <f t="shared" si="236"/>
        <v>0</v>
      </c>
      <c r="R800" s="13">
        <f t="shared" si="245"/>
        <v>0</v>
      </c>
      <c r="S800" s="4" t="str">
        <f t="shared" si="246"/>
        <v>J=</v>
      </c>
      <c r="T800" s="34">
        <f t="shared" si="247"/>
        <v>45254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0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42">
        <f t="shared" si="237"/>
        <v>45132</v>
      </c>
      <c r="B801" s="72">
        <f t="shared" ca="1" si="248"/>
        <v>1024.104057</v>
      </c>
      <c r="C801" s="13">
        <f t="shared" si="238"/>
        <v>1000</v>
      </c>
      <c r="D801" s="12">
        <f ca="1">IF(A801&lt;$B$1,VLOOKUP(A801,[1]DI!$A$4:$B$15000,2,FALSE),0)</f>
        <v>0.13650000000000001</v>
      </c>
      <c r="E801" s="13">
        <f t="shared" ca="1" si="231"/>
        <v>1.00050788</v>
      </c>
      <c r="F801" s="13">
        <f ca="1">(TRUNC(PRODUCT($E$12:$E800),16))</f>
        <v>1.2485217837993701</v>
      </c>
      <c r="G801" s="13">
        <f t="shared" ca="1" si="239"/>
        <v>1.2215578647110099</v>
      </c>
      <c r="H801" s="13">
        <f t="shared" ca="1" si="232"/>
        <v>1.0220733900000001</v>
      </c>
      <c r="I801" s="12">
        <f t="shared" si="240"/>
        <v>1.17E-2</v>
      </c>
      <c r="J801" s="34">
        <f t="shared" si="241"/>
        <v>45070</v>
      </c>
      <c r="K801" s="2">
        <f t="shared" si="242"/>
        <v>43</v>
      </c>
      <c r="L801" s="17">
        <f t="shared" si="243"/>
        <v>43</v>
      </c>
      <c r="M801" s="11">
        <f t="shared" si="233"/>
        <v>1.0019868110000001</v>
      </c>
      <c r="N801" s="11">
        <f t="shared" ca="1" si="234"/>
        <v>1.024104057</v>
      </c>
      <c r="O801" s="17">
        <f t="shared" si="244"/>
        <v>0</v>
      </c>
      <c r="P801" s="13">
        <f t="shared" ca="1" si="235"/>
        <v>24.104057000000001</v>
      </c>
      <c r="Q801" s="20">
        <f t="shared" si="236"/>
        <v>0</v>
      </c>
      <c r="R801" s="13">
        <f t="shared" si="245"/>
        <v>0</v>
      </c>
      <c r="S801" s="4" t="str">
        <f t="shared" si="246"/>
        <v>J=</v>
      </c>
      <c r="T801" s="34">
        <f t="shared" si="247"/>
        <v>45254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0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42">
        <f t="shared" si="237"/>
        <v>45133</v>
      </c>
      <c r="B802" s="72">
        <f t="shared" ca="1" si="248"/>
        <v>1024.6714750000001</v>
      </c>
      <c r="C802" s="13">
        <f t="shared" si="238"/>
        <v>1000</v>
      </c>
      <c r="D802" s="12">
        <f ca="1">IF(A802&lt;$B$1,VLOOKUP(A802,[1]DI!$A$4:$B$15000,2,FALSE),0)</f>
        <v>0.13650000000000001</v>
      </c>
      <c r="E802" s="13">
        <f t="shared" ca="1" si="231"/>
        <v>1.00050788</v>
      </c>
      <c r="F802" s="13">
        <f ca="1">(TRUNC(PRODUCT($E$12:$E801),16))</f>
        <v>1.2491558830429199</v>
      </c>
      <c r="G802" s="13">
        <f t="shared" ca="1" si="239"/>
        <v>1.2215578647110099</v>
      </c>
      <c r="H802" s="13">
        <f t="shared" ca="1" si="232"/>
        <v>1.0225924799999999</v>
      </c>
      <c r="I802" s="12">
        <f t="shared" si="240"/>
        <v>1.17E-2</v>
      </c>
      <c r="J802" s="34">
        <f t="shared" si="241"/>
        <v>45070</v>
      </c>
      <c r="K802" s="2">
        <f t="shared" si="242"/>
        <v>44</v>
      </c>
      <c r="L802" s="17">
        <f t="shared" si="243"/>
        <v>44</v>
      </c>
      <c r="M802" s="11">
        <f t="shared" si="233"/>
        <v>1.0020330630000001</v>
      </c>
      <c r="N802" s="11">
        <f t="shared" ca="1" si="234"/>
        <v>1.0246714750000001</v>
      </c>
      <c r="O802" s="17">
        <f t="shared" si="244"/>
        <v>0</v>
      </c>
      <c r="P802" s="13">
        <f t="shared" ca="1" si="235"/>
        <v>24.671475000000001</v>
      </c>
      <c r="Q802" s="20">
        <f t="shared" si="236"/>
        <v>0</v>
      </c>
      <c r="R802" s="13">
        <f t="shared" si="245"/>
        <v>0</v>
      </c>
      <c r="S802" s="4" t="str">
        <f t="shared" si="246"/>
        <v>J=</v>
      </c>
      <c r="T802" s="34">
        <f t="shared" si="247"/>
        <v>45254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0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42">
        <f t="shared" si="237"/>
        <v>45134</v>
      </c>
      <c r="B803" s="72">
        <f t="shared" ca="1" si="248"/>
        <v>1025.239204</v>
      </c>
      <c r="C803" s="13">
        <f t="shared" si="238"/>
        <v>1000</v>
      </c>
      <c r="D803" s="12">
        <f ca="1">IF(A803&lt;$B$1,VLOOKUP(A803,[1]DI!$A$4:$B$15000,2,FALSE),0)</f>
        <v>0.13650000000000001</v>
      </c>
      <c r="E803" s="13">
        <f t="shared" ca="1" si="231"/>
        <v>1.00050788</v>
      </c>
      <c r="F803" s="13">
        <f ca="1">(TRUNC(PRODUCT($E$12:$E802),16))</f>
        <v>1.2497903043328</v>
      </c>
      <c r="G803" s="13">
        <f t="shared" ca="1" si="239"/>
        <v>1.2215578647110099</v>
      </c>
      <c r="H803" s="13">
        <f t="shared" ca="1" si="232"/>
        <v>1.0231118299999999</v>
      </c>
      <c r="I803" s="12">
        <f t="shared" si="240"/>
        <v>1.17E-2</v>
      </c>
      <c r="J803" s="34">
        <f t="shared" si="241"/>
        <v>45070</v>
      </c>
      <c r="K803" s="2">
        <f t="shared" si="242"/>
        <v>45</v>
      </c>
      <c r="L803" s="17">
        <f t="shared" si="243"/>
        <v>45</v>
      </c>
      <c r="M803" s="11">
        <f t="shared" si="233"/>
        <v>1.002079317</v>
      </c>
      <c r="N803" s="11">
        <f t="shared" ca="1" si="234"/>
        <v>1.025239204</v>
      </c>
      <c r="O803" s="17">
        <f t="shared" si="244"/>
        <v>0</v>
      </c>
      <c r="P803" s="13">
        <f t="shared" ca="1" si="235"/>
        <v>25.239204000000001</v>
      </c>
      <c r="Q803" s="20">
        <f t="shared" si="236"/>
        <v>0</v>
      </c>
      <c r="R803" s="13">
        <f t="shared" si="245"/>
        <v>0</v>
      </c>
      <c r="S803" s="4" t="str">
        <f t="shared" si="246"/>
        <v>J=</v>
      </c>
      <c r="T803" s="34">
        <f t="shared" si="247"/>
        <v>45254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0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42">
        <f t="shared" si="237"/>
        <v>45135</v>
      </c>
      <c r="B804" s="72">
        <f t="shared" ca="1" si="248"/>
        <v>1025.8072529999999</v>
      </c>
      <c r="C804" s="13">
        <f t="shared" si="238"/>
        <v>1000</v>
      </c>
      <c r="D804" s="12">
        <f ca="1">IF(A804&lt;$B$1,VLOOKUP(A804,[1]DI!$A$4:$B$15000,2,FALSE),0)</f>
        <v>0.13650000000000001</v>
      </c>
      <c r="E804" s="13">
        <f t="shared" ca="1" si="231"/>
        <v>1.00050788</v>
      </c>
      <c r="F804" s="13">
        <f ca="1">(TRUNC(PRODUCT($E$12:$E803),16))</f>
        <v>1.25042504783257</v>
      </c>
      <c r="G804" s="13">
        <f t="shared" ca="1" si="239"/>
        <v>1.2215578647110099</v>
      </c>
      <c r="H804" s="13">
        <f t="shared" ca="1" si="232"/>
        <v>1.0236314500000001</v>
      </c>
      <c r="I804" s="12">
        <f t="shared" si="240"/>
        <v>1.17E-2</v>
      </c>
      <c r="J804" s="34">
        <f t="shared" si="241"/>
        <v>45070</v>
      </c>
      <c r="K804" s="2">
        <f t="shared" si="242"/>
        <v>46</v>
      </c>
      <c r="L804" s="17">
        <f t="shared" si="243"/>
        <v>46</v>
      </c>
      <c r="M804" s="11">
        <f t="shared" si="233"/>
        <v>1.002125573</v>
      </c>
      <c r="N804" s="11">
        <f t="shared" ca="1" si="234"/>
        <v>1.025807253</v>
      </c>
      <c r="O804" s="17">
        <f t="shared" si="244"/>
        <v>0</v>
      </c>
      <c r="P804" s="13">
        <f t="shared" ca="1" si="235"/>
        <v>25.807252999999999</v>
      </c>
      <c r="Q804" s="20">
        <f t="shared" si="236"/>
        <v>0</v>
      </c>
      <c r="R804" s="13">
        <f t="shared" si="245"/>
        <v>0</v>
      </c>
      <c r="S804" s="4" t="str">
        <f t="shared" si="246"/>
        <v>J=</v>
      </c>
      <c r="T804" s="34">
        <f t="shared" si="247"/>
        <v>45254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0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42">
        <f t="shared" si="237"/>
        <v>45136</v>
      </c>
      <c r="B805" s="72">
        <f t="shared" ca="1" si="248"/>
        <v>1026.375614</v>
      </c>
      <c r="C805" s="13">
        <f t="shared" si="238"/>
        <v>1000</v>
      </c>
      <c r="D805" s="12">
        <f ca="1">IF(A805&lt;$B$1,VLOOKUP(A805,[1]DI!$A$4:$B$15000,2,FALSE),0)</f>
        <v>0</v>
      </c>
      <c r="E805" s="13">
        <f t="shared" ca="1" si="231"/>
        <v>1</v>
      </c>
      <c r="F805" s="13">
        <f ca="1">(TRUNC(PRODUCT($E$12:$E804),16))</f>
        <v>1.2510601137058599</v>
      </c>
      <c r="G805" s="13">
        <f t="shared" ca="1" si="239"/>
        <v>1.2215578647110099</v>
      </c>
      <c r="H805" s="13">
        <f t="shared" ca="1" si="232"/>
        <v>1.02415133</v>
      </c>
      <c r="I805" s="12">
        <f t="shared" si="240"/>
        <v>1.17E-2</v>
      </c>
      <c r="J805" s="34">
        <f t="shared" si="241"/>
        <v>45070</v>
      </c>
      <c r="K805" s="2">
        <f t="shared" si="242"/>
        <v>46</v>
      </c>
      <c r="L805" s="17">
        <f t="shared" si="243"/>
        <v>47</v>
      </c>
      <c r="M805" s="11">
        <f t="shared" si="233"/>
        <v>1.0021718310000001</v>
      </c>
      <c r="N805" s="11">
        <f t="shared" ca="1" si="234"/>
        <v>1.026375614</v>
      </c>
      <c r="O805" s="17">
        <f t="shared" si="244"/>
        <v>0</v>
      </c>
      <c r="P805" s="13">
        <f t="shared" ca="1" si="235"/>
        <v>26.375613999999999</v>
      </c>
      <c r="Q805" s="20">
        <f t="shared" si="236"/>
        <v>0</v>
      </c>
      <c r="R805" s="13">
        <f t="shared" si="245"/>
        <v>0</v>
      </c>
      <c r="S805" s="4" t="str">
        <f t="shared" si="246"/>
        <v>J=</v>
      </c>
      <c r="T805" s="34">
        <f t="shared" si="247"/>
        <v>45254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0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42">
        <f t="shared" si="237"/>
        <v>45137</v>
      </c>
      <c r="B806" s="72">
        <f t="shared" ca="1" si="248"/>
        <v>1026.375614</v>
      </c>
      <c r="C806" s="13">
        <f t="shared" si="238"/>
        <v>1000</v>
      </c>
      <c r="D806" s="12">
        <f ca="1">IF(A806&lt;$B$1,VLOOKUP(A806,[1]DI!$A$4:$B$15000,2,FALSE),0)</f>
        <v>0</v>
      </c>
      <c r="E806" s="13">
        <f t="shared" ca="1" si="231"/>
        <v>1</v>
      </c>
      <c r="F806" s="13">
        <f ca="1">(TRUNC(PRODUCT($E$12:$E805),16))</f>
        <v>1.2510601137058599</v>
      </c>
      <c r="G806" s="13">
        <f t="shared" ca="1" si="239"/>
        <v>1.2215578647110099</v>
      </c>
      <c r="H806" s="13">
        <f t="shared" ca="1" si="232"/>
        <v>1.02415133</v>
      </c>
      <c r="I806" s="12">
        <f t="shared" si="240"/>
        <v>1.17E-2</v>
      </c>
      <c r="J806" s="34">
        <f t="shared" si="241"/>
        <v>45070</v>
      </c>
      <c r="K806" s="2">
        <f t="shared" si="242"/>
        <v>46</v>
      </c>
      <c r="L806" s="17">
        <f t="shared" si="243"/>
        <v>47</v>
      </c>
      <c r="M806" s="11">
        <f t="shared" si="233"/>
        <v>1.0021718310000001</v>
      </c>
      <c r="N806" s="11">
        <f t="shared" ca="1" si="234"/>
        <v>1.026375614</v>
      </c>
      <c r="O806" s="17">
        <f t="shared" si="244"/>
        <v>0</v>
      </c>
      <c r="P806" s="13">
        <f t="shared" ca="1" si="235"/>
        <v>26.375613999999999</v>
      </c>
      <c r="Q806" s="20">
        <f t="shared" si="236"/>
        <v>0</v>
      </c>
      <c r="R806" s="13">
        <f t="shared" si="245"/>
        <v>0</v>
      </c>
      <c r="S806" s="4" t="str">
        <f t="shared" si="246"/>
        <v>J=</v>
      </c>
      <c r="T806" s="34">
        <f t="shared" si="247"/>
        <v>45254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0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42">
        <f t="shared" si="237"/>
        <v>45138</v>
      </c>
      <c r="B807" s="72">
        <f t="shared" ca="1" si="248"/>
        <v>1026.375614</v>
      </c>
      <c r="C807" s="13">
        <f t="shared" si="238"/>
        <v>1000</v>
      </c>
      <c r="D807" s="12">
        <f ca="1">IF(A807&lt;$B$1,VLOOKUP(A807,[1]DI!$A$4:$B$15000,2,FALSE),0)</f>
        <v>0.13650000000000001</v>
      </c>
      <c r="E807" s="13">
        <f t="shared" ca="1" si="231"/>
        <v>1.00050788</v>
      </c>
      <c r="F807" s="13">
        <f ca="1">(TRUNC(PRODUCT($E$12:$E806),16))</f>
        <v>1.2510601137058599</v>
      </c>
      <c r="G807" s="13">
        <f t="shared" ca="1" si="239"/>
        <v>1.2215578647110099</v>
      </c>
      <c r="H807" s="13">
        <f t="shared" ca="1" si="232"/>
        <v>1.02415133</v>
      </c>
      <c r="I807" s="12">
        <f t="shared" si="240"/>
        <v>1.17E-2</v>
      </c>
      <c r="J807" s="34">
        <f t="shared" si="241"/>
        <v>45070</v>
      </c>
      <c r="K807" s="2">
        <f t="shared" si="242"/>
        <v>47</v>
      </c>
      <c r="L807" s="17">
        <f t="shared" si="243"/>
        <v>47</v>
      </c>
      <c r="M807" s="11">
        <f t="shared" si="233"/>
        <v>1.0021718310000001</v>
      </c>
      <c r="N807" s="11">
        <f t="shared" ca="1" si="234"/>
        <v>1.026375614</v>
      </c>
      <c r="O807" s="17">
        <f t="shared" si="244"/>
        <v>0</v>
      </c>
      <c r="P807" s="13">
        <f t="shared" ca="1" si="235"/>
        <v>26.375613999999999</v>
      </c>
      <c r="Q807" s="20">
        <f t="shared" si="236"/>
        <v>0</v>
      </c>
      <c r="R807" s="13">
        <f t="shared" si="245"/>
        <v>0</v>
      </c>
      <c r="S807" s="4" t="str">
        <f t="shared" si="246"/>
        <v>J=</v>
      </c>
      <c r="T807" s="34">
        <f t="shared" si="247"/>
        <v>45254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0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42">
        <f t="shared" si="237"/>
        <v>45139</v>
      </c>
      <c r="B808" s="72">
        <f t="shared" ca="1" si="248"/>
        <v>1026.944295</v>
      </c>
      <c r="C808" s="13">
        <f t="shared" si="238"/>
        <v>1000</v>
      </c>
      <c r="D808" s="12">
        <f ca="1">IF(A808&lt;$B$1,VLOOKUP(A808,[1]DI!$A$4:$B$15000,2,FALSE),0)</f>
        <v>0.13650000000000001</v>
      </c>
      <c r="E808" s="13">
        <f t="shared" ca="1" si="231"/>
        <v>1.00050788</v>
      </c>
      <c r="F808" s="13">
        <f ca="1">(TRUNC(PRODUCT($E$12:$E807),16))</f>
        <v>1.25169550211641</v>
      </c>
      <c r="G808" s="13">
        <f t="shared" ca="1" si="239"/>
        <v>1.2215578647110099</v>
      </c>
      <c r="H808" s="13">
        <f t="shared" ca="1" si="232"/>
        <v>1.0246714800000001</v>
      </c>
      <c r="I808" s="12">
        <f t="shared" si="240"/>
        <v>1.17E-2</v>
      </c>
      <c r="J808" s="34">
        <f t="shared" si="241"/>
        <v>45070</v>
      </c>
      <c r="K808" s="2">
        <f t="shared" si="242"/>
        <v>48</v>
      </c>
      <c r="L808" s="17">
        <f t="shared" si="243"/>
        <v>48</v>
      </c>
      <c r="M808" s="11">
        <f t="shared" si="233"/>
        <v>1.002218091</v>
      </c>
      <c r="N808" s="11">
        <f t="shared" ca="1" si="234"/>
        <v>1.0269442950000001</v>
      </c>
      <c r="O808" s="17">
        <f t="shared" si="244"/>
        <v>0</v>
      </c>
      <c r="P808" s="13">
        <f t="shared" ca="1" si="235"/>
        <v>26.944295</v>
      </c>
      <c r="Q808" s="20">
        <f t="shared" si="236"/>
        <v>0</v>
      </c>
      <c r="R808" s="13">
        <f t="shared" si="245"/>
        <v>0</v>
      </c>
      <c r="S808" s="4" t="str">
        <f t="shared" si="246"/>
        <v>J=</v>
      </c>
      <c r="T808" s="34">
        <f t="shared" si="247"/>
        <v>45254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0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42">
        <f t="shared" si="237"/>
        <v>45140</v>
      </c>
      <c r="B809" s="72">
        <f t="shared" ca="1" si="248"/>
        <v>1027.513287</v>
      </c>
      <c r="C809" s="13">
        <f t="shared" si="238"/>
        <v>1000</v>
      </c>
      <c r="D809" s="12">
        <f ca="1">IF(A809&lt;$B$1,VLOOKUP(A809,[1]DI!$A$4:$B$15000,2,FALSE),0)</f>
        <v>0.13650000000000001</v>
      </c>
      <c r="E809" s="13">
        <f t="shared" ca="1" si="231"/>
        <v>1.00050788</v>
      </c>
      <c r="F809" s="13">
        <f ca="1">(TRUNC(PRODUCT($E$12:$E808),16))</f>
        <v>1.25233121322802</v>
      </c>
      <c r="G809" s="13">
        <f t="shared" ca="1" si="239"/>
        <v>1.2215578647110099</v>
      </c>
      <c r="H809" s="13">
        <f t="shared" ca="1" si="232"/>
        <v>1.0251918900000001</v>
      </c>
      <c r="I809" s="12">
        <f t="shared" si="240"/>
        <v>1.17E-2</v>
      </c>
      <c r="J809" s="34">
        <f t="shared" si="241"/>
        <v>45070</v>
      </c>
      <c r="K809" s="2">
        <f t="shared" si="242"/>
        <v>49</v>
      </c>
      <c r="L809" s="17">
        <f t="shared" si="243"/>
        <v>49</v>
      </c>
      <c r="M809" s="11">
        <f t="shared" si="233"/>
        <v>1.002264354</v>
      </c>
      <c r="N809" s="11">
        <f t="shared" ca="1" si="234"/>
        <v>1.0275132870000001</v>
      </c>
      <c r="O809" s="17">
        <f t="shared" si="244"/>
        <v>0</v>
      </c>
      <c r="P809" s="13">
        <f t="shared" ca="1" si="235"/>
        <v>27.513286999999998</v>
      </c>
      <c r="Q809" s="20">
        <f t="shared" si="236"/>
        <v>0</v>
      </c>
      <c r="R809" s="13">
        <f t="shared" si="245"/>
        <v>0</v>
      </c>
      <c r="S809" s="4" t="str">
        <f t="shared" si="246"/>
        <v>J=</v>
      </c>
      <c r="T809" s="34">
        <f t="shared" si="247"/>
        <v>45254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0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42">
        <f t="shared" si="237"/>
        <v>45141</v>
      </c>
      <c r="B810" s="72">
        <f t="shared" ca="1" si="248"/>
        <v>1028.0825910000001</v>
      </c>
      <c r="C810" s="13">
        <f t="shared" si="238"/>
        <v>1000</v>
      </c>
      <c r="D810" s="12">
        <f ca="1">IF(A810&lt;$B$1,VLOOKUP(A810,[1]DI!$A$4:$B$15000,2,FALSE),0)</f>
        <v>0.13150000000000001</v>
      </c>
      <c r="E810" s="13">
        <f t="shared" ca="1" si="231"/>
        <v>1.0004903700000001</v>
      </c>
      <c r="F810" s="13">
        <f ca="1">(TRUNC(PRODUCT($E$12:$E809),16))</f>
        <v>1.2529672472046001</v>
      </c>
      <c r="G810" s="13">
        <f t="shared" ca="1" si="239"/>
        <v>1.2215578647110099</v>
      </c>
      <c r="H810" s="13">
        <f t="shared" ca="1" si="232"/>
        <v>1.0257125600000001</v>
      </c>
      <c r="I810" s="12">
        <f t="shared" si="240"/>
        <v>1.17E-2</v>
      </c>
      <c r="J810" s="34">
        <f t="shared" si="241"/>
        <v>45070</v>
      </c>
      <c r="K810" s="2">
        <f t="shared" si="242"/>
        <v>50</v>
      </c>
      <c r="L810" s="17">
        <f t="shared" si="243"/>
        <v>50</v>
      </c>
      <c r="M810" s="11">
        <f t="shared" si="233"/>
        <v>1.002310619</v>
      </c>
      <c r="N810" s="11">
        <f t="shared" ca="1" si="234"/>
        <v>1.028082591</v>
      </c>
      <c r="O810" s="17">
        <f t="shared" si="244"/>
        <v>0</v>
      </c>
      <c r="P810" s="13">
        <f t="shared" ca="1" si="235"/>
        <v>28.082591000000001</v>
      </c>
      <c r="Q810" s="20">
        <f t="shared" si="236"/>
        <v>0</v>
      </c>
      <c r="R810" s="13">
        <f t="shared" si="245"/>
        <v>0</v>
      </c>
      <c r="S810" s="4" t="str">
        <f t="shared" si="246"/>
        <v>J=</v>
      </c>
      <c r="T810" s="34">
        <f t="shared" si="247"/>
        <v>45254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0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42">
        <f t="shared" si="237"/>
        <v>45142</v>
      </c>
      <c r="B811" s="72">
        <f t="shared" ca="1" si="248"/>
        <v>1028.6342119999999</v>
      </c>
      <c r="C811" s="13">
        <f t="shared" si="238"/>
        <v>1000</v>
      </c>
      <c r="D811" s="12">
        <f ca="1">IF(A811&lt;$B$1,VLOOKUP(A811,[1]DI!$A$4:$B$15000,2,FALSE),0)</f>
        <v>0.13150000000000001</v>
      </c>
      <c r="E811" s="13">
        <f t="shared" ca="1" si="231"/>
        <v>1.0004903700000001</v>
      </c>
      <c r="F811" s="13">
        <f ca="1">(TRUNC(PRODUCT($E$12:$E810),16))</f>
        <v>1.25358166475361</v>
      </c>
      <c r="G811" s="13">
        <f t="shared" ca="1" si="239"/>
        <v>1.2215578647110099</v>
      </c>
      <c r="H811" s="13">
        <f t="shared" ca="1" si="232"/>
        <v>1.0262155399999999</v>
      </c>
      <c r="I811" s="12">
        <f t="shared" si="240"/>
        <v>1.17E-2</v>
      </c>
      <c r="J811" s="34">
        <f t="shared" si="241"/>
        <v>45070</v>
      </c>
      <c r="K811" s="2">
        <f t="shared" si="242"/>
        <v>51</v>
      </c>
      <c r="L811" s="17">
        <f t="shared" si="243"/>
        <v>51</v>
      </c>
      <c r="M811" s="11">
        <f t="shared" si="233"/>
        <v>1.002356885</v>
      </c>
      <c r="N811" s="11">
        <f t="shared" ca="1" si="234"/>
        <v>1.028634212</v>
      </c>
      <c r="O811" s="17">
        <f t="shared" si="244"/>
        <v>0</v>
      </c>
      <c r="P811" s="13">
        <f t="shared" ca="1" si="235"/>
        <v>28.634212000000002</v>
      </c>
      <c r="Q811" s="20">
        <f t="shared" si="236"/>
        <v>0</v>
      </c>
      <c r="R811" s="13">
        <f t="shared" si="245"/>
        <v>0</v>
      </c>
      <c r="S811" s="4" t="str">
        <f t="shared" si="246"/>
        <v>J=</v>
      </c>
      <c r="T811" s="34">
        <f t="shared" si="247"/>
        <v>45254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0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42">
        <f t="shared" si="237"/>
        <v>45143</v>
      </c>
      <c r="B812" s="72">
        <f t="shared" ca="1" si="248"/>
        <v>1029.1861329999999</v>
      </c>
      <c r="C812" s="13">
        <f t="shared" si="238"/>
        <v>1000</v>
      </c>
      <c r="D812" s="12">
        <f ca="1">IF(A812&lt;$B$1,VLOOKUP(A812,[1]DI!$A$4:$B$15000,2,FALSE),0)</f>
        <v>0</v>
      </c>
      <c r="E812" s="13">
        <f t="shared" ca="1" si="231"/>
        <v>1</v>
      </c>
      <c r="F812" s="13">
        <f ca="1">(TRUNC(PRODUCT($E$12:$E811),16))</f>
        <v>1.25419638359456</v>
      </c>
      <c r="G812" s="13">
        <f t="shared" ca="1" si="239"/>
        <v>1.2215578647110099</v>
      </c>
      <c r="H812" s="13">
        <f t="shared" ca="1" si="232"/>
        <v>1.02671877</v>
      </c>
      <c r="I812" s="12">
        <f t="shared" si="240"/>
        <v>1.17E-2</v>
      </c>
      <c r="J812" s="34">
        <f t="shared" si="241"/>
        <v>45070</v>
      </c>
      <c r="K812" s="2">
        <f t="shared" si="242"/>
        <v>51</v>
      </c>
      <c r="L812" s="17">
        <f t="shared" si="243"/>
        <v>52</v>
      </c>
      <c r="M812" s="11">
        <f t="shared" si="233"/>
        <v>1.002403154</v>
      </c>
      <c r="N812" s="11">
        <f t="shared" ca="1" si="234"/>
        <v>1.0291861330000001</v>
      </c>
      <c r="O812" s="17">
        <f t="shared" si="244"/>
        <v>0</v>
      </c>
      <c r="P812" s="13">
        <f t="shared" ca="1" si="235"/>
        <v>29.186133000000002</v>
      </c>
      <c r="Q812" s="20">
        <f t="shared" si="236"/>
        <v>0</v>
      </c>
      <c r="R812" s="13">
        <f t="shared" si="245"/>
        <v>0</v>
      </c>
      <c r="S812" s="4" t="str">
        <f t="shared" si="246"/>
        <v>J=</v>
      </c>
      <c r="T812" s="34">
        <f t="shared" si="247"/>
        <v>45254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0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42">
        <f t="shared" si="237"/>
        <v>45144</v>
      </c>
      <c r="B813" s="72">
        <f t="shared" ca="1" si="248"/>
        <v>1029.1861329999999</v>
      </c>
      <c r="C813" s="13">
        <f t="shared" si="238"/>
        <v>1000</v>
      </c>
      <c r="D813" s="12">
        <f ca="1">IF(A813&lt;$B$1,VLOOKUP(A813,[1]DI!$A$4:$B$15000,2,FALSE),0)</f>
        <v>0</v>
      </c>
      <c r="E813" s="13">
        <f t="shared" ca="1" si="231"/>
        <v>1</v>
      </c>
      <c r="F813" s="13">
        <f ca="1">(TRUNC(PRODUCT($E$12:$E812),16))</f>
        <v>1.25419638359456</v>
      </c>
      <c r="G813" s="13">
        <f t="shared" ca="1" si="239"/>
        <v>1.2215578647110099</v>
      </c>
      <c r="H813" s="13">
        <f t="shared" ca="1" si="232"/>
        <v>1.02671877</v>
      </c>
      <c r="I813" s="12">
        <f t="shared" si="240"/>
        <v>1.17E-2</v>
      </c>
      <c r="J813" s="34">
        <f t="shared" si="241"/>
        <v>45070</v>
      </c>
      <c r="K813" s="2">
        <f t="shared" si="242"/>
        <v>51</v>
      </c>
      <c r="L813" s="17">
        <f t="shared" si="243"/>
        <v>52</v>
      </c>
      <c r="M813" s="11">
        <f t="shared" si="233"/>
        <v>1.002403154</v>
      </c>
      <c r="N813" s="11">
        <f t="shared" ca="1" si="234"/>
        <v>1.0291861330000001</v>
      </c>
      <c r="O813" s="17">
        <f t="shared" si="244"/>
        <v>0</v>
      </c>
      <c r="P813" s="13">
        <f t="shared" ca="1" si="235"/>
        <v>29.186133000000002</v>
      </c>
      <c r="Q813" s="20">
        <f t="shared" si="236"/>
        <v>0</v>
      </c>
      <c r="R813" s="13">
        <f t="shared" si="245"/>
        <v>0</v>
      </c>
      <c r="S813" s="4" t="str">
        <f t="shared" si="246"/>
        <v>J=</v>
      </c>
      <c r="T813" s="34">
        <f t="shared" si="247"/>
        <v>45254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0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42">
        <f t="shared" si="237"/>
        <v>45145</v>
      </c>
      <c r="B814" s="72">
        <f t="shared" ca="1" si="248"/>
        <v>1029.1861329999999</v>
      </c>
      <c r="C814" s="13">
        <f t="shared" si="238"/>
        <v>1000</v>
      </c>
      <c r="D814" s="12">
        <f ca="1">IF(A814&lt;$B$1,VLOOKUP(A814,[1]DI!$A$4:$B$15000,2,FALSE),0)</f>
        <v>0.13150000000000001</v>
      </c>
      <c r="E814" s="13">
        <f t="shared" ca="1" si="231"/>
        <v>1.0004903700000001</v>
      </c>
      <c r="F814" s="13">
        <f ca="1">(TRUNC(PRODUCT($E$12:$E813),16))</f>
        <v>1.25419638359456</v>
      </c>
      <c r="G814" s="13">
        <f t="shared" ca="1" si="239"/>
        <v>1.2215578647110099</v>
      </c>
      <c r="H814" s="13">
        <f t="shared" ca="1" si="232"/>
        <v>1.02671877</v>
      </c>
      <c r="I814" s="12">
        <f t="shared" si="240"/>
        <v>1.17E-2</v>
      </c>
      <c r="J814" s="34">
        <f t="shared" si="241"/>
        <v>45070</v>
      </c>
      <c r="K814" s="2">
        <f t="shared" si="242"/>
        <v>52</v>
      </c>
      <c r="L814" s="17">
        <f t="shared" si="243"/>
        <v>52</v>
      </c>
      <c r="M814" s="11">
        <f t="shared" si="233"/>
        <v>1.002403154</v>
      </c>
      <c r="N814" s="11">
        <f t="shared" ca="1" si="234"/>
        <v>1.0291861330000001</v>
      </c>
      <c r="O814" s="17">
        <f t="shared" si="244"/>
        <v>0</v>
      </c>
      <c r="P814" s="13">
        <f t="shared" ca="1" si="235"/>
        <v>29.186133000000002</v>
      </c>
      <c r="Q814" s="20">
        <f t="shared" si="236"/>
        <v>0</v>
      </c>
      <c r="R814" s="13">
        <f t="shared" si="245"/>
        <v>0</v>
      </c>
      <c r="S814" s="4" t="str">
        <f t="shared" si="246"/>
        <v>J=</v>
      </c>
      <c r="T814" s="34">
        <f t="shared" si="247"/>
        <v>45254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0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42">
        <f t="shared" si="237"/>
        <v>45146</v>
      </c>
      <c r="B815" s="72">
        <f t="shared" ca="1" si="248"/>
        <v>1029.7383440000001</v>
      </c>
      <c r="C815" s="13">
        <f t="shared" si="238"/>
        <v>1000</v>
      </c>
      <c r="D815" s="12">
        <f ca="1">IF(A815&lt;$B$1,VLOOKUP(A815,[1]DI!$A$4:$B$15000,2,FALSE),0)</f>
        <v>0.13150000000000001</v>
      </c>
      <c r="E815" s="13">
        <f t="shared" ca="1" si="231"/>
        <v>1.0004903700000001</v>
      </c>
      <c r="F815" s="13">
        <f ca="1">(TRUNC(PRODUCT($E$12:$E814),16))</f>
        <v>1.2548114038751801</v>
      </c>
      <c r="G815" s="13">
        <f t="shared" ca="1" si="239"/>
        <v>1.2215578647110099</v>
      </c>
      <c r="H815" s="13">
        <f t="shared" ca="1" si="232"/>
        <v>1.02722224</v>
      </c>
      <c r="I815" s="12">
        <f t="shared" si="240"/>
        <v>1.17E-2</v>
      </c>
      <c r="J815" s="34">
        <f t="shared" si="241"/>
        <v>45070</v>
      </c>
      <c r="K815" s="2">
        <f t="shared" si="242"/>
        <v>53</v>
      </c>
      <c r="L815" s="17">
        <f t="shared" si="243"/>
        <v>53</v>
      </c>
      <c r="M815" s="11">
        <f t="shared" si="233"/>
        <v>1.002449425</v>
      </c>
      <c r="N815" s="11">
        <f t="shared" ca="1" si="234"/>
        <v>1.0297383440000001</v>
      </c>
      <c r="O815" s="17">
        <f t="shared" si="244"/>
        <v>0</v>
      </c>
      <c r="P815" s="13">
        <f t="shared" ca="1" si="235"/>
        <v>29.738344000000001</v>
      </c>
      <c r="Q815" s="20">
        <f t="shared" si="236"/>
        <v>0</v>
      </c>
      <c r="R815" s="13">
        <f t="shared" si="245"/>
        <v>0</v>
      </c>
      <c r="S815" s="4" t="str">
        <f t="shared" si="246"/>
        <v>J=</v>
      </c>
      <c r="T815" s="34">
        <f t="shared" si="247"/>
        <v>45254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0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42">
        <f t="shared" si="237"/>
        <v>45147</v>
      </c>
      <c r="B816" s="72">
        <f t="shared" ca="1" si="248"/>
        <v>1030.290855</v>
      </c>
      <c r="C816" s="13">
        <f t="shared" si="238"/>
        <v>1000</v>
      </c>
      <c r="D816" s="12">
        <f ca="1">IF(A816&lt;$B$1,VLOOKUP(A816,[1]DI!$A$4:$B$15000,2,FALSE),0)</f>
        <v>0.13150000000000001</v>
      </c>
      <c r="E816" s="13">
        <f t="shared" ca="1" si="231"/>
        <v>1.0004903700000001</v>
      </c>
      <c r="F816" s="13">
        <f ca="1">(TRUNC(PRODUCT($E$12:$E815),16))</f>
        <v>1.2554267257433001</v>
      </c>
      <c r="G816" s="13">
        <f t="shared" ca="1" si="239"/>
        <v>1.2215578647110099</v>
      </c>
      <c r="H816" s="13">
        <f t="shared" ca="1" si="232"/>
        <v>1.0277259599999999</v>
      </c>
      <c r="I816" s="12">
        <f t="shared" si="240"/>
        <v>1.17E-2</v>
      </c>
      <c r="J816" s="34">
        <f t="shared" si="241"/>
        <v>45070</v>
      </c>
      <c r="K816" s="2">
        <f t="shared" si="242"/>
        <v>54</v>
      </c>
      <c r="L816" s="17">
        <f t="shared" si="243"/>
        <v>54</v>
      </c>
      <c r="M816" s="11">
        <f t="shared" si="233"/>
        <v>1.002495699</v>
      </c>
      <c r="N816" s="11">
        <f t="shared" ca="1" si="234"/>
        <v>1.0302908550000001</v>
      </c>
      <c r="O816" s="17">
        <f t="shared" si="244"/>
        <v>0</v>
      </c>
      <c r="P816" s="13">
        <f t="shared" ca="1" si="235"/>
        <v>30.290855000000001</v>
      </c>
      <c r="Q816" s="20">
        <f t="shared" si="236"/>
        <v>0</v>
      </c>
      <c r="R816" s="13">
        <f t="shared" si="245"/>
        <v>0</v>
      </c>
      <c r="S816" s="4" t="str">
        <f t="shared" si="246"/>
        <v>J=</v>
      </c>
      <c r="T816" s="34">
        <f t="shared" si="247"/>
        <v>45254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0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42">
        <f t="shared" si="237"/>
        <v>45148</v>
      </c>
      <c r="B817" s="72">
        <f t="shared" ca="1" si="248"/>
        <v>1030.843654</v>
      </c>
      <c r="C817" s="13">
        <f t="shared" si="238"/>
        <v>1000</v>
      </c>
      <c r="D817" s="12">
        <f ca="1">IF(A817&lt;$B$1,VLOOKUP(A817,[1]DI!$A$4:$B$15000,2,FALSE),0)</f>
        <v>0.13150000000000001</v>
      </c>
      <c r="E817" s="13">
        <f t="shared" ca="1" si="231"/>
        <v>1.0004903700000001</v>
      </c>
      <c r="F817" s="13">
        <f ca="1">(TRUNC(PRODUCT($E$12:$E816),16))</f>
        <v>1.2560423493468</v>
      </c>
      <c r="G817" s="13">
        <f t="shared" ca="1" si="239"/>
        <v>1.2215578647110099</v>
      </c>
      <c r="H817" s="13">
        <f t="shared" ca="1" si="232"/>
        <v>1.02822992</v>
      </c>
      <c r="I817" s="12">
        <f t="shared" si="240"/>
        <v>1.17E-2</v>
      </c>
      <c r="J817" s="34">
        <f t="shared" si="241"/>
        <v>45070</v>
      </c>
      <c r="K817" s="2">
        <f t="shared" si="242"/>
        <v>55</v>
      </c>
      <c r="L817" s="17">
        <f t="shared" si="243"/>
        <v>55</v>
      </c>
      <c r="M817" s="11">
        <f t="shared" si="233"/>
        <v>1.0025419739999999</v>
      </c>
      <c r="N817" s="11">
        <f t="shared" ca="1" si="234"/>
        <v>1.0308436540000001</v>
      </c>
      <c r="O817" s="17">
        <f t="shared" si="244"/>
        <v>0</v>
      </c>
      <c r="P817" s="13">
        <f t="shared" ca="1" si="235"/>
        <v>30.843654000000001</v>
      </c>
      <c r="Q817" s="20">
        <f t="shared" si="236"/>
        <v>0</v>
      </c>
      <c r="R817" s="13">
        <f t="shared" si="245"/>
        <v>0</v>
      </c>
      <c r="S817" s="4" t="str">
        <f t="shared" si="246"/>
        <v>J=</v>
      </c>
      <c r="T817" s="34">
        <f t="shared" si="247"/>
        <v>45254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0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42">
        <f t="shared" si="237"/>
        <v>45149</v>
      </c>
      <c r="B818" s="72">
        <f t="shared" ca="1" si="248"/>
        <v>1031.3967620000001</v>
      </c>
      <c r="C818" s="13">
        <f t="shared" si="238"/>
        <v>1000</v>
      </c>
      <c r="D818" s="12">
        <f ca="1">IF(A818&lt;$B$1,VLOOKUP(A818,[1]DI!$A$4:$B$15000,2,FALSE),0)</f>
        <v>0.13150000000000001</v>
      </c>
      <c r="E818" s="13">
        <f t="shared" ca="1" si="231"/>
        <v>1.0004903700000001</v>
      </c>
      <c r="F818" s="13">
        <f ca="1">(TRUNC(PRODUCT($E$12:$E817),16))</f>
        <v>1.2566582748336499</v>
      </c>
      <c r="G818" s="13">
        <f t="shared" ca="1" si="239"/>
        <v>1.2215578647110099</v>
      </c>
      <c r="H818" s="13">
        <f t="shared" ca="1" si="232"/>
        <v>1.0287341400000001</v>
      </c>
      <c r="I818" s="12">
        <f t="shared" si="240"/>
        <v>1.17E-2</v>
      </c>
      <c r="J818" s="34">
        <f t="shared" si="241"/>
        <v>45070</v>
      </c>
      <c r="K818" s="2">
        <f t="shared" si="242"/>
        <v>56</v>
      </c>
      <c r="L818" s="17">
        <f t="shared" si="243"/>
        <v>56</v>
      </c>
      <c r="M818" s="11">
        <f t="shared" si="233"/>
        <v>1.0025882509999999</v>
      </c>
      <c r="N818" s="11">
        <f t="shared" ca="1" si="234"/>
        <v>1.031396762</v>
      </c>
      <c r="O818" s="17">
        <f t="shared" si="244"/>
        <v>0</v>
      </c>
      <c r="P818" s="13">
        <f t="shared" ca="1" si="235"/>
        <v>31.396761999999999</v>
      </c>
      <c r="Q818" s="20">
        <f t="shared" si="236"/>
        <v>0</v>
      </c>
      <c r="R818" s="13">
        <f t="shared" si="245"/>
        <v>0</v>
      </c>
      <c r="S818" s="4" t="str">
        <f t="shared" si="246"/>
        <v>J=</v>
      </c>
      <c r="T818" s="34">
        <f t="shared" si="247"/>
        <v>45254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0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42">
        <f t="shared" si="237"/>
        <v>45150</v>
      </c>
      <c r="B819" s="72">
        <f t="shared" ca="1" si="248"/>
        <v>1031.9501609900001</v>
      </c>
      <c r="C819" s="13">
        <f t="shared" si="238"/>
        <v>1000</v>
      </c>
      <c r="D819" s="12">
        <f ca="1">IF(A819&lt;$B$1,VLOOKUP(A819,[1]DI!$A$4:$B$15000,2,FALSE),0)</f>
        <v>0</v>
      </c>
      <c r="E819" s="13">
        <f t="shared" ca="1" si="231"/>
        <v>1</v>
      </c>
      <c r="F819" s="13">
        <f ca="1">(TRUNC(PRODUCT($E$12:$E818),16))</f>
        <v>1.2572745023518801</v>
      </c>
      <c r="G819" s="13">
        <f t="shared" ca="1" si="239"/>
        <v>1.2215578647110099</v>
      </c>
      <c r="H819" s="13">
        <f t="shared" ca="1" si="232"/>
        <v>1.0292386</v>
      </c>
      <c r="I819" s="12">
        <f t="shared" si="240"/>
        <v>1.17E-2</v>
      </c>
      <c r="J819" s="34">
        <f t="shared" si="241"/>
        <v>45070</v>
      </c>
      <c r="K819" s="2">
        <f t="shared" si="242"/>
        <v>56</v>
      </c>
      <c r="L819" s="17">
        <f t="shared" si="243"/>
        <v>57</v>
      </c>
      <c r="M819" s="11">
        <f t="shared" si="233"/>
        <v>1.002634531</v>
      </c>
      <c r="N819" s="11">
        <f t="shared" ca="1" si="234"/>
        <v>1.0319501609999999</v>
      </c>
      <c r="O819" s="17">
        <f t="shared" si="244"/>
        <v>0</v>
      </c>
      <c r="P819" s="13">
        <f t="shared" ca="1" si="235"/>
        <v>31.950160990000001</v>
      </c>
      <c r="Q819" s="20">
        <f t="shared" si="236"/>
        <v>0</v>
      </c>
      <c r="R819" s="13">
        <f t="shared" si="245"/>
        <v>0</v>
      </c>
      <c r="S819" s="4" t="str">
        <f t="shared" si="246"/>
        <v>J=</v>
      </c>
      <c r="T819" s="34">
        <f t="shared" si="247"/>
        <v>45254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0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42">
        <f t="shared" si="237"/>
        <v>45151</v>
      </c>
      <c r="B820" s="72">
        <f t="shared" ca="1" si="248"/>
        <v>1031.9501609900001</v>
      </c>
      <c r="C820" s="13">
        <f t="shared" si="238"/>
        <v>1000</v>
      </c>
      <c r="D820" s="12">
        <f ca="1">IF(A820&lt;$B$1,VLOOKUP(A820,[1]DI!$A$4:$B$15000,2,FALSE),0)</f>
        <v>0</v>
      </c>
      <c r="E820" s="13">
        <f t="shared" ca="1" si="231"/>
        <v>1</v>
      </c>
      <c r="F820" s="13">
        <f ca="1">(TRUNC(PRODUCT($E$12:$E819),16))</f>
        <v>1.2572745023518801</v>
      </c>
      <c r="G820" s="13">
        <f t="shared" ca="1" si="239"/>
        <v>1.2215578647110099</v>
      </c>
      <c r="H820" s="13">
        <f t="shared" ca="1" si="232"/>
        <v>1.0292386</v>
      </c>
      <c r="I820" s="12">
        <f t="shared" si="240"/>
        <v>1.17E-2</v>
      </c>
      <c r="J820" s="34">
        <f t="shared" si="241"/>
        <v>45070</v>
      </c>
      <c r="K820" s="2">
        <f t="shared" si="242"/>
        <v>56</v>
      </c>
      <c r="L820" s="17">
        <f t="shared" si="243"/>
        <v>57</v>
      </c>
      <c r="M820" s="11">
        <f t="shared" si="233"/>
        <v>1.002634531</v>
      </c>
      <c r="N820" s="11">
        <f t="shared" ca="1" si="234"/>
        <v>1.0319501609999999</v>
      </c>
      <c r="O820" s="17">
        <f t="shared" si="244"/>
        <v>0</v>
      </c>
      <c r="P820" s="13">
        <f t="shared" ca="1" si="235"/>
        <v>31.950160990000001</v>
      </c>
      <c r="Q820" s="20">
        <f t="shared" si="236"/>
        <v>0</v>
      </c>
      <c r="R820" s="13">
        <f t="shared" si="245"/>
        <v>0</v>
      </c>
      <c r="S820" s="4" t="str">
        <f t="shared" si="246"/>
        <v>J=</v>
      </c>
      <c r="T820" s="34">
        <f t="shared" si="247"/>
        <v>45254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0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42">
        <f t="shared" si="237"/>
        <v>45152</v>
      </c>
      <c r="B821" s="72">
        <f t="shared" ca="1" si="248"/>
        <v>1031.9501609900001</v>
      </c>
      <c r="C821" s="13">
        <f t="shared" si="238"/>
        <v>1000</v>
      </c>
      <c r="D821" s="12">
        <f ca="1">IF(A821&lt;$B$1,VLOOKUP(A821,[1]DI!$A$4:$B$15000,2,FALSE),0)</f>
        <v>0.13150000000000001</v>
      </c>
      <c r="E821" s="13">
        <f t="shared" ca="1" si="231"/>
        <v>1.0004903700000001</v>
      </c>
      <c r="F821" s="13">
        <f ca="1">(TRUNC(PRODUCT($E$12:$E820),16))</f>
        <v>1.2572745023518801</v>
      </c>
      <c r="G821" s="13">
        <f t="shared" ca="1" si="239"/>
        <v>1.2215578647110099</v>
      </c>
      <c r="H821" s="13">
        <f t="shared" ca="1" si="232"/>
        <v>1.0292386</v>
      </c>
      <c r="I821" s="12">
        <f t="shared" si="240"/>
        <v>1.17E-2</v>
      </c>
      <c r="J821" s="34">
        <f t="shared" si="241"/>
        <v>45070</v>
      </c>
      <c r="K821" s="2">
        <f t="shared" si="242"/>
        <v>57</v>
      </c>
      <c r="L821" s="17">
        <f t="shared" si="243"/>
        <v>57</v>
      </c>
      <c r="M821" s="11">
        <f t="shared" si="233"/>
        <v>1.002634531</v>
      </c>
      <c r="N821" s="11">
        <f t="shared" ca="1" si="234"/>
        <v>1.0319501609999999</v>
      </c>
      <c r="O821" s="17">
        <f t="shared" si="244"/>
        <v>0</v>
      </c>
      <c r="P821" s="13">
        <f t="shared" ca="1" si="235"/>
        <v>31.950160990000001</v>
      </c>
      <c r="Q821" s="20">
        <f t="shared" si="236"/>
        <v>0</v>
      </c>
      <c r="R821" s="13">
        <f t="shared" si="245"/>
        <v>0</v>
      </c>
      <c r="S821" s="4" t="str">
        <f t="shared" si="246"/>
        <v>J=</v>
      </c>
      <c r="T821" s="34">
        <f t="shared" si="247"/>
        <v>45254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0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42">
        <f t="shared" si="237"/>
        <v>45153</v>
      </c>
      <c r="B822" s="72">
        <f t="shared" ca="1" si="248"/>
        <v>1032.5038489999999</v>
      </c>
      <c r="C822" s="13">
        <f t="shared" si="238"/>
        <v>1000</v>
      </c>
      <c r="D822" s="12">
        <f ca="1">IF(A822&lt;$B$1,VLOOKUP(A822,[1]DI!$A$4:$B$15000,2,FALSE),0)</f>
        <v>0.13150000000000001</v>
      </c>
      <c r="E822" s="13">
        <f t="shared" ca="1" si="231"/>
        <v>1.0004903700000001</v>
      </c>
      <c r="F822" s="13">
        <f ca="1">(TRUNC(PRODUCT($E$12:$E821),16))</f>
        <v>1.2578910320496</v>
      </c>
      <c r="G822" s="13">
        <f t="shared" ca="1" si="239"/>
        <v>1.2215578647110099</v>
      </c>
      <c r="H822" s="13">
        <f t="shared" ca="1" si="232"/>
        <v>1.0297433</v>
      </c>
      <c r="I822" s="12">
        <f t="shared" si="240"/>
        <v>1.17E-2</v>
      </c>
      <c r="J822" s="34">
        <f t="shared" si="241"/>
        <v>45070</v>
      </c>
      <c r="K822" s="2">
        <f t="shared" si="242"/>
        <v>58</v>
      </c>
      <c r="L822" s="17">
        <f t="shared" si="243"/>
        <v>58</v>
      </c>
      <c r="M822" s="11">
        <f t="shared" si="233"/>
        <v>1.002680813</v>
      </c>
      <c r="N822" s="11">
        <f t="shared" ca="1" si="234"/>
        <v>1.032503849</v>
      </c>
      <c r="O822" s="17">
        <f t="shared" si="244"/>
        <v>0</v>
      </c>
      <c r="P822" s="13">
        <f t="shared" ca="1" si="235"/>
        <v>32.503849000000002</v>
      </c>
      <c r="Q822" s="20">
        <f t="shared" si="236"/>
        <v>0</v>
      </c>
      <c r="R822" s="13">
        <f t="shared" si="245"/>
        <v>0</v>
      </c>
      <c r="S822" s="4" t="str">
        <f t="shared" si="246"/>
        <v>J=</v>
      </c>
      <c r="T822" s="34">
        <f t="shared" si="247"/>
        <v>45254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0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42">
        <f t="shared" si="237"/>
        <v>45154</v>
      </c>
      <c r="B823" s="72">
        <f t="shared" ca="1" si="248"/>
        <v>1033.057847</v>
      </c>
      <c r="C823" s="13">
        <f t="shared" si="238"/>
        <v>1000</v>
      </c>
      <c r="D823" s="12">
        <f ca="1">IF(A823&lt;$B$1,VLOOKUP(A823,[1]DI!$A$4:$B$15000,2,FALSE),0)</f>
        <v>0.13150000000000001</v>
      </c>
      <c r="E823" s="13">
        <f t="shared" ca="1" si="231"/>
        <v>1.0004903700000001</v>
      </c>
      <c r="F823" s="13">
        <f ca="1">(TRUNC(PRODUCT($E$12:$E822),16))</f>
        <v>1.2585078640749801</v>
      </c>
      <c r="G823" s="13">
        <f t="shared" ca="1" si="239"/>
        <v>1.2215578647110099</v>
      </c>
      <c r="H823" s="13">
        <f t="shared" ca="1" si="232"/>
        <v>1.03024826</v>
      </c>
      <c r="I823" s="12">
        <f t="shared" si="240"/>
        <v>1.17E-2</v>
      </c>
      <c r="J823" s="34">
        <f t="shared" si="241"/>
        <v>45070</v>
      </c>
      <c r="K823" s="2">
        <f t="shared" si="242"/>
        <v>59</v>
      </c>
      <c r="L823" s="17">
        <f t="shared" si="243"/>
        <v>59</v>
      </c>
      <c r="M823" s="11">
        <f t="shared" si="233"/>
        <v>1.002727097</v>
      </c>
      <c r="N823" s="11">
        <f t="shared" ca="1" si="234"/>
        <v>1.033057847</v>
      </c>
      <c r="O823" s="17">
        <f t="shared" si="244"/>
        <v>0</v>
      </c>
      <c r="P823" s="13">
        <f t="shared" ca="1" si="235"/>
        <v>33.057847000000002</v>
      </c>
      <c r="Q823" s="20">
        <f t="shared" si="236"/>
        <v>0</v>
      </c>
      <c r="R823" s="13">
        <f t="shared" si="245"/>
        <v>0</v>
      </c>
      <c r="S823" s="4" t="str">
        <f t="shared" si="246"/>
        <v>J=</v>
      </c>
      <c r="T823" s="34">
        <f t="shared" si="247"/>
        <v>45254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0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42">
        <f t="shared" si="237"/>
        <v>45155</v>
      </c>
      <c r="B824" s="72">
        <f t="shared" ca="1" si="248"/>
        <v>1033.612134</v>
      </c>
      <c r="C824" s="13">
        <f t="shared" si="238"/>
        <v>1000</v>
      </c>
      <c r="D824" s="12">
        <f ca="1">IF(A824&lt;$B$1,VLOOKUP(A824,[1]DI!$A$4:$B$15000,2,FALSE),0)</f>
        <v>0.13150000000000001</v>
      </c>
      <c r="E824" s="13">
        <f t="shared" ca="1" si="231"/>
        <v>1.0004903700000001</v>
      </c>
      <c r="F824" s="13">
        <f ca="1">(TRUNC(PRODUCT($E$12:$E823),16))</f>
        <v>1.25912499857629</v>
      </c>
      <c r="G824" s="13">
        <f t="shared" ca="1" si="239"/>
        <v>1.2215578647110099</v>
      </c>
      <c r="H824" s="13">
        <f t="shared" ca="1" si="232"/>
        <v>1.0307534599999999</v>
      </c>
      <c r="I824" s="12">
        <f t="shared" si="240"/>
        <v>1.17E-2</v>
      </c>
      <c r="J824" s="34">
        <f t="shared" si="241"/>
        <v>45070</v>
      </c>
      <c r="K824" s="2">
        <f t="shared" si="242"/>
        <v>60</v>
      </c>
      <c r="L824" s="17">
        <f t="shared" si="243"/>
        <v>60</v>
      </c>
      <c r="M824" s="11">
        <f t="shared" si="233"/>
        <v>1.0027733830000001</v>
      </c>
      <c r="N824" s="11">
        <f t="shared" ca="1" si="234"/>
        <v>1.033612134</v>
      </c>
      <c r="O824" s="17">
        <f t="shared" si="244"/>
        <v>0</v>
      </c>
      <c r="P824" s="13">
        <f t="shared" ca="1" si="235"/>
        <v>33.612133999999998</v>
      </c>
      <c r="Q824" s="20">
        <f t="shared" si="236"/>
        <v>0</v>
      </c>
      <c r="R824" s="13">
        <f t="shared" si="245"/>
        <v>0</v>
      </c>
      <c r="S824" s="4" t="str">
        <f t="shared" si="246"/>
        <v>J=</v>
      </c>
      <c r="T824" s="34">
        <f t="shared" si="247"/>
        <v>45254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0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42">
        <f t="shared" si="237"/>
        <v>45156</v>
      </c>
      <c r="B825" s="72">
        <f t="shared" ca="1" si="248"/>
        <v>1034.1667210000001</v>
      </c>
      <c r="C825" s="13">
        <f t="shared" si="238"/>
        <v>1000</v>
      </c>
      <c r="D825" s="12">
        <f ca="1">IF(A825&lt;$B$1,VLOOKUP(A825,[1]DI!$A$4:$B$15000,2,FALSE),0)</f>
        <v>0.13150000000000001</v>
      </c>
      <c r="E825" s="13">
        <f t="shared" ca="1" si="231"/>
        <v>1.0004903700000001</v>
      </c>
      <c r="F825" s="13">
        <f ca="1">(TRUNC(PRODUCT($E$12:$E824),16))</f>
        <v>1.2597424357018401</v>
      </c>
      <c r="G825" s="13">
        <f t="shared" ca="1" si="239"/>
        <v>1.2215578647110099</v>
      </c>
      <c r="H825" s="13">
        <f t="shared" ca="1" si="232"/>
        <v>1.03125891</v>
      </c>
      <c r="I825" s="12">
        <f t="shared" si="240"/>
        <v>1.17E-2</v>
      </c>
      <c r="J825" s="34">
        <f t="shared" si="241"/>
        <v>45070</v>
      </c>
      <c r="K825" s="2">
        <f t="shared" si="242"/>
        <v>61</v>
      </c>
      <c r="L825" s="17">
        <f t="shared" si="243"/>
        <v>61</v>
      </c>
      <c r="M825" s="11">
        <f t="shared" si="233"/>
        <v>1.0028196709999999</v>
      </c>
      <c r="N825" s="11">
        <f t="shared" ca="1" si="234"/>
        <v>1.0341667210000001</v>
      </c>
      <c r="O825" s="17">
        <f t="shared" si="244"/>
        <v>0</v>
      </c>
      <c r="P825" s="13">
        <f t="shared" ca="1" si="235"/>
        <v>34.166721000000003</v>
      </c>
      <c r="Q825" s="20">
        <f t="shared" si="236"/>
        <v>0</v>
      </c>
      <c r="R825" s="13">
        <f t="shared" si="245"/>
        <v>0</v>
      </c>
      <c r="S825" s="4" t="str">
        <f t="shared" si="246"/>
        <v>J=</v>
      </c>
      <c r="T825" s="34">
        <f t="shared" si="247"/>
        <v>45254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0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42">
        <f t="shared" si="237"/>
        <v>45157</v>
      </c>
      <c r="B826" s="72">
        <f t="shared" ca="1" si="248"/>
        <v>1034.7216069999999</v>
      </c>
      <c r="C826" s="13">
        <f t="shared" si="238"/>
        <v>1000</v>
      </c>
      <c r="D826" s="12">
        <f ca="1">IF(A826&lt;$B$1,VLOOKUP(A826,[1]DI!$A$4:$B$15000,2,FALSE),0)</f>
        <v>0</v>
      </c>
      <c r="E826" s="13">
        <f t="shared" ca="1" si="231"/>
        <v>1</v>
      </c>
      <c r="F826" s="13">
        <f ca="1">(TRUNC(PRODUCT($E$12:$E825),16))</f>
        <v>1.26036017560004</v>
      </c>
      <c r="G826" s="13">
        <f t="shared" ca="1" si="239"/>
        <v>1.2215578647110099</v>
      </c>
      <c r="H826" s="13">
        <f t="shared" ca="1" si="232"/>
        <v>1.03176461</v>
      </c>
      <c r="I826" s="12">
        <f t="shared" si="240"/>
        <v>1.17E-2</v>
      </c>
      <c r="J826" s="34">
        <f t="shared" si="241"/>
        <v>45070</v>
      </c>
      <c r="K826" s="2">
        <f t="shared" si="242"/>
        <v>61</v>
      </c>
      <c r="L826" s="17">
        <f t="shared" si="243"/>
        <v>62</v>
      </c>
      <c r="M826" s="11">
        <f t="shared" si="233"/>
        <v>1.0028659609999999</v>
      </c>
      <c r="N826" s="11">
        <f t="shared" ca="1" si="234"/>
        <v>1.034721607</v>
      </c>
      <c r="O826" s="17">
        <f t="shared" si="244"/>
        <v>0</v>
      </c>
      <c r="P826" s="13">
        <f t="shared" ca="1" si="235"/>
        <v>34.721606999999999</v>
      </c>
      <c r="Q826" s="20">
        <f t="shared" si="236"/>
        <v>0</v>
      </c>
      <c r="R826" s="13">
        <f t="shared" si="245"/>
        <v>0</v>
      </c>
      <c r="S826" s="4" t="str">
        <f t="shared" si="246"/>
        <v>J=</v>
      </c>
      <c r="T826" s="34">
        <f t="shared" si="247"/>
        <v>45254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0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42">
        <f t="shared" si="237"/>
        <v>45158</v>
      </c>
      <c r="B827" s="72">
        <f t="shared" ca="1" si="248"/>
        <v>1034.7216069999999</v>
      </c>
      <c r="C827" s="13">
        <f t="shared" si="238"/>
        <v>1000</v>
      </c>
      <c r="D827" s="12">
        <f ca="1">IF(A827&lt;$B$1,VLOOKUP(A827,[1]DI!$A$4:$B$15000,2,FALSE),0)</f>
        <v>0</v>
      </c>
      <c r="E827" s="13">
        <f t="shared" ca="1" si="231"/>
        <v>1</v>
      </c>
      <c r="F827" s="13">
        <f ca="1">(TRUNC(PRODUCT($E$12:$E826),16))</f>
        <v>1.26036017560004</v>
      </c>
      <c r="G827" s="13">
        <f t="shared" ca="1" si="239"/>
        <v>1.2215578647110099</v>
      </c>
      <c r="H827" s="13">
        <f t="shared" ca="1" si="232"/>
        <v>1.03176461</v>
      </c>
      <c r="I827" s="12">
        <f t="shared" si="240"/>
        <v>1.17E-2</v>
      </c>
      <c r="J827" s="34">
        <f t="shared" si="241"/>
        <v>45070</v>
      </c>
      <c r="K827" s="2">
        <f t="shared" si="242"/>
        <v>61</v>
      </c>
      <c r="L827" s="17">
        <f t="shared" si="243"/>
        <v>62</v>
      </c>
      <c r="M827" s="11">
        <f t="shared" si="233"/>
        <v>1.0028659609999999</v>
      </c>
      <c r="N827" s="11">
        <f t="shared" ca="1" si="234"/>
        <v>1.034721607</v>
      </c>
      <c r="O827" s="17">
        <f t="shared" si="244"/>
        <v>0</v>
      </c>
      <c r="P827" s="13">
        <f t="shared" ca="1" si="235"/>
        <v>34.721606999999999</v>
      </c>
      <c r="Q827" s="20">
        <f t="shared" si="236"/>
        <v>0</v>
      </c>
      <c r="R827" s="13">
        <f t="shared" si="245"/>
        <v>0</v>
      </c>
      <c r="S827" s="4" t="str">
        <f t="shared" si="246"/>
        <v>J=</v>
      </c>
      <c r="T827" s="34">
        <f t="shared" si="247"/>
        <v>45254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0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42">
        <f t="shared" si="237"/>
        <v>45159</v>
      </c>
      <c r="B828" s="72">
        <f t="shared" ca="1" si="248"/>
        <v>1034.7216069999999</v>
      </c>
      <c r="C828" s="13">
        <f t="shared" si="238"/>
        <v>1000</v>
      </c>
      <c r="D828" s="12">
        <f ca="1">IF(A828&lt;$B$1,VLOOKUP(A828,[1]DI!$A$4:$B$15000,2,FALSE),0)</f>
        <v>0.13150000000000001</v>
      </c>
      <c r="E828" s="13">
        <f t="shared" ca="1" si="231"/>
        <v>1.0004903700000001</v>
      </c>
      <c r="F828" s="13">
        <f ca="1">(TRUNC(PRODUCT($E$12:$E827),16))</f>
        <v>1.26036017560004</v>
      </c>
      <c r="G828" s="13">
        <f t="shared" ca="1" si="239"/>
        <v>1.2215578647110099</v>
      </c>
      <c r="H828" s="13">
        <f t="shared" ca="1" si="232"/>
        <v>1.03176461</v>
      </c>
      <c r="I828" s="12">
        <f t="shared" si="240"/>
        <v>1.17E-2</v>
      </c>
      <c r="J828" s="34">
        <f t="shared" si="241"/>
        <v>45070</v>
      </c>
      <c r="K828" s="2">
        <f t="shared" si="242"/>
        <v>62</v>
      </c>
      <c r="L828" s="17">
        <f t="shared" si="243"/>
        <v>62</v>
      </c>
      <c r="M828" s="11">
        <f t="shared" si="233"/>
        <v>1.0028659609999999</v>
      </c>
      <c r="N828" s="11">
        <f t="shared" ca="1" si="234"/>
        <v>1.034721607</v>
      </c>
      <c r="O828" s="17">
        <f t="shared" si="244"/>
        <v>0</v>
      </c>
      <c r="P828" s="13">
        <f t="shared" ca="1" si="235"/>
        <v>34.721606999999999</v>
      </c>
      <c r="Q828" s="20">
        <f t="shared" si="236"/>
        <v>0</v>
      </c>
      <c r="R828" s="13">
        <f t="shared" si="245"/>
        <v>0</v>
      </c>
      <c r="S828" s="4" t="str">
        <f t="shared" si="246"/>
        <v>J=</v>
      </c>
      <c r="T828" s="34">
        <f t="shared" si="247"/>
        <v>45254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0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42">
        <f t="shared" si="237"/>
        <v>45160</v>
      </c>
      <c r="B829" s="72">
        <f t="shared" ca="1" si="248"/>
        <v>1035.276793</v>
      </c>
      <c r="C829" s="13">
        <f t="shared" si="238"/>
        <v>1000</v>
      </c>
      <c r="D829" s="12">
        <f ca="1">IF(A829&lt;$B$1,VLOOKUP(A829,[1]DI!$A$4:$B$15000,2,FALSE),0)</f>
        <v>0.13150000000000001</v>
      </c>
      <c r="E829" s="13">
        <f t="shared" ca="1" si="231"/>
        <v>1.0004903700000001</v>
      </c>
      <c r="F829" s="13">
        <f ca="1">(TRUNC(PRODUCT($E$12:$E828),16))</f>
        <v>1.2609782184193501</v>
      </c>
      <c r="G829" s="13">
        <f t="shared" ca="1" si="239"/>
        <v>1.2215578647110099</v>
      </c>
      <c r="H829" s="13">
        <f t="shared" ca="1" si="232"/>
        <v>1.0322705599999999</v>
      </c>
      <c r="I829" s="12">
        <f t="shared" si="240"/>
        <v>1.17E-2</v>
      </c>
      <c r="J829" s="34">
        <f t="shared" si="241"/>
        <v>45070</v>
      </c>
      <c r="K829" s="2">
        <f t="shared" si="242"/>
        <v>63</v>
      </c>
      <c r="L829" s="17">
        <f t="shared" si="243"/>
        <v>63</v>
      </c>
      <c r="M829" s="11">
        <f t="shared" si="233"/>
        <v>1.0029122530000001</v>
      </c>
      <c r="N829" s="11">
        <f t="shared" ca="1" si="234"/>
        <v>1.035276793</v>
      </c>
      <c r="O829" s="17">
        <f t="shared" si="244"/>
        <v>0</v>
      </c>
      <c r="P829" s="13">
        <f t="shared" ca="1" si="235"/>
        <v>35.276792999999998</v>
      </c>
      <c r="Q829" s="20">
        <f t="shared" si="236"/>
        <v>0</v>
      </c>
      <c r="R829" s="13">
        <f t="shared" si="245"/>
        <v>0</v>
      </c>
      <c r="S829" s="4" t="str">
        <f t="shared" si="246"/>
        <v>J=</v>
      </c>
      <c r="T829" s="34">
        <f t="shared" si="247"/>
        <v>45254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0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42">
        <f t="shared" si="237"/>
        <v>45161</v>
      </c>
      <c r="B830" s="72">
        <f t="shared" ca="1" si="248"/>
        <v>1035.8322700000001</v>
      </c>
      <c r="C830" s="13">
        <f t="shared" si="238"/>
        <v>1000</v>
      </c>
      <c r="D830" s="12">
        <f ca="1">IF(A830&lt;$B$1,VLOOKUP(A830,[1]DI!$A$4:$B$15000,2,FALSE),0)</f>
        <v>0.13150000000000001</v>
      </c>
      <c r="E830" s="13">
        <f t="shared" ca="1" si="231"/>
        <v>1.0004903700000001</v>
      </c>
      <c r="F830" s="13">
        <f ca="1">(TRUNC(PRODUCT($E$12:$E829),16))</f>
        <v>1.26159656430831</v>
      </c>
      <c r="G830" s="13">
        <f t="shared" ca="1" si="239"/>
        <v>1.2215578647110099</v>
      </c>
      <c r="H830" s="13">
        <f t="shared" ca="1" si="232"/>
        <v>1.03277675</v>
      </c>
      <c r="I830" s="12">
        <f t="shared" si="240"/>
        <v>1.17E-2</v>
      </c>
      <c r="J830" s="34">
        <f t="shared" si="241"/>
        <v>45070</v>
      </c>
      <c r="K830" s="2">
        <f t="shared" si="242"/>
        <v>64</v>
      </c>
      <c r="L830" s="17">
        <f t="shared" si="243"/>
        <v>64</v>
      </c>
      <c r="M830" s="11">
        <f t="shared" si="233"/>
        <v>1.0029585480000001</v>
      </c>
      <c r="N830" s="11">
        <f t="shared" ca="1" si="234"/>
        <v>1.03583227</v>
      </c>
      <c r="O830" s="17">
        <f t="shared" si="244"/>
        <v>0</v>
      </c>
      <c r="P830" s="13">
        <f t="shared" ca="1" si="235"/>
        <v>35.832270000000001</v>
      </c>
      <c r="Q830" s="20">
        <f t="shared" si="236"/>
        <v>0</v>
      </c>
      <c r="R830" s="13">
        <f t="shared" si="245"/>
        <v>0</v>
      </c>
      <c r="S830" s="4" t="str">
        <f t="shared" si="246"/>
        <v>J=</v>
      </c>
      <c r="T830" s="34">
        <f t="shared" si="247"/>
        <v>45254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0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42">
        <f t="shared" si="237"/>
        <v>45162</v>
      </c>
      <c r="B831" s="72">
        <f t="shared" ca="1" si="248"/>
        <v>1036.388056</v>
      </c>
      <c r="C831" s="13">
        <f t="shared" si="238"/>
        <v>1000</v>
      </c>
      <c r="D831" s="12">
        <f ca="1">IF(A831&lt;$B$1,VLOOKUP(A831,[1]DI!$A$4:$B$15000,2,FALSE),0)</f>
        <v>0.13150000000000001</v>
      </c>
      <c r="E831" s="13">
        <f t="shared" ca="1" si="231"/>
        <v>1.0004903700000001</v>
      </c>
      <c r="F831" s="13">
        <f ca="1">(TRUNC(PRODUCT($E$12:$E830),16))</f>
        <v>1.26221521341555</v>
      </c>
      <c r="G831" s="13">
        <f t="shared" ca="1" si="239"/>
        <v>1.2215578647110099</v>
      </c>
      <c r="H831" s="13">
        <f t="shared" ca="1" si="232"/>
        <v>1.0332832000000001</v>
      </c>
      <c r="I831" s="12">
        <f t="shared" si="240"/>
        <v>1.17E-2</v>
      </c>
      <c r="J831" s="34">
        <f t="shared" si="241"/>
        <v>45070</v>
      </c>
      <c r="K831" s="2">
        <f t="shared" si="242"/>
        <v>65</v>
      </c>
      <c r="L831" s="17">
        <f t="shared" si="243"/>
        <v>65</v>
      </c>
      <c r="M831" s="11">
        <f t="shared" si="233"/>
        <v>1.003004845</v>
      </c>
      <c r="N831" s="11">
        <f t="shared" ca="1" si="234"/>
        <v>1.0363880560000001</v>
      </c>
      <c r="O831" s="17">
        <f t="shared" si="244"/>
        <v>0</v>
      </c>
      <c r="P831" s="13">
        <f t="shared" ca="1" si="235"/>
        <v>36.388055999999999</v>
      </c>
      <c r="Q831" s="20">
        <f t="shared" si="236"/>
        <v>0</v>
      </c>
      <c r="R831" s="13">
        <f t="shared" si="245"/>
        <v>0</v>
      </c>
      <c r="S831" s="4" t="str">
        <f t="shared" si="246"/>
        <v>J=</v>
      </c>
      <c r="T831" s="34">
        <f t="shared" si="247"/>
        <v>45254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0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42">
        <f t="shared" si="237"/>
        <v>45163</v>
      </c>
      <c r="B832" s="72">
        <f t="shared" ca="1" si="248"/>
        <v>1036.94413199</v>
      </c>
      <c r="C832" s="13">
        <f t="shared" si="238"/>
        <v>1000</v>
      </c>
      <c r="D832" s="12">
        <f ca="1">IF(A832&lt;$B$1,VLOOKUP(A832,[1]DI!$A$4:$B$15000,2,FALSE),0)</f>
        <v>0.13150000000000001</v>
      </c>
      <c r="E832" s="13">
        <f t="shared" ca="1" si="231"/>
        <v>1.0004903700000001</v>
      </c>
      <c r="F832" s="13">
        <f ca="1">(TRUNC(PRODUCT($E$12:$E831),16))</f>
        <v>1.2628341658897599</v>
      </c>
      <c r="G832" s="13">
        <f t="shared" ca="1" si="239"/>
        <v>1.2215578647110099</v>
      </c>
      <c r="H832" s="13">
        <f t="shared" ca="1" si="232"/>
        <v>1.03378989</v>
      </c>
      <c r="I832" s="12">
        <f t="shared" si="240"/>
        <v>1.17E-2</v>
      </c>
      <c r="J832" s="34">
        <f t="shared" si="241"/>
        <v>45070</v>
      </c>
      <c r="K832" s="2">
        <f t="shared" si="242"/>
        <v>66</v>
      </c>
      <c r="L832" s="17">
        <f t="shared" si="243"/>
        <v>66</v>
      </c>
      <c r="M832" s="11">
        <f t="shared" si="233"/>
        <v>1.0030511440000001</v>
      </c>
      <c r="N832" s="11">
        <f t="shared" ca="1" si="234"/>
        <v>1.0369441319999999</v>
      </c>
      <c r="O832" s="17">
        <f t="shared" si="244"/>
        <v>0</v>
      </c>
      <c r="P832" s="13">
        <f t="shared" ca="1" si="235"/>
        <v>36.944131990000002</v>
      </c>
      <c r="Q832" s="20">
        <f t="shared" si="236"/>
        <v>0</v>
      </c>
      <c r="R832" s="13">
        <f t="shared" si="245"/>
        <v>0</v>
      </c>
      <c r="S832" s="4" t="str">
        <f t="shared" si="246"/>
        <v>J=</v>
      </c>
      <c r="T832" s="34">
        <f t="shared" si="247"/>
        <v>45254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0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42">
        <f t="shared" si="237"/>
        <v>45164</v>
      </c>
      <c r="B833" s="72">
        <f t="shared" ca="1" si="248"/>
        <v>1037.50050799</v>
      </c>
      <c r="C833" s="13">
        <f t="shared" si="238"/>
        <v>1000</v>
      </c>
      <c r="D833" s="12">
        <f ca="1">IF(A833&lt;$B$1,VLOOKUP(A833,[1]DI!$A$4:$B$15000,2,FALSE),0)</f>
        <v>0</v>
      </c>
      <c r="E833" s="13">
        <f t="shared" ca="1" si="231"/>
        <v>1</v>
      </c>
      <c r="F833" s="13">
        <f ca="1">(TRUNC(PRODUCT($E$12:$E832),16))</f>
        <v>1.26345342187968</v>
      </c>
      <c r="G833" s="13">
        <f t="shared" ca="1" si="239"/>
        <v>1.2215578647110099</v>
      </c>
      <c r="H833" s="13">
        <f t="shared" ca="1" si="232"/>
        <v>1.0342968299999999</v>
      </c>
      <c r="I833" s="12">
        <f t="shared" si="240"/>
        <v>1.17E-2</v>
      </c>
      <c r="J833" s="34">
        <f t="shared" si="241"/>
        <v>45070</v>
      </c>
      <c r="K833" s="2">
        <f t="shared" si="242"/>
        <v>66</v>
      </c>
      <c r="L833" s="17">
        <f t="shared" si="243"/>
        <v>67</v>
      </c>
      <c r="M833" s="11">
        <f t="shared" si="233"/>
        <v>1.0030974450000001</v>
      </c>
      <c r="N833" s="11">
        <f t="shared" ca="1" si="234"/>
        <v>1.0375005079999999</v>
      </c>
      <c r="O833" s="17">
        <f t="shared" si="244"/>
        <v>0</v>
      </c>
      <c r="P833" s="13">
        <f t="shared" ca="1" si="235"/>
        <v>37.500507990000003</v>
      </c>
      <c r="Q833" s="20">
        <f t="shared" si="236"/>
        <v>0</v>
      </c>
      <c r="R833" s="13">
        <f t="shared" si="245"/>
        <v>0</v>
      </c>
      <c r="S833" s="4" t="str">
        <f t="shared" si="246"/>
        <v>J=</v>
      </c>
      <c r="T833" s="34">
        <f t="shared" si="247"/>
        <v>45254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0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42">
        <f t="shared" si="237"/>
        <v>45165</v>
      </c>
      <c r="B834" s="72">
        <f t="shared" ca="1" si="248"/>
        <v>1037.50050799</v>
      </c>
      <c r="C834" s="13">
        <f t="shared" si="238"/>
        <v>1000</v>
      </c>
      <c r="D834" s="12">
        <f ca="1">IF(A834&lt;$B$1,VLOOKUP(A834,[1]DI!$A$4:$B$15000,2,FALSE),0)</f>
        <v>0</v>
      </c>
      <c r="E834" s="13">
        <f t="shared" ca="1" si="231"/>
        <v>1</v>
      </c>
      <c r="F834" s="13">
        <f ca="1">(TRUNC(PRODUCT($E$12:$E833),16))</f>
        <v>1.26345342187968</v>
      </c>
      <c r="G834" s="13">
        <f t="shared" ca="1" si="239"/>
        <v>1.2215578647110099</v>
      </c>
      <c r="H834" s="13">
        <f t="shared" ca="1" si="232"/>
        <v>1.0342968299999999</v>
      </c>
      <c r="I834" s="12">
        <f t="shared" si="240"/>
        <v>1.17E-2</v>
      </c>
      <c r="J834" s="34">
        <f t="shared" si="241"/>
        <v>45070</v>
      </c>
      <c r="K834" s="2">
        <f t="shared" si="242"/>
        <v>66</v>
      </c>
      <c r="L834" s="17">
        <f t="shared" si="243"/>
        <v>67</v>
      </c>
      <c r="M834" s="11">
        <f t="shared" si="233"/>
        <v>1.0030974450000001</v>
      </c>
      <c r="N834" s="11">
        <f t="shared" ca="1" si="234"/>
        <v>1.0375005079999999</v>
      </c>
      <c r="O834" s="17">
        <f t="shared" si="244"/>
        <v>0</v>
      </c>
      <c r="P834" s="13">
        <f t="shared" ca="1" si="235"/>
        <v>37.500507990000003</v>
      </c>
      <c r="Q834" s="20">
        <f t="shared" si="236"/>
        <v>0</v>
      </c>
      <c r="R834" s="13">
        <f t="shared" si="245"/>
        <v>0</v>
      </c>
      <c r="S834" s="4" t="str">
        <f t="shared" si="246"/>
        <v>J=</v>
      </c>
      <c r="T834" s="34">
        <f t="shared" si="247"/>
        <v>45254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0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42">
        <f t="shared" si="237"/>
        <v>45166</v>
      </c>
      <c r="B835" s="72">
        <f t="shared" ca="1" si="248"/>
        <v>1037.50050799</v>
      </c>
      <c r="C835" s="13">
        <f t="shared" si="238"/>
        <v>1000</v>
      </c>
      <c r="D835" s="12">
        <f ca="1">IF(A835&lt;$B$1,VLOOKUP(A835,[1]DI!$A$4:$B$15000,2,FALSE),0)</f>
        <v>0.13150000000000001</v>
      </c>
      <c r="E835" s="13">
        <f t="shared" ca="1" si="231"/>
        <v>1.0004903700000001</v>
      </c>
      <c r="F835" s="13">
        <f ca="1">(TRUNC(PRODUCT($E$12:$E834),16))</f>
        <v>1.26345342187968</v>
      </c>
      <c r="G835" s="13">
        <f t="shared" ca="1" si="239"/>
        <v>1.2215578647110099</v>
      </c>
      <c r="H835" s="13">
        <f t="shared" ca="1" si="232"/>
        <v>1.0342968299999999</v>
      </c>
      <c r="I835" s="12">
        <f t="shared" si="240"/>
        <v>1.17E-2</v>
      </c>
      <c r="J835" s="34">
        <f t="shared" si="241"/>
        <v>45070</v>
      </c>
      <c r="K835" s="2">
        <f t="shared" si="242"/>
        <v>67</v>
      </c>
      <c r="L835" s="17">
        <f t="shared" si="243"/>
        <v>67</v>
      </c>
      <c r="M835" s="11">
        <f t="shared" si="233"/>
        <v>1.0030974450000001</v>
      </c>
      <c r="N835" s="11">
        <f t="shared" ca="1" si="234"/>
        <v>1.0375005079999999</v>
      </c>
      <c r="O835" s="17">
        <f t="shared" si="244"/>
        <v>0</v>
      </c>
      <c r="P835" s="13">
        <f t="shared" ca="1" si="235"/>
        <v>37.500507990000003</v>
      </c>
      <c r="Q835" s="20">
        <f t="shared" si="236"/>
        <v>0</v>
      </c>
      <c r="R835" s="13">
        <f t="shared" si="245"/>
        <v>0</v>
      </c>
      <c r="S835" s="4" t="str">
        <f t="shared" si="246"/>
        <v>J=</v>
      </c>
      <c r="T835" s="34">
        <f t="shared" si="247"/>
        <v>45254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0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42">
        <f t="shared" si="237"/>
        <v>45167</v>
      </c>
      <c r="B836" s="72">
        <f t="shared" ca="1" si="248"/>
        <v>1038.0571729999999</v>
      </c>
      <c r="C836" s="13">
        <f t="shared" si="238"/>
        <v>1000</v>
      </c>
      <c r="D836" s="12">
        <f ca="1">IF(A836&lt;$B$1,VLOOKUP(A836,[1]DI!$A$4:$B$15000,2,FALSE),0)</f>
        <v>0.13150000000000001</v>
      </c>
      <c r="E836" s="13">
        <f t="shared" ca="1" si="231"/>
        <v>1.0004903700000001</v>
      </c>
      <c r="F836" s="13">
        <f ca="1">(TRUNC(PRODUCT($E$12:$E835),16))</f>
        <v>1.26407298153417</v>
      </c>
      <c r="G836" s="13">
        <f t="shared" ca="1" si="239"/>
        <v>1.2215578647110099</v>
      </c>
      <c r="H836" s="13">
        <f t="shared" ca="1" si="232"/>
        <v>1.03480401</v>
      </c>
      <c r="I836" s="12">
        <f t="shared" si="240"/>
        <v>1.17E-2</v>
      </c>
      <c r="J836" s="34">
        <f t="shared" si="241"/>
        <v>45070</v>
      </c>
      <c r="K836" s="2">
        <f t="shared" si="242"/>
        <v>68</v>
      </c>
      <c r="L836" s="17">
        <f t="shared" si="243"/>
        <v>68</v>
      </c>
      <c r="M836" s="11">
        <f t="shared" si="233"/>
        <v>1.0031437480000001</v>
      </c>
      <c r="N836" s="11">
        <f t="shared" ca="1" si="234"/>
        <v>1.0380571730000001</v>
      </c>
      <c r="O836" s="17">
        <f t="shared" si="244"/>
        <v>0</v>
      </c>
      <c r="P836" s="13">
        <f t="shared" ca="1" si="235"/>
        <v>38.057172999999999</v>
      </c>
      <c r="Q836" s="20">
        <f t="shared" si="236"/>
        <v>0</v>
      </c>
      <c r="R836" s="13">
        <f t="shared" si="245"/>
        <v>0</v>
      </c>
      <c r="S836" s="4" t="str">
        <f t="shared" si="246"/>
        <v>J=</v>
      </c>
      <c r="T836" s="34">
        <f t="shared" si="247"/>
        <v>45254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0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42">
        <f t="shared" si="237"/>
        <v>45168</v>
      </c>
      <c r="B837" s="72">
        <f t="shared" ca="1" si="248"/>
        <v>1038.6141480000001</v>
      </c>
      <c r="C837" s="13">
        <f t="shared" si="238"/>
        <v>1000</v>
      </c>
      <c r="D837" s="12">
        <f ca="1">IF(A837&lt;$B$1,VLOOKUP(A837,[1]DI!$A$4:$B$15000,2,FALSE),0)</f>
        <v>0.13150000000000001</v>
      </c>
      <c r="E837" s="13">
        <f t="shared" ca="1" si="231"/>
        <v>1.0004903700000001</v>
      </c>
      <c r="F837" s="13">
        <f ca="1">(TRUNC(PRODUCT($E$12:$E836),16))</f>
        <v>1.26469284500213</v>
      </c>
      <c r="G837" s="13">
        <f t="shared" ca="1" si="239"/>
        <v>1.2215578647110099</v>
      </c>
      <c r="H837" s="13">
        <f t="shared" ca="1" si="232"/>
        <v>1.03531145</v>
      </c>
      <c r="I837" s="12">
        <f t="shared" si="240"/>
        <v>1.17E-2</v>
      </c>
      <c r="J837" s="34">
        <f t="shared" si="241"/>
        <v>45070</v>
      </c>
      <c r="K837" s="2">
        <f t="shared" si="242"/>
        <v>69</v>
      </c>
      <c r="L837" s="17">
        <f t="shared" si="243"/>
        <v>69</v>
      </c>
      <c r="M837" s="11">
        <f t="shared" si="233"/>
        <v>1.003190053</v>
      </c>
      <c r="N837" s="11">
        <f t="shared" ca="1" si="234"/>
        <v>1.038614148</v>
      </c>
      <c r="O837" s="17">
        <f t="shared" si="244"/>
        <v>0</v>
      </c>
      <c r="P837" s="13">
        <f t="shared" ca="1" si="235"/>
        <v>38.614148</v>
      </c>
      <c r="Q837" s="20">
        <f t="shared" si="236"/>
        <v>0</v>
      </c>
      <c r="R837" s="13">
        <f t="shared" si="245"/>
        <v>0</v>
      </c>
      <c r="S837" s="4" t="str">
        <f t="shared" si="246"/>
        <v>J=</v>
      </c>
      <c r="T837" s="34">
        <f t="shared" si="247"/>
        <v>45254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0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42">
        <f t="shared" si="237"/>
        <v>45169</v>
      </c>
      <c r="B838" s="72">
        <f t="shared" ca="1" si="248"/>
        <v>1039.1714240000001</v>
      </c>
      <c r="C838" s="13">
        <f t="shared" si="238"/>
        <v>1000</v>
      </c>
      <c r="D838" s="12">
        <f ca="1">IF(A838&lt;$B$1,VLOOKUP(A838,[1]DI!$A$4:$B$15000,2,FALSE),0)</f>
        <v>0.13150000000000001</v>
      </c>
      <c r="E838" s="13">
        <f t="shared" ca="1" si="231"/>
        <v>1.0004903700000001</v>
      </c>
      <c r="F838" s="13">
        <f ca="1">(TRUNC(PRODUCT($E$12:$E837),16))</f>
        <v>1.26531301243253</v>
      </c>
      <c r="G838" s="13">
        <f t="shared" ca="1" si="239"/>
        <v>1.2215578647110099</v>
      </c>
      <c r="H838" s="13">
        <f t="shared" ca="1" si="232"/>
        <v>1.0358191400000001</v>
      </c>
      <c r="I838" s="12">
        <f t="shared" si="240"/>
        <v>1.17E-2</v>
      </c>
      <c r="J838" s="34">
        <f t="shared" si="241"/>
        <v>45070</v>
      </c>
      <c r="K838" s="2">
        <f t="shared" si="242"/>
        <v>70</v>
      </c>
      <c r="L838" s="17">
        <f t="shared" si="243"/>
        <v>70</v>
      </c>
      <c r="M838" s="11">
        <f t="shared" si="233"/>
        <v>1.00323636</v>
      </c>
      <c r="N838" s="11">
        <f t="shared" ca="1" si="234"/>
        <v>1.0391714240000001</v>
      </c>
      <c r="O838" s="17">
        <f t="shared" si="244"/>
        <v>0</v>
      </c>
      <c r="P838" s="13">
        <f t="shared" ca="1" si="235"/>
        <v>39.171424000000002</v>
      </c>
      <c r="Q838" s="20">
        <f t="shared" si="236"/>
        <v>0</v>
      </c>
      <c r="R838" s="13">
        <f t="shared" si="245"/>
        <v>0</v>
      </c>
      <c r="S838" s="4" t="str">
        <f t="shared" si="246"/>
        <v>J=</v>
      </c>
      <c r="T838" s="34">
        <f t="shared" si="247"/>
        <v>45254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0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42">
        <f t="shared" si="237"/>
        <v>45170</v>
      </c>
      <c r="B839" s="72">
        <f t="shared" ca="1" si="248"/>
        <v>1039.7289900000001</v>
      </c>
      <c r="C839" s="13">
        <f t="shared" si="238"/>
        <v>1000</v>
      </c>
      <c r="D839" s="12">
        <f ca="1">IF(A839&lt;$B$1,VLOOKUP(A839,[1]DI!$A$4:$B$15000,2,FALSE),0)</f>
        <v>0.13150000000000001</v>
      </c>
      <c r="E839" s="13">
        <f t="shared" ca="1" si="231"/>
        <v>1.0004903700000001</v>
      </c>
      <c r="F839" s="13">
        <f ca="1">(TRUNC(PRODUCT($E$12:$E838),16))</f>
        <v>1.2659334839744401</v>
      </c>
      <c r="G839" s="13">
        <f t="shared" ca="1" si="239"/>
        <v>1.2215578647110099</v>
      </c>
      <c r="H839" s="13">
        <f t="shared" ca="1" si="232"/>
        <v>1.03632707</v>
      </c>
      <c r="I839" s="12">
        <f t="shared" si="240"/>
        <v>1.17E-2</v>
      </c>
      <c r="J839" s="34">
        <f t="shared" si="241"/>
        <v>45070</v>
      </c>
      <c r="K839" s="2">
        <f t="shared" si="242"/>
        <v>71</v>
      </c>
      <c r="L839" s="17">
        <f t="shared" si="243"/>
        <v>71</v>
      </c>
      <c r="M839" s="11">
        <f t="shared" si="233"/>
        <v>1.0032826699999999</v>
      </c>
      <c r="N839" s="11">
        <f t="shared" ca="1" si="234"/>
        <v>1.03972899</v>
      </c>
      <c r="O839" s="17">
        <f t="shared" si="244"/>
        <v>0</v>
      </c>
      <c r="P839" s="13">
        <f t="shared" ca="1" si="235"/>
        <v>39.728990000000003</v>
      </c>
      <c r="Q839" s="20">
        <f t="shared" si="236"/>
        <v>0</v>
      </c>
      <c r="R839" s="13">
        <f t="shared" si="245"/>
        <v>0</v>
      </c>
      <c r="S839" s="4" t="str">
        <f t="shared" si="246"/>
        <v>J=</v>
      </c>
      <c r="T839" s="34">
        <f t="shared" si="247"/>
        <v>45254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0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42">
        <f t="shared" si="237"/>
        <v>45171</v>
      </c>
      <c r="B840" s="72">
        <f t="shared" ca="1" si="248"/>
        <v>1040.2868550000001</v>
      </c>
      <c r="C840" s="13">
        <f t="shared" si="238"/>
        <v>1000</v>
      </c>
      <c r="D840" s="12">
        <f ca="1">IF(A840&lt;$B$1,VLOOKUP(A840,[1]DI!$A$4:$B$15000,2,FALSE),0)</f>
        <v>0</v>
      </c>
      <c r="E840" s="13">
        <f t="shared" ca="1" si="231"/>
        <v>1</v>
      </c>
      <c r="F840" s="13">
        <f ca="1">(TRUNC(PRODUCT($E$12:$E839),16))</f>
        <v>1.2665542597769699</v>
      </c>
      <c r="G840" s="13">
        <f t="shared" ca="1" si="239"/>
        <v>1.2215578647110099</v>
      </c>
      <c r="H840" s="13">
        <f t="shared" ca="1" si="232"/>
        <v>1.03683525</v>
      </c>
      <c r="I840" s="12">
        <f t="shared" si="240"/>
        <v>1.17E-2</v>
      </c>
      <c r="J840" s="34">
        <f t="shared" si="241"/>
        <v>45070</v>
      </c>
      <c r="K840" s="2">
        <f t="shared" si="242"/>
        <v>71</v>
      </c>
      <c r="L840" s="17">
        <f t="shared" si="243"/>
        <v>72</v>
      </c>
      <c r="M840" s="11">
        <f t="shared" si="233"/>
        <v>1.0033289809999999</v>
      </c>
      <c r="N840" s="11">
        <f t="shared" ca="1" si="234"/>
        <v>1.040286855</v>
      </c>
      <c r="O840" s="17">
        <f t="shared" si="244"/>
        <v>0</v>
      </c>
      <c r="P840" s="13">
        <f t="shared" ca="1" si="235"/>
        <v>40.286855000000003</v>
      </c>
      <c r="Q840" s="20">
        <f t="shared" si="236"/>
        <v>0</v>
      </c>
      <c r="R840" s="13">
        <f t="shared" si="245"/>
        <v>0</v>
      </c>
      <c r="S840" s="4" t="str">
        <f t="shared" si="246"/>
        <v>J=</v>
      </c>
      <c r="T840" s="34">
        <f t="shared" si="247"/>
        <v>45254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0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42">
        <f t="shared" si="237"/>
        <v>45172</v>
      </c>
      <c r="B841" s="72">
        <f t="shared" ca="1" si="248"/>
        <v>1040.2868550000001</v>
      </c>
      <c r="C841" s="13">
        <f t="shared" si="238"/>
        <v>1000</v>
      </c>
      <c r="D841" s="12">
        <f ca="1">IF(A841&lt;$B$1,VLOOKUP(A841,[1]DI!$A$4:$B$15000,2,FALSE),0)</f>
        <v>0</v>
      </c>
      <c r="E841" s="13">
        <f t="shared" ca="1" si="231"/>
        <v>1</v>
      </c>
      <c r="F841" s="13">
        <f ca="1">(TRUNC(PRODUCT($E$12:$E840),16))</f>
        <v>1.2665542597769699</v>
      </c>
      <c r="G841" s="13">
        <f t="shared" ca="1" si="239"/>
        <v>1.2215578647110099</v>
      </c>
      <c r="H841" s="13">
        <f t="shared" ca="1" si="232"/>
        <v>1.03683525</v>
      </c>
      <c r="I841" s="12">
        <f t="shared" si="240"/>
        <v>1.17E-2</v>
      </c>
      <c r="J841" s="34">
        <f t="shared" si="241"/>
        <v>45070</v>
      </c>
      <c r="K841" s="2">
        <f t="shared" si="242"/>
        <v>71</v>
      </c>
      <c r="L841" s="17">
        <f t="shared" si="243"/>
        <v>72</v>
      </c>
      <c r="M841" s="11">
        <f t="shared" si="233"/>
        <v>1.0033289809999999</v>
      </c>
      <c r="N841" s="11">
        <f t="shared" ca="1" si="234"/>
        <v>1.040286855</v>
      </c>
      <c r="O841" s="17">
        <f t="shared" si="244"/>
        <v>0</v>
      </c>
      <c r="P841" s="13">
        <f t="shared" ca="1" si="235"/>
        <v>40.286855000000003</v>
      </c>
      <c r="Q841" s="20">
        <f t="shared" si="236"/>
        <v>0</v>
      </c>
      <c r="R841" s="13">
        <f t="shared" si="245"/>
        <v>0</v>
      </c>
      <c r="S841" s="4" t="str">
        <f t="shared" si="246"/>
        <v>J=</v>
      </c>
      <c r="T841" s="34">
        <f t="shared" si="247"/>
        <v>45254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0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42">
        <f t="shared" si="237"/>
        <v>45173</v>
      </c>
      <c r="B842" s="72">
        <f t="shared" ca="1" si="248"/>
        <v>1040.2868550000001</v>
      </c>
      <c r="C842" s="13">
        <f t="shared" si="238"/>
        <v>1000</v>
      </c>
      <c r="D842" s="12">
        <f ca="1">IF(A842&lt;$B$1,VLOOKUP(A842,[1]DI!$A$4:$B$15000,2,FALSE),0)</f>
        <v>0.13150000000000001</v>
      </c>
      <c r="E842" s="13">
        <f t="shared" ca="1" si="231"/>
        <v>1.0004903700000001</v>
      </c>
      <c r="F842" s="13">
        <f ca="1">(TRUNC(PRODUCT($E$12:$E841),16))</f>
        <v>1.2665542597769699</v>
      </c>
      <c r="G842" s="13">
        <f t="shared" ca="1" si="239"/>
        <v>1.2215578647110099</v>
      </c>
      <c r="H842" s="13">
        <f t="shared" ca="1" si="232"/>
        <v>1.03683525</v>
      </c>
      <c r="I842" s="12">
        <f t="shared" si="240"/>
        <v>1.17E-2</v>
      </c>
      <c r="J842" s="34">
        <f t="shared" si="241"/>
        <v>45070</v>
      </c>
      <c r="K842" s="2">
        <f t="shared" si="242"/>
        <v>72</v>
      </c>
      <c r="L842" s="17">
        <f t="shared" si="243"/>
        <v>72</v>
      </c>
      <c r="M842" s="11">
        <f t="shared" si="233"/>
        <v>1.0033289809999999</v>
      </c>
      <c r="N842" s="11">
        <f t="shared" ca="1" si="234"/>
        <v>1.040286855</v>
      </c>
      <c r="O842" s="17">
        <f t="shared" si="244"/>
        <v>0</v>
      </c>
      <c r="P842" s="13">
        <f t="shared" ca="1" si="235"/>
        <v>40.286855000000003</v>
      </c>
      <c r="Q842" s="20">
        <f t="shared" si="236"/>
        <v>0</v>
      </c>
      <c r="R842" s="13">
        <f t="shared" si="245"/>
        <v>0</v>
      </c>
      <c r="S842" s="4" t="str">
        <f t="shared" si="246"/>
        <v>J=</v>
      </c>
      <c r="T842" s="34">
        <f t="shared" si="247"/>
        <v>45254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0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42">
        <f t="shared" si="237"/>
        <v>45174</v>
      </c>
      <c r="B843" s="72">
        <f t="shared" ca="1" si="248"/>
        <v>1040.8450309899999</v>
      </c>
      <c r="C843" s="13">
        <f t="shared" si="238"/>
        <v>1000</v>
      </c>
      <c r="D843" s="12">
        <f ca="1">IF(A843&lt;$B$1,VLOOKUP(A843,[1]DI!$A$4:$B$15000,2,FALSE),0)</f>
        <v>0.13150000000000001</v>
      </c>
      <c r="E843" s="13">
        <f t="shared" ca="1" si="231"/>
        <v>1.0004903700000001</v>
      </c>
      <c r="F843" s="13">
        <f ca="1">(TRUNC(PRODUCT($E$12:$E842),16))</f>
        <v>1.26717533998934</v>
      </c>
      <c r="G843" s="13">
        <f t="shared" ca="1" si="239"/>
        <v>1.2215578647110099</v>
      </c>
      <c r="H843" s="13">
        <f t="shared" ca="1" si="232"/>
        <v>1.0373436899999999</v>
      </c>
      <c r="I843" s="12">
        <f t="shared" si="240"/>
        <v>1.17E-2</v>
      </c>
      <c r="J843" s="34">
        <f t="shared" si="241"/>
        <v>45070</v>
      </c>
      <c r="K843" s="2">
        <f t="shared" si="242"/>
        <v>73</v>
      </c>
      <c r="L843" s="17">
        <f t="shared" si="243"/>
        <v>73</v>
      </c>
      <c r="M843" s="11">
        <f t="shared" si="233"/>
        <v>1.0033752949999999</v>
      </c>
      <c r="N843" s="11">
        <f t="shared" ca="1" si="234"/>
        <v>1.0408450309999999</v>
      </c>
      <c r="O843" s="17">
        <f t="shared" si="244"/>
        <v>0</v>
      </c>
      <c r="P843" s="13">
        <f t="shared" ca="1" si="235"/>
        <v>40.845030989999998</v>
      </c>
      <c r="Q843" s="20">
        <f t="shared" si="236"/>
        <v>0</v>
      </c>
      <c r="R843" s="13">
        <f t="shared" si="245"/>
        <v>0</v>
      </c>
      <c r="S843" s="4" t="str">
        <f t="shared" si="246"/>
        <v>J=</v>
      </c>
      <c r="T843" s="34">
        <f t="shared" si="247"/>
        <v>45254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0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42">
        <f t="shared" si="237"/>
        <v>45175</v>
      </c>
      <c r="B844" s="72">
        <f t="shared" ca="1" si="248"/>
        <v>1041.4034969899999</v>
      </c>
      <c r="C844" s="13">
        <f t="shared" si="238"/>
        <v>1000</v>
      </c>
      <c r="D844" s="12">
        <f ca="1">IF(A844&lt;$B$1,VLOOKUP(A844,[1]DI!$A$4:$B$15000,2,FALSE),0)</f>
        <v>0.13150000000000001</v>
      </c>
      <c r="E844" s="13">
        <f t="shared" ref="E844:E907" ca="1" si="249">ROUND(((1+D844)^(1/252)),8)</f>
        <v>1.0004903700000001</v>
      </c>
      <c r="F844" s="13">
        <f ca="1">(TRUNC(PRODUCT($E$12:$E843),16))</f>
        <v>1.26779672476081</v>
      </c>
      <c r="G844" s="13">
        <f t="shared" ca="1" si="239"/>
        <v>1.2215578647110099</v>
      </c>
      <c r="H844" s="13">
        <f t="shared" ref="H844:H907" ca="1" si="250">ROUND(F844/G844,8)</f>
        <v>1.03785237</v>
      </c>
      <c r="I844" s="12">
        <f t="shared" si="240"/>
        <v>1.17E-2</v>
      </c>
      <c r="J844" s="34">
        <f t="shared" si="241"/>
        <v>45070</v>
      </c>
      <c r="K844" s="2">
        <f t="shared" si="242"/>
        <v>74</v>
      </c>
      <c r="L844" s="17">
        <f t="shared" si="243"/>
        <v>74</v>
      </c>
      <c r="M844" s="11">
        <f t="shared" ref="M844:M907" si="251">ROUND((I844+1)^(L844/252),9)</f>
        <v>1.003421611</v>
      </c>
      <c r="N844" s="11">
        <f t="shared" ref="N844:N907" ca="1" si="252">ROUND(H844*M844,9)</f>
        <v>1.0414034969999999</v>
      </c>
      <c r="O844" s="17">
        <f t="shared" si="244"/>
        <v>0</v>
      </c>
      <c r="P844" s="13">
        <f t="shared" ref="P844:P907" ca="1" si="253">TRUNC(((N844-1)*C844),8)</f>
        <v>41.403496990000001</v>
      </c>
      <c r="Q844" s="20">
        <f t="shared" ref="Q844:Q907" si="254">IF($O844&gt;0,VLOOKUP($O844,$W$12:$AC$29,7),0)</f>
        <v>0</v>
      </c>
      <c r="R844" s="13">
        <f t="shared" si="245"/>
        <v>0</v>
      </c>
      <c r="S844" s="4" t="str">
        <f t="shared" si="246"/>
        <v>J=</v>
      </c>
      <c r="T844" s="34">
        <f t="shared" si="247"/>
        <v>45254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0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42">
        <f t="shared" ref="A845:A908" si="255">(A844+1)</f>
        <v>45176</v>
      </c>
      <c r="B845" s="72">
        <f t="shared" ca="1" si="248"/>
        <v>1041.9622629999999</v>
      </c>
      <c r="C845" s="13">
        <f t="shared" ref="C845:C908" si="256">(C844-R844)</f>
        <v>1000</v>
      </c>
      <c r="D845" s="12">
        <f ca="1">IF(A845&lt;$B$1,VLOOKUP(A845,[1]DI!$A$4:$B$15000,2,FALSE),0)</f>
        <v>0</v>
      </c>
      <c r="E845" s="13">
        <f t="shared" ca="1" si="249"/>
        <v>1</v>
      </c>
      <c r="F845" s="13">
        <f ca="1">(TRUNC(PRODUCT($E$12:$E844),16))</f>
        <v>1.26841841424073</v>
      </c>
      <c r="G845" s="13">
        <f t="shared" ref="G845:G908" ca="1" si="257">IF(O844&gt;0,F844,G844)</f>
        <v>1.2215578647110099</v>
      </c>
      <c r="H845" s="13">
        <f t="shared" ca="1" si="250"/>
        <v>1.0383613</v>
      </c>
      <c r="I845" s="12">
        <f t="shared" ref="I845:I908" si="258">I844</f>
        <v>1.17E-2</v>
      </c>
      <c r="J845" s="34">
        <f t="shared" ref="J845:J908" si="259">IF(O844&gt;0,VLOOKUP(O844,W$12:AG$150,2),J844)</f>
        <v>45070</v>
      </c>
      <c r="K845" s="2">
        <f t="shared" ref="K845:K908" si="260">IF(A845&gt;J845,IF(NETWORKDAYS(J845,A845,$W$31:$W$544)-1=0,1,NETWORKDAYS(J845,A845,$W$31:$W$544)-1),0)</f>
        <v>74</v>
      </c>
      <c r="L845" s="17">
        <f t="shared" ref="L845:L908" si="261">IF(AND(K845=1,K844=1),1,IF(K845&gt;0,IF(K845=K844,K845+1,K845),0))</f>
        <v>75</v>
      </c>
      <c r="M845" s="11">
        <f t="shared" si="251"/>
        <v>1.0034679289999999</v>
      </c>
      <c r="N845" s="11">
        <f t="shared" ca="1" si="252"/>
        <v>1.0419622630000001</v>
      </c>
      <c r="O845" s="17">
        <f t="shared" ref="O845:O908" si="262">IF(VLOOKUP(A845,X$12:AE$150,8)=VLOOKUP(A844,X$12:AE$150,8),0,VLOOKUP(A845,X$12:AE$150,8))</f>
        <v>0</v>
      </c>
      <c r="P845" s="13">
        <f t="shared" ca="1" si="253"/>
        <v>41.962263</v>
      </c>
      <c r="Q845" s="20">
        <f t="shared" si="254"/>
        <v>0</v>
      </c>
      <c r="R845" s="13">
        <f t="shared" ref="R845:R908" si="263">IF(Q845&gt;0,TRUNC(Q845*C845,8),0)</f>
        <v>0</v>
      </c>
      <c r="S845" s="4" t="str">
        <f t="shared" ref="S845:S908" si="264">IF(O844&gt;0,VLOOKUP(O844,W$12:AG$150,10),S844)</f>
        <v>J=</v>
      </c>
      <c r="T845" s="34">
        <f t="shared" ref="T845:T908" si="265">IF(O844&gt;0,VLOOKUP(O844,W$12:AG$150,11),T844)</f>
        <v>45254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0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42">
        <f t="shared" si="255"/>
        <v>45177</v>
      </c>
      <c r="B846" s="72">
        <f t="shared" ref="B846:B909" ca="1" si="266">IF(A846&lt;=TODAY(),C846+P846,IF(AND(A846&gt;TODAY(),A846&lt;=$B$1),IF(VLOOKUP(TODAY(),$A$10:$D$5000,4,FALSE)=0,"n.d",C846+P846),"n.d"))</f>
        <v>1041.9622629999999</v>
      </c>
      <c r="C846" s="13">
        <f t="shared" si="256"/>
        <v>1000</v>
      </c>
      <c r="D846" s="12">
        <f ca="1">IF(A846&lt;$B$1,VLOOKUP(A846,[1]DI!$A$4:$B$15000,2,FALSE),0)</f>
        <v>0.13150000000000001</v>
      </c>
      <c r="E846" s="13">
        <f t="shared" ca="1" si="249"/>
        <v>1.0004903700000001</v>
      </c>
      <c r="F846" s="13">
        <f ca="1">(TRUNC(PRODUCT($E$12:$E845),16))</f>
        <v>1.26841841424073</v>
      </c>
      <c r="G846" s="13">
        <f t="shared" ca="1" si="257"/>
        <v>1.2215578647110099</v>
      </c>
      <c r="H846" s="13">
        <f t="shared" ca="1" si="250"/>
        <v>1.0383613</v>
      </c>
      <c r="I846" s="12">
        <f t="shared" si="258"/>
        <v>1.17E-2</v>
      </c>
      <c r="J846" s="34">
        <f t="shared" si="259"/>
        <v>45070</v>
      </c>
      <c r="K846" s="2">
        <f t="shared" si="260"/>
        <v>75</v>
      </c>
      <c r="L846" s="17">
        <f t="shared" si="261"/>
        <v>75</v>
      </c>
      <c r="M846" s="11">
        <f t="shared" si="251"/>
        <v>1.0034679289999999</v>
      </c>
      <c r="N846" s="11">
        <f t="shared" ca="1" si="252"/>
        <v>1.0419622630000001</v>
      </c>
      <c r="O846" s="17">
        <f t="shared" si="262"/>
        <v>0</v>
      </c>
      <c r="P846" s="13">
        <f t="shared" ca="1" si="253"/>
        <v>41.962263</v>
      </c>
      <c r="Q846" s="20">
        <f t="shared" si="254"/>
        <v>0</v>
      </c>
      <c r="R846" s="13">
        <f t="shared" si="263"/>
        <v>0</v>
      </c>
      <c r="S846" s="4" t="str">
        <f t="shared" si="264"/>
        <v>J=</v>
      </c>
      <c r="T846" s="34">
        <f t="shared" si="265"/>
        <v>45254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0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42">
        <f t="shared" si="255"/>
        <v>45178</v>
      </c>
      <c r="B847" s="72">
        <f t="shared" ca="1" si="266"/>
        <v>1042.52133</v>
      </c>
      <c r="C847" s="13">
        <f t="shared" si="256"/>
        <v>1000</v>
      </c>
      <c r="D847" s="12">
        <f ca="1">IF(A847&lt;$B$1,VLOOKUP(A847,[1]DI!$A$4:$B$15000,2,FALSE),0)</f>
        <v>0</v>
      </c>
      <c r="E847" s="13">
        <f t="shared" ca="1" si="249"/>
        <v>1</v>
      </c>
      <c r="F847" s="13">
        <f ca="1">(TRUNC(PRODUCT($E$12:$E846),16))</f>
        <v>1.2690404085785201</v>
      </c>
      <c r="G847" s="13">
        <f t="shared" ca="1" si="257"/>
        <v>1.2215578647110099</v>
      </c>
      <c r="H847" s="13">
        <f t="shared" ca="1" si="250"/>
        <v>1.0388704799999999</v>
      </c>
      <c r="I847" s="12">
        <f t="shared" si="258"/>
        <v>1.17E-2</v>
      </c>
      <c r="J847" s="34">
        <f t="shared" si="259"/>
        <v>45070</v>
      </c>
      <c r="K847" s="2">
        <f t="shared" si="260"/>
        <v>75</v>
      </c>
      <c r="L847" s="17">
        <f t="shared" si="261"/>
        <v>76</v>
      </c>
      <c r="M847" s="11">
        <f t="shared" si="251"/>
        <v>1.003514249</v>
      </c>
      <c r="N847" s="11">
        <f t="shared" ca="1" si="252"/>
        <v>1.04252133</v>
      </c>
      <c r="O847" s="17">
        <f t="shared" si="262"/>
        <v>0</v>
      </c>
      <c r="P847" s="13">
        <f t="shared" ca="1" si="253"/>
        <v>42.521329999999999</v>
      </c>
      <c r="Q847" s="20">
        <f t="shared" si="254"/>
        <v>0</v>
      </c>
      <c r="R847" s="13">
        <f t="shared" si="263"/>
        <v>0</v>
      </c>
      <c r="S847" s="4" t="str">
        <f t="shared" si="264"/>
        <v>J=</v>
      </c>
      <c r="T847" s="34">
        <f t="shared" si="265"/>
        <v>45254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0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42">
        <f t="shared" si="255"/>
        <v>45179</v>
      </c>
      <c r="B848" s="72">
        <f t="shared" ca="1" si="266"/>
        <v>1042.52133</v>
      </c>
      <c r="C848" s="13">
        <f t="shared" si="256"/>
        <v>1000</v>
      </c>
      <c r="D848" s="12">
        <f ca="1">IF(A848&lt;$B$1,VLOOKUP(A848,[1]DI!$A$4:$B$15000,2,FALSE),0)</f>
        <v>0</v>
      </c>
      <c r="E848" s="13">
        <f t="shared" ca="1" si="249"/>
        <v>1</v>
      </c>
      <c r="F848" s="13">
        <f ca="1">(TRUNC(PRODUCT($E$12:$E847),16))</f>
        <v>1.2690404085785201</v>
      </c>
      <c r="G848" s="13">
        <f t="shared" ca="1" si="257"/>
        <v>1.2215578647110099</v>
      </c>
      <c r="H848" s="13">
        <f t="shared" ca="1" si="250"/>
        <v>1.0388704799999999</v>
      </c>
      <c r="I848" s="12">
        <f t="shared" si="258"/>
        <v>1.17E-2</v>
      </c>
      <c r="J848" s="34">
        <f t="shared" si="259"/>
        <v>45070</v>
      </c>
      <c r="K848" s="2">
        <f t="shared" si="260"/>
        <v>75</v>
      </c>
      <c r="L848" s="17">
        <f t="shared" si="261"/>
        <v>76</v>
      </c>
      <c r="M848" s="11">
        <f t="shared" si="251"/>
        <v>1.003514249</v>
      </c>
      <c r="N848" s="11">
        <f t="shared" ca="1" si="252"/>
        <v>1.04252133</v>
      </c>
      <c r="O848" s="17">
        <f t="shared" si="262"/>
        <v>0</v>
      </c>
      <c r="P848" s="13">
        <f t="shared" ca="1" si="253"/>
        <v>42.521329999999999</v>
      </c>
      <c r="Q848" s="20">
        <f t="shared" si="254"/>
        <v>0</v>
      </c>
      <c r="R848" s="13">
        <f t="shared" si="263"/>
        <v>0</v>
      </c>
      <c r="S848" s="4" t="str">
        <f t="shared" si="264"/>
        <v>J=</v>
      </c>
      <c r="T848" s="34">
        <f t="shared" si="265"/>
        <v>45254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0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42">
        <f t="shared" si="255"/>
        <v>45180</v>
      </c>
      <c r="B849" s="72">
        <f t="shared" ca="1" si="266"/>
        <v>1042.52133</v>
      </c>
      <c r="C849" s="13">
        <f t="shared" si="256"/>
        <v>1000</v>
      </c>
      <c r="D849" s="12">
        <f ca="1">IF(A849&lt;$B$1,VLOOKUP(A849,[1]DI!$A$4:$B$15000,2,FALSE),0)</f>
        <v>0.13150000000000001</v>
      </c>
      <c r="E849" s="13">
        <f t="shared" ca="1" si="249"/>
        <v>1.0004903700000001</v>
      </c>
      <c r="F849" s="13">
        <f ca="1">(TRUNC(PRODUCT($E$12:$E848),16))</f>
        <v>1.2690404085785201</v>
      </c>
      <c r="G849" s="13">
        <f t="shared" ca="1" si="257"/>
        <v>1.2215578647110099</v>
      </c>
      <c r="H849" s="13">
        <f t="shared" ca="1" si="250"/>
        <v>1.0388704799999999</v>
      </c>
      <c r="I849" s="12">
        <f t="shared" si="258"/>
        <v>1.17E-2</v>
      </c>
      <c r="J849" s="34">
        <f t="shared" si="259"/>
        <v>45070</v>
      </c>
      <c r="K849" s="2">
        <f t="shared" si="260"/>
        <v>76</v>
      </c>
      <c r="L849" s="17">
        <f t="shared" si="261"/>
        <v>76</v>
      </c>
      <c r="M849" s="11">
        <f t="shared" si="251"/>
        <v>1.003514249</v>
      </c>
      <c r="N849" s="11">
        <f t="shared" ca="1" si="252"/>
        <v>1.04252133</v>
      </c>
      <c r="O849" s="17">
        <f t="shared" si="262"/>
        <v>0</v>
      </c>
      <c r="P849" s="13">
        <f t="shared" ca="1" si="253"/>
        <v>42.521329999999999</v>
      </c>
      <c r="Q849" s="20">
        <f t="shared" si="254"/>
        <v>0</v>
      </c>
      <c r="R849" s="13">
        <f t="shared" si="263"/>
        <v>0</v>
      </c>
      <c r="S849" s="4" t="str">
        <f t="shared" si="264"/>
        <v>J=</v>
      </c>
      <c r="T849" s="34">
        <f t="shared" si="265"/>
        <v>45254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0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42">
        <f t="shared" si="255"/>
        <v>45181</v>
      </c>
      <c r="B850" s="72">
        <f t="shared" ca="1" si="266"/>
        <v>1043.08069699</v>
      </c>
      <c r="C850" s="13">
        <f t="shared" si="256"/>
        <v>1000</v>
      </c>
      <c r="D850" s="12">
        <f ca="1">IF(A850&lt;$B$1,VLOOKUP(A850,[1]DI!$A$4:$B$15000,2,FALSE),0)</f>
        <v>0.13150000000000001</v>
      </c>
      <c r="E850" s="13">
        <f t="shared" ca="1" si="249"/>
        <v>1.0004903700000001</v>
      </c>
      <c r="F850" s="13">
        <f ca="1">(TRUNC(PRODUCT($E$12:$E849),16))</f>
        <v>1.26966270792368</v>
      </c>
      <c r="G850" s="13">
        <f t="shared" ca="1" si="257"/>
        <v>1.2215578647110099</v>
      </c>
      <c r="H850" s="13">
        <f t="shared" ca="1" si="250"/>
        <v>1.0393799100000001</v>
      </c>
      <c r="I850" s="12">
        <f t="shared" si="258"/>
        <v>1.17E-2</v>
      </c>
      <c r="J850" s="34">
        <f t="shared" si="259"/>
        <v>45070</v>
      </c>
      <c r="K850" s="2">
        <f t="shared" si="260"/>
        <v>77</v>
      </c>
      <c r="L850" s="17">
        <f t="shared" si="261"/>
        <v>77</v>
      </c>
      <c r="M850" s="11">
        <f t="shared" si="251"/>
        <v>1.003560572</v>
      </c>
      <c r="N850" s="11">
        <f t="shared" ca="1" si="252"/>
        <v>1.0430806969999999</v>
      </c>
      <c r="O850" s="17">
        <f t="shared" si="262"/>
        <v>0</v>
      </c>
      <c r="P850" s="13">
        <f t="shared" ca="1" si="253"/>
        <v>43.08069699</v>
      </c>
      <c r="Q850" s="20">
        <f t="shared" si="254"/>
        <v>0</v>
      </c>
      <c r="R850" s="13">
        <f t="shared" si="263"/>
        <v>0</v>
      </c>
      <c r="S850" s="4" t="str">
        <f t="shared" si="264"/>
        <v>J=</v>
      </c>
      <c r="T850" s="34">
        <f t="shared" si="265"/>
        <v>45254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0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42">
        <f t="shared" si="255"/>
        <v>45182</v>
      </c>
      <c r="B851" s="72">
        <f t="shared" ca="1" si="266"/>
        <v>1043.6403640000001</v>
      </c>
      <c r="C851" s="13">
        <f t="shared" si="256"/>
        <v>1000</v>
      </c>
      <c r="D851" s="12">
        <f ca="1">IF(A851&lt;$B$1,VLOOKUP(A851,[1]DI!$A$4:$B$15000,2,FALSE),0)</f>
        <v>0.13150000000000001</v>
      </c>
      <c r="E851" s="13">
        <f t="shared" ca="1" si="249"/>
        <v>1.0004903700000001</v>
      </c>
      <c r="F851" s="13">
        <f ca="1">(TRUNC(PRODUCT($E$12:$E850),16))</f>
        <v>1.27028531242576</v>
      </c>
      <c r="G851" s="13">
        <f t="shared" ca="1" si="257"/>
        <v>1.2215578647110099</v>
      </c>
      <c r="H851" s="13">
        <f t="shared" ca="1" si="250"/>
        <v>1.03988959</v>
      </c>
      <c r="I851" s="12">
        <f t="shared" si="258"/>
        <v>1.17E-2</v>
      </c>
      <c r="J851" s="34">
        <f t="shared" si="259"/>
        <v>45070</v>
      </c>
      <c r="K851" s="2">
        <f t="shared" si="260"/>
        <v>78</v>
      </c>
      <c r="L851" s="17">
        <f t="shared" si="261"/>
        <v>78</v>
      </c>
      <c r="M851" s="11">
        <f t="shared" si="251"/>
        <v>1.003606896</v>
      </c>
      <c r="N851" s="11">
        <f t="shared" ca="1" si="252"/>
        <v>1.043640364</v>
      </c>
      <c r="O851" s="17">
        <f t="shared" si="262"/>
        <v>0</v>
      </c>
      <c r="P851" s="13">
        <f t="shared" ca="1" si="253"/>
        <v>43.640363999999998</v>
      </c>
      <c r="Q851" s="20">
        <f t="shared" si="254"/>
        <v>0</v>
      </c>
      <c r="R851" s="13">
        <f t="shared" si="263"/>
        <v>0</v>
      </c>
      <c r="S851" s="4" t="str">
        <f t="shared" si="264"/>
        <v>J=</v>
      </c>
      <c r="T851" s="34">
        <f t="shared" si="265"/>
        <v>45254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0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42">
        <f t="shared" si="255"/>
        <v>45183</v>
      </c>
      <c r="B852" s="72">
        <f t="shared" ca="1" si="266"/>
        <v>1044.200341</v>
      </c>
      <c r="C852" s="13">
        <f t="shared" si="256"/>
        <v>1000</v>
      </c>
      <c r="D852" s="12">
        <f ca="1">IF(A852&lt;$B$1,VLOOKUP(A852,[1]DI!$A$4:$B$15000,2,FALSE),0)</f>
        <v>0.13150000000000001</v>
      </c>
      <c r="E852" s="13">
        <f t="shared" ca="1" si="249"/>
        <v>1.0004903700000001</v>
      </c>
      <c r="F852" s="13">
        <f ca="1">(TRUNC(PRODUCT($E$12:$E851),16))</f>
        <v>1.2709082222344199</v>
      </c>
      <c r="G852" s="13">
        <f t="shared" ca="1" si="257"/>
        <v>1.2215578647110099</v>
      </c>
      <c r="H852" s="13">
        <f t="shared" ca="1" si="250"/>
        <v>1.04039953</v>
      </c>
      <c r="I852" s="12">
        <f t="shared" si="258"/>
        <v>1.17E-2</v>
      </c>
      <c r="J852" s="34">
        <f t="shared" si="259"/>
        <v>45070</v>
      </c>
      <c r="K852" s="2">
        <f t="shared" si="260"/>
        <v>79</v>
      </c>
      <c r="L852" s="17">
        <f t="shared" si="261"/>
        <v>79</v>
      </c>
      <c r="M852" s="11">
        <f t="shared" si="251"/>
        <v>1.0036532229999999</v>
      </c>
      <c r="N852" s="11">
        <f t="shared" ca="1" si="252"/>
        <v>1.044200341</v>
      </c>
      <c r="O852" s="17">
        <f t="shared" si="262"/>
        <v>0</v>
      </c>
      <c r="P852" s="13">
        <f t="shared" ca="1" si="253"/>
        <v>44.200341000000002</v>
      </c>
      <c r="Q852" s="20">
        <f t="shared" si="254"/>
        <v>0</v>
      </c>
      <c r="R852" s="13">
        <f t="shared" si="263"/>
        <v>0</v>
      </c>
      <c r="S852" s="4" t="str">
        <f t="shared" si="264"/>
        <v>J=</v>
      </c>
      <c r="T852" s="34">
        <f t="shared" si="265"/>
        <v>45254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0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42">
        <f t="shared" si="255"/>
        <v>45184</v>
      </c>
      <c r="B853" s="72">
        <f t="shared" ca="1" si="266"/>
        <v>1044.76061</v>
      </c>
      <c r="C853" s="13">
        <f t="shared" si="256"/>
        <v>1000</v>
      </c>
      <c r="D853" s="12">
        <f ca="1">IF(A853&lt;$B$1,VLOOKUP(A853,[1]DI!$A$4:$B$15000,2,FALSE),0)</f>
        <v>0.13150000000000001</v>
      </c>
      <c r="E853" s="13">
        <f t="shared" ca="1" si="249"/>
        <v>1.0004903700000001</v>
      </c>
      <c r="F853" s="13">
        <f ca="1">(TRUNC(PRODUCT($E$12:$E852),16))</f>
        <v>1.27153143749935</v>
      </c>
      <c r="G853" s="13">
        <f t="shared" ca="1" si="257"/>
        <v>1.2215578647110099</v>
      </c>
      <c r="H853" s="13">
        <f t="shared" ca="1" si="250"/>
        <v>1.04090971</v>
      </c>
      <c r="I853" s="12">
        <f t="shared" si="258"/>
        <v>1.17E-2</v>
      </c>
      <c r="J853" s="34">
        <f t="shared" si="259"/>
        <v>45070</v>
      </c>
      <c r="K853" s="2">
        <f t="shared" si="260"/>
        <v>80</v>
      </c>
      <c r="L853" s="17">
        <f t="shared" si="261"/>
        <v>80</v>
      </c>
      <c r="M853" s="11">
        <f t="shared" si="251"/>
        <v>1.0036995520000001</v>
      </c>
      <c r="N853" s="11">
        <f t="shared" ca="1" si="252"/>
        <v>1.04476061</v>
      </c>
      <c r="O853" s="17">
        <f t="shared" si="262"/>
        <v>0</v>
      </c>
      <c r="P853" s="13">
        <f t="shared" ca="1" si="253"/>
        <v>44.76061</v>
      </c>
      <c r="Q853" s="20">
        <f t="shared" si="254"/>
        <v>0</v>
      </c>
      <c r="R853" s="13">
        <f t="shared" si="263"/>
        <v>0</v>
      </c>
      <c r="S853" s="4" t="str">
        <f t="shared" si="264"/>
        <v>J=</v>
      </c>
      <c r="T853" s="34">
        <f t="shared" si="265"/>
        <v>45254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0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42">
        <f t="shared" si="255"/>
        <v>45185</v>
      </c>
      <c r="B854" s="72">
        <f t="shared" ca="1" si="266"/>
        <v>1045.3211779999999</v>
      </c>
      <c r="C854" s="13">
        <f t="shared" si="256"/>
        <v>1000</v>
      </c>
      <c r="D854" s="12">
        <f ca="1">IF(A854&lt;$B$1,VLOOKUP(A854,[1]DI!$A$4:$B$15000,2,FALSE),0)</f>
        <v>0</v>
      </c>
      <c r="E854" s="13">
        <f t="shared" ca="1" si="249"/>
        <v>1</v>
      </c>
      <c r="F854" s="13">
        <f ca="1">(TRUNC(PRODUCT($E$12:$E853),16))</f>
        <v>1.27215495837036</v>
      </c>
      <c r="G854" s="13">
        <f t="shared" ca="1" si="257"/>
        <v>1.2215578647110099</v>
      </c>
      <c r="H854" s="13">
        <f t="shared" ca="1" si="250"/>
        <v>1.04142014</v>
      </c>
      <c r="I854" s="12">
        <f t="shared" si="258"/>
        <v>1.17E-2</v>
      </c>
      <c r="J854" s="34">
        <f t="shared" si="259"/>
        <v>45070</v>
      </c>
      <c r="K854" s="2">
        <f t="shared" si="260"/>
        <v>80</v>
      </c>
      <c r="L854" s="17">
        <f t="shared" si="261"/>
        <v>81</v>
      </c>
      <c r="M854" s="11">
        <f t="shared" si="251"/>
        <v>1.0037458829999999</v>
      </c>
      <c r="N854" s="11">
        <f t="shared" ca="1" si="252"/>
        <v>1.045321178</v>
      </c>
      <c r="O854" s="17">
        <f t="shared" si="262"/>
        <v>0</v>
      </c>
      <c r="P854" s="13">
        <f t="shared" ca="1" si="253"/>
        <v>45.321178000000003</v>
      </c>
      <c r="Q854" s="20">
        <f t="shared" si="254"/>
        <v>0</v>
      </c>
      <c r="R854" s="13">
        <f t="shared" si="263"/>
        <v>0</v>
      </c>
      <c r="S854" s="4" t="str">
        <f t="shared" si="264"/>
        <v>J=</v>
      </c>
      <c r="T854" s="34">
        <f t="shared" si="265"/>
        <v>45254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0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42">
        <f t="shared" si="255"/>
        <v>45186</v>
      </c>
      <c r="B855" s="72">
        <f t="shared" ca="1" si="266"/>
        <v>1045.3211779999999</v>
      </c>
      <c r="C855" s="13">
        <f t="shared" si="256"/>
        <v>1000</v>
      </c>
      <c r="D855" s="12">
        <f ca="1">IF(A855&lt;$B$1,VLOOKUP(A855,[1]DI!$A$4:$B$15000,2,FALSE),0)</f>
        <v>0</v>
      </c>
      <c r="E855" s="13">
        <f t="shared" ca="1" si="249"/>
        <v>1</v>
      </c>
      <c r="F855" s="13">
        <f ca="1">(TRUNC(PRODUCT($E$12:$E854),16))</f>
        <v>1.27215495837036</v>
      </c>
      <c r="G855" s="13">
        <f t="shared" ca="1" si="257"/>
        <v>1.2215578647110099</v>
      </c>
      <c r="H855" s="13">
        <f t="shared" ca="1" si="250"/>
        <v>1.04142014</v>
      </c>
      <c r="I855" s="12">
        <f t="shared" si="258"/>
        <v>1.17E-2</v>
      </c>
      <c r="J855" s="34">
        <f t="shared" si="259"/>
        <v>45070</v>
      </c>
      <c r="K855" s="2">
        <f t="shared" si="260"/>
        <v>80</v>
      </c>
      <c r="L855" s="17">
        <f t="shared" si="261"/>
        <v>81</v>
      </c>
      <c r="M855" s="11">
        <f t="shared" si="251"/>
        <v>1.0037458829999999</v>
      </c>
      <c r="N855" s="11">
        <f t="shared" ca="1" si="252"/>
        <v>1.045321178</v>
      </c>
      <c r="O855" s="17">
        <f t="shared" si="262"/>
        <v>0</v>
      </c>
      <c r="P855" s="13">
        <f t="shared" ca="1" si="253"/>
        <v>45.321178000000003</v>
      </c>
      <c r="Q855" s="20">
        <f t="shared" si="254"/>
        <v>0</v>
      </c>
      <c r="R855" s="13">
        <f t="shared" si="263"/>
        <v>0</v>
      </c>
      <c r="S855" s="4" t="str">
        <f t="shared" si="264"/>
        <v>J=</v>
      </c>
      <c r="T855" s="34">
        <f t="shared" si="265"/>
        <v>45254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0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42">
        <f t="shared" si="255"/>
        <v>45187</v>
      </c>
      <c r="B856" s="72">
        <f t="shared" ca="1" si="266"/>
        <v>1045.3211779999999</v>
      </c>
      <c r="C856" s="13">
        <f t="shared" si="256"/>
        <v>1000</v>
      </c>
      <c r="D856" s="12">
        <f ca="1">IF(A856&lt;$B$1,VLOOKUP(A856,[1]DI!$A$4:$B$15000,2,FALSE),0)</f>
        <v>0.13150000000000001</v>
      </c>
      <c r="E856" s="13">
        <f t="shared" ca="1" si="249"/>
        <v>1.0004903700000001</v>
      </c>
      <c r="F856" s="13">
        <f ca="1">(TRUNC(PRODUCT($E$12:$E855),16))</f>
        <v>1.27215495837036</v>
      </c>
      <c r="G856" s="13">
        <f t="shared" ca="1" si="257"/>
        <v>1.2215578647110099</v>
      </c>
      <c r="H856" s="13">
        <f t="shared" ca="1" si="250"/>
        <v>1.04142014</v>
      </c>
      <c r="I856" s="12">
        <f t="shared" si="258"/>
        <v>1.17E-2</v>
      </c>
      <c r="J856" s="34">
        <f t="shared" si="259"/>
        <v>45070</v>
      </c>
      <c r="K856" s="2">
        <f t="shared" si="260"/>
        <v>81</v>
      </c>
      <c r="L856" s="17">
        <f t="shared" si="261"/>
        <v>81</v>
      </c>
      <c r="M856" s="11">
        <f t="shared" si="251"/>
        <v>1.0037458829999999</v>
      </c>
      <c r="N856" s="11">
        <f t="shared" ca="1" si="252"/>
        <v>1.045321178</v>
      </c>
      <c r="O856" s="17">
        <f t="shared" si="262"/>
        <v>0</v>
      </c>
      <c r="P856" s="13">
        <f t="shared" ca="1" si="253"/>
        <v>45.321178000000003</v>
      </c>
      <c r="Q856" s="20">
        <f t="shared" si="254"/>
        <v>0</v>
      </c>
      <c r="R856" s="13">
        <f t="shared" si="263"/>
        <v>0</v>
      </c>
      <c r="S856" s="4" t="str">
        <f t="shared" si="264"/>
        <v>J=</v>
      </c>
      <c r="T856" s="34">
        <f t="shared" si="265"/>
        <v>45254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0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42">
        <f t="shared" si="255"/>
        <v>45188</v>
      </c>
      <c r="B857" s="72">
        <f t="shared" ca="1" si="266"/>
        <v>1045.8820470000001</v>
      </c>
      <c r="C857" s="13">
        <f t="shared" si="256"/>
        <v>1000</v>
      </c>
      <c r="D857" s="12">
        <f ca="1">IF(A857&lt;$B$1,VLOOKUP(A857,[1]DI!$A$4:$B$15000,2,FALSE),0)</f>
        <v>0.13150000000000001</v>
      </c>
      <c r="E857" s="13">
        <f t="shared" ca="1" si="249"/>
        <v>1.0004903700000001</v>
      </c>
      <c r="F857" s="13">
        <f ca="1">(TRUNC(PRODUCT($E$12:$E856),16))</f>
        <v>1.2727787849973</v>
      </c>
      <c r="G857" s="13">
        <f t="shared" ca="1" si="257"/>
        <v>1.2215578647110099</v>
      </c>
      <c r="H857" s="13">
        <f t="shared" ca="1" si="250"/>
        <v>1.0419308199999999</v>
      </c>
      <c r="I857" s="12">
        <f t="shared" si="258"/>
        <v>1.17E-2</v>
      </c>
      <c r="J857" s="34">
        <f t="shared" si="259"/>
        <v>45070</v>
      </c>
      <c r="K857" s="2">
        <f t="shared" si="260"/>
        <v>82</v>
      </c>
      <c r="L857" s="17">
        <f t="shared" si="261"/>
        <v>82</v>
      </c>
      <c r="M857" s="11">
        <f t="shared" si="251"/>
        <v>1.0037922159999999</v>
      </c>
      <c r="N857" s="11">
        <f t="shared" ca="1" si="252"/>
        <v>1.0458820470000001</v>
      </c>
      <c r="O857" s="17">
        <f t="shared" si="262"/>
        <v>0</v>
      </c>
      <c r="P857" s="13">
        <f t="shared" ca="1" si="253"/>
        <v>45.882047</v>
      </c>
      <c r="Q857" s="20">
        <f t="shared" si="254"/>
        <v>0</v>
      </c>
      <c r="R857" s="13">
        <f t="shared" si="263"/>
        <v>0</v>
      </c>
      <c r="S857" s="4" t="str">
        <f t="shared" si="264"/>
        <v>J=</v>
      </c>
      <c r="T857" s="34">
        <f t="shared" si="265"/>
        <v>45254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0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42">
        <f t="shared" si="255"/>
        <v>45189</v>
      </c>
      <c r="B858" s="72">
        <f t="shared" ca="1" si="266"/>
        <v>1046.44321599</v>
      </c>
      <c r="C858" s="13">
        <f t="shared" si="256"/>
        <v>1000</v>
      </c>
      <c r="D858" s="12">
        <f ca="1">IF(A858&lt;$B$1,VLOOKUP(A858,[1]DI!$A$4:$B$15000,2,FALSE),0)</f>
        <v>0.13150000000000001</v>
      </c>
      <c r="E858" s="13">
        <f t="shared" ca="1" si="249"/>
        <v>1.0004903700000001</v>
      </c>
      <c r="F858" s="13">
        <f ca="1">(TRUNC(PRODUCT($E$12:$E857),16))</f>
        <v>1.2734029175301</v>
      </c>
      <c r="G858" s="13">
        <f t="shared" ca="1" si="257"/>
        <v>1.2215578647110099</v>
      </c>
      <c r="H858" s="13">
        <f t="shared" ca="1" si="250"/>
        <v>1.0424417500000001</v>
      </c>
      <c r="I858" s="12">
        <f t="shared" si="258"/>
        <v>1.17E-2</v>
      </c>
      <c r="J858" s="34">
        <f t="shared" si="259"/>
        <v>45070</v>
      </c>
      <c r="K858" s="2">
        <f t="shared" si="260"/>
        <v>83</v>
      </c>
      <c r="L858" s="17">
        <f t="shared" si="261"/>
        <v>83</v>
      </c>
      <c r="M858" s="11">
        <f t="shared" si="251"/>
        <v>1.0038385510000001</v>
      </c>
      <c r="N858" s="11">
        <f t="shared" ca="1" si="252"/>
        <v>1.0464432159999999</v>
      </c>
      <c r="O858" s="17">
        <f t="shared" si="262"/>
        <v>0</v>
      </c>
      <c r="P858" s="13">
        <f t="shared" ca="1" si="253"/>
        <v>46.443215989999999</v>
      </c>
      <c r="Q858" s="20">
        <f t="shared" si="254"/>
        <v>0</v>
      </c>
      <c r="R858" s="13">
        <f t="shared" si="263"/>
        <v>0</v>
      </c>
      <c r="S858" s="4" t="str">
        <f t="shared" si="264"/>
        <v>J=</v>
      </c>
      <c r="T858" s="34">
        <f t="shared" si="265"/>
        <v>45254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0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42">
        <f t="shared" si="255"/>
        <v>45190</v>
      </c>
      <c r="B859" s="72">
        <f t="shared" ca="1" si="266"/>
        <v>1047.0046850000001</v>
      </c>
      <c r="C859" s="13">
        <f t="shared" si="256"/>
        <v>1000</v>
      </c>
      <c r="D859" s="12">
        <f ca="1">IF(A859&lt;$B$1,VLOOKUP(A859,[1]DI!$A$4:$B$15000,2,FALSE),0)</f>
        <v>0.1265</v>
      </c>
      <c r="E859" s="13">
        <f t="shared" ca="1" si="249"/>
        <v>1.0004727899999999</v>
      </c>
      <c r="F859" s="13">
        <f ca="1">(TRUNC(PRODUCT($E$12:$E858),16))</f>
        <v>1.27402735611877</v>
      </c>
      <c r="G859" s="13">
        <f t="shared" ca="1" si="257"/>
        <v>1.2215578647110099</v>
      </c>
      <c r="H859" s="13">
        <f t="shared" ca="1" si="250"/>
        <v>1.04295293</v>
      </c>
      <c r="I859" s="12">
        <f t="shared" si="258"/>
        <v>1.17E-2</v>
      </c>
      <c r="J859" s="34">
        <f t="shared" si="259"/>
        <v>45070</v>
      </c>
      <c r="K859" s="2">
        <f t="shared" si="260"/>
        <v>84</v>
      </c>
      <c r="L859" s="17">
        <f t="shared" si="261"/>
        <v>84</v>
      </c>
      <c r="M859" s="11">
        <f t="shared" si="251"/>
        <v>1.003884888</v>
      </c>
      <c r="N859" s="11">
        <f t="shared" ca="1" si="252"/>
        <v>1.0470046850000001</v>
      </c>
      <c r="O859" s="17">
        <f t="shared" si="262"/>
        <v>0</v>
      </c>
      <c r="P859" s="13">
        <f t="shared" ca="1" si="253"/>
        <v>47.004685000000002</v>
      </c>
      <c r="Q859" s="20">
        <f t="shared" si="254"/>
        <v>0</v>
      </c>
      <c r="R859" s="13">
        <f t="shared" si="263"/>
        <v>0</v>
      </c>
      <c r="S859" s="4" t="str">
        <f t="shared" si="264"/>
        <v>J=</v>
      </c>
      <c r="T859" s="34">
        <f t="shared" si="265"/>
        <v>45254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0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42">
        <f t="shared" si="255"/>
        <v>45191</v>
      </c>
      <c r="B860" s="72">
        <f t="shared" ca="1" si="266"/>
        <v>1047.5480540000001</v>
      </c>
      <c r="C860" s="13">
        <f t="shared" si="256"/>
        <v>1000</v>
      </c>
      <c r="D860" s="12">
        <f ca="1">IF(A860&lt;$B$1,VLOOKUP(A860,[1]DI!$A$4:$B$15000,2,FALSE),0)</f>
        <v>0.1265</v>
      </c>
      <c r="E860" s="13">
        <f t="shared" ca="1" si="249"/>
        <v>1.0004727899999999</v>
      </c>
      <c r="F860" s="13">
        <f ca="1">(TRUNC(PRODUCT($E$12:$E859),16))</f>
        <v>1.2746297035124601</v>
      </c>
      <c r="G860" s="13">
        <f t="shared" ca="1" si="257"/>
        <v>1.2215578647110099</v>
      </c>
      <c r="H860" s="13">
        <f t="shared" ca="1" si="250"/>
        <v>1.0434460299999999</v>
      </c>
      <c r="I860" s="12">
        <f t="shared" si="258"/>
        <v>1.17E-2</v>
      </c>
      <c r="J860" s="34">
        <f t="shared" si="259"/>
        <v>45070</v>
      </c>
      <c r="K860" s="2">
        <f t="shared" si="260"/>
        <v>85</v>
      </c>
      <c r="L860" s="17">
        <f t="shared" si="261"/>
        <v>85</v>
      </c>
      <c r="M860" s="11">
        <f t="shared" si="251"/>
        <v>1.0039312279999999</v>
      </c>
      <c r="N860" s="11">
        <f t="shared" ca="1" si="252"/>
        <v>1.047548054</v>
      </c>
      <c r="O860" s="17">
        <f t="shared" si="262"/>
        <v>0</v>
      </c>
      <c r="P860" s="13">
        <f t="shared" ca="1" si="253"/>
        <v>47.548054</v>
      </c>
      <c r="Q860" s="20">
        <f t="shared" si="254"/>
        <v>0</v>
      </c>
      <c r="R860" s="13">
        <f t="shared" si="263"/>
        <v>0</v>
      </c>
      <c r="S860" s="4" t="str">
        <f t="shared" si="264"/>
        <v>J=</v>
      </c>
      <c r="T860" s="34">
        <f t="shared" si="265"/>
        <v>45254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0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42">
        <f t="shared" si="255"/>
        <v>45192</v>
      </c>
      <c r="B861" s="72">
        <f t="shared" ca="1" si="266"/>
        <v>1048.0917009899999</v>
      </c>
      <c r="C861" s="13">
        <f t="shared" si="256"/>
        <v>1000</v>
      </c>
      <c r="D861" s="12">
        <f ca="1">IF(A861&lt;$B$1,VLOOKUP(A861,[1]DI!$A$4:$B$15000,2,FALSE),0)</f>
        <v>0</v>
      </c>
      <c r="E861" s="13">
        <f t="shared" ca="1" si="249"/>
        <v>1</v>
      </c>
      <c r="F861" s="13">
        <f ca="1">(TRUNC(PRODUCT($E$12:$E860),16))</f>
        <v>1.2752323356899899</v>
      </c>
      <c r="G861" s="13">
        <f t="shared" ca="1" si="257"/>
        <v>1.2215578647110099</v>
      </c>
      <c r="H861" s="13">
        <f t="shared" ca="1" si="250"/>
        <v>1.04393936</v>
      </c>
      <c r="I861" s="12">
        <f t="shared" si="258"/>
        <v>1.17E-2</v>
      </c>
      <c r="J861" s="34">
        <f t="shared" si="259"/>
        <v>45070</v>
      </c>
      <c r="K861" s="2">
        <f t="shared" si="260"/>
        <v>85</v>
      </c>
      <c r="L861" s="17">
        <f t="shared" si="261"/>
        <v>86</v>
      </c>
      <c r="M861" s="11">
        <f t="shared" si="251"/>
        <v>1.0039775689999999</v>
      </c>
      <c r="N861" s="11">
        <f t="shared" ca="1" si="252"/>
        <v>1.0480917009999999</v>
      </c>
      <c r="O861" s="17">
        <f t="shared" si="262"/>
        <v>0</v>
      </c>
      <c r="P861" s="13">
        <f t="shared" ca="1" si="253"/>
        <v>48.09170099</v>
      </c>
      <c r="Q861" s="20">
        <f t="shared" si="254"/>
        <v>0</v>
      </c>
      <c r="R861" s="13">
        <f t="shared" si="263"/>
        <v>0</v>
      </c>
      <c r="S861" s="4" t="str">
        <f t="shared" si="264"/>
        <v>J=</v>
      </c>
      <c r="T861" s="34">
        <f t="shared" si="265"/>
        <v>45254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0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42">
        <f t="shared" si="255"/>
        <v>45193</v>
      </c>
      <c r="B862" s="72">
        <f t="shared" ca="1" si="266"/>
        <v>1048.0917009899999</v>
      </c>
      <c r="C862" s="13">
        <f t="shared" si="256"/>
        <v>1000</v>
      </c>
      <c r="D862" s="12">
        <f ca="1">IF(A862&lt;$B$1,VLOOKUP(A862,[1]DI!$A$4:$B$15000,2,FALSE),0)</f>
        <v>0</v>
      </c>
      <c r="E862" s="13">
        <f t="shared" ca="1" si="249"/>
        <v>1</v>
      </c>
      <c r="F862" s="13">
        <f ca="1">(TRUNC(PRODUCT($E$12:$E861),16))</f>
        <v>1.2752323356899899</v>
      </c>
      <c r="G862" s="13">
        <f t="shared" ca="1" si="257"/>
        <v>1.2215578647110099</v>
      </c>
      <c r="H862" s="13">
        <f t="shared" ca="1" si="250"/>
        <v>1.04393936</v>
      </c>
      <c r="I862" s="12">
        <f t="shared" si="258"/>
        <v>1.17E-2</v>
      </c>
      <c r="J862" s="34">
        <f t="shared" si="259"/>
        <v>45070</v>
      </c>
      <c r="K862" s="2">
        <f t="shared" si="260"/>
        <v>85</v>
      </c>
      <c r="L862" s="17">
        <f t="shared" si="261"/>
        <v>86</v>
      </c>
      <c r="M862" s="11">
        <f t="shared" si="251"/>
        <v>1.0039775689999999</v>
      </c>
      <c r="N862" s="11">
        <f t="shared" ca="1" si="252"/>
        <v>1.0480917009999999</v>
      </c>
      <c r="O862" s="17">
        <f t="shared" si="262"/>
        <v>0</v>
      </c>
      <c r="P862" s="13">
        <f t="shared" ca="1" si="253"/>
        <v>48.09170099</v>
      </c>
      <c r="Q862" s="20">
        <f t="shared" si="254"/>
        <v>0</v>
      </c>
      <c r="R862" s="13">
        <f t="shared" si="263"/>
        <v>0</v>
      </c>
      <c r="S862" s="4" t="str">
        <f t="shared" si="264"/>
        <v>J=</v>
      </c>
      <c r="T862" s="34">
        <f t="shared" si="265"/>
        <v>45254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0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42">
        <f t="shared" si="255"/>
        <v>45194</v>
      </c>
      <c r="B863" s="72">
        <f t="shared" ca="1" si="266"/>
        <v>1048.0917009899999</v>
      </c>
      <c r="C863" s="13">
        <f t="shared" si="256"/>
        <v>1000</v>
      </c>
      <c r="D863" s="12">
        <f ca="1">IF(A863&lt;$B$1,VLOOKUP(A863,[1]DI!$A$4:$B$15000,2,FALSE),0)</f>
        <v>0.1265</v>
      </c>
      <c r="E863" s="13">
        <f t="shared" ca="1" si="249"/>
        <v>1.0004727899999999</v>
      </c>
      <c r="F863" s="13">
        <f ca="1">(TRUNC(PRODUCT($E$12:$E862),16))</f>
        <v>1.2752323356899899</v>
      </c>
      <c r="G863" s="13">
        <f t="shared" ca="1" si="257"/>
        <v>1.2215578647110099</v>
      </c>
      <c r="H863" s="13">
        <f t="shared" ca="1" si="250"/>
        <v>1.04393936</v>
      </c>
      <c r="I863" s="12">
        <f t="shared" si="258"/>
        <v>1.17E-2</v>
      </c>
      <c r="J863" s="34">
        <f t="shared" si="259"/>
        <v>45070</v>
      </c>
      <c r="K863" s="2">
        <f t="shared" si="260"/>
        <v>86</v>
      </c>
      <c r="L863" s="17">
        <f t="shared" si="261"/>
        <v>86</v>
      </c>
      <c r="M863" s="11">
        <f t="shared" si="251"/>
        <v>1.0039775689999999</v>
      </c>
      <c r="N863" s="11">
        <f t="shared" ca="1" si="252"/>
        <v>1.0480917009999999</v>
      </c>
      <c r="O863" s="17">
        <f t="shared" si="262"/>
        <v>0</v>
      </c>
      <c r="P863" s="13">
        <f t="shared" ca="1" si="253"/>
        <v>48.09170099</v>
      </c>
      <c r="Q863" s="20">
        <f t="shared" si="254"/>
        <v>0</v>
      </c>
      <c r="R863" s="13">
        <f t="shared" si="263"/>
        <v>0</v>
      </c>
      <c r="S863" s="4" t="str">
        <f t="shared" si="264"/>
        <v>J=</v>
      </c>
      <c r="T863" s="34">
        <f t="shared" si="265"/>
        <v>45254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0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42">
        <f t="shared" si="255"/>
        <v>45195</v>
      </c>
      <c r="B864" s="72">
        <f t="shared" ca="1" si="266"/>
        <v>1048.63562699</v>
      </c>
      <c r="C864" s="13">
        <f t="shared" si="256"/>
        <v>1000</v>
      </c>
      <c r="D864" s="12">
        <f ca="1">IF(A864&lt;$B$1,VLOOKUP(A864,[1]DI!$A$4:$B$15000,2,FALSE),0)</f>
        <v>0.1265</v>
      </c>
      <c r="E864" s="13">
        <f t="shared" ca="1" si="249"/>
        <v>1.0004727899999999</v>
      </c>
      <c r="F864" s="13">
        <f ca="1">(TRUNC(PRODUCT($E$12:$E863),16))</f>
        <v>1.27583525278598</v>
      </c>
      <c r="G864" s="13">
        <f t="shared" ca="1" si="257"/>
        <v>1.2215578647110099</v>
      </c>
      <c r="H864" s="13">
        <f t="shared" ca="1" si="250"/>
        <v>1.04443292</v>
      </c>
      <c r="I864" s="12">
        <f t="shared" si="258"/>
        <v>1.17E-2</v>
      </c>
      <c r="J864" s="34">
        <f t="shared" si="259"/>
        <v>45070</v>
      </c>
      <c r="K864" s="2">
        <f t="shared" si="260"/>
        <v>87</v>
      </c>
      <c r="L864" s="17">
        <f t="shared" si="261"/>
        <v>87</v>
      </c>
      <c r="M864" s="11">
        <f t="shared" si="251"/>
        <v>1.0040239129999999</v>
      </c>
      <c r="N864" s="11">
        <f t="shared" ca="1" si="252"/>
        <v>1.0486356269999999</v>
      </c>
      <c r="O864" s="17">
        <f t="shared" si="262"/>
        <v>0</v>
      </c>
      <c r="P864" s="13">
        <f t="shared" ca="1" si="253"/>
        <v>48.635626989999999</v>
      </c>
      <c r="Q864" s="20">
        <f t="shared" si="254"/>
        <v>0</v>
      </c>
      <c r="R864" s="13">
        <f t="shared" si="263"/>
        <v>0</v>
      </c>
      <c r="S864" s="4" t="str">
        <f t="shared" si="264"/>
        <v>J=</v>
      </c>
      <c r="T864" s="34">
        <f t="shared" si="265"/>
        <v>45254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0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42">
        <f t="shared" si="255"/>
        <v>45196</v>
      </c>
      <c r="B865" s="72">
        <f t="shared" ca="1" si="266"/>
        <v>1049.179842</v>
      </c>
      <c r="C865" s="13">
        <f t="shared" si="256"/>
        <v>1000</v>
      </c>
      <c r="D865" s="12">
        <f ca="1">IF(A865&lt;$B$1,VLOOKUP(A865,[1]DI!$A$4:$B$15000,2,FALSE),0)</f>
        <v>0.1265</v>
      </c>
      <c r="E865" s="13">
        <f t="shared" ca="1" si="249"/>
        <v>1.0004727899999999</v>
      </c>
      <c r="F865" s="13">
        <f ca="1">(TRUNC(PRODUCT($E$12:$E864),16))</f>
        <v>1.27643845493514</v>
      </c>
      <c r="G865" s="13">
        <f t="shared" ca="1" si="257"/>
        <v>1.2215578647110099</v>
      </c>
      <c r="H865" s="13">
        <f t="shared" ca="1" si="250"/>
        <v>1.0449267200000001</v>
      </c>
      <c r="I865" s="12">
        <f t="shared" si="258"/>
        <v>1.17E-2</v>
      </c>
      <c r="J865" s="34">
        <f t="shared" si="259"/>
        <v>45070</v>
      </c>
      <c r="K865" s="2">
        <f t="shared" si="260"/>
        <v>88</v>
      </c>
      <c r="L865" s="17">
        <f t="shared" si="261"/>
        <v>88</v>
      </c>
      <c r="M865" s="11">
        <f t="shared" si="251"/>
        <v>1.0040702589999999</v>
      </c>
      <c r="N865" s="11">
        <f t="shared" ca="1" si="252"/>
        <v>1.049179842</v>
      </c>
      <c r="O865" s="17">
        <f t="shared" si="262"/>
        <v>0</v>
      </c>
      <c r="P865" s="13">
        <f t="shared" ca="1" si="253"/>
        <v>49.179842000000001</v>
      </c>
      <c r="Q865" s="20">
        <f t="shared" si="254"/>
        <v>0</v>
      </c>
      <c r="R865" s="13">
        <f t="shared" si="263"/>
        <v>0</v>
      </c>
      <c r="S865" s="4" t="str">
        <f t="shared" si="264"/>
        <v>J=</v>
      </c>
      <c r="T865" s="34">
        <f t="shared" si="265"/>
        <v>45254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0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42">
        <f t="shared" si="255"/>
        <v>45197</v>
      </c>
      <c r="B866" s="72">
        <f t="shared" ca="1" si="266"/>
        <v>1049.7243359900001</v>
      </c>
      <c r="C866" s="13">
        <f t="shared" si="256"/>
        <v>1000</v>
      </c>
      <c r="D866" s="12">
        <f ca="1">IF(A866&lt;$B$1,VLOOKUP(A866,[1]DI!$A$4:$B$15000,2,FALSE),0)</f>
        <v>0.1265</v>
      </c>
      <c r="E866" s="13">
        <f t="shared" ca="1" si="249"/>
        <v>1.0004727899999999</v>
      </c>
      <c r="F866" s="13">
        <f ca="1">(TRUNC(PRODUCT($E$12:$E865),16))</f>
        <v>1.2770419422722501</v>
      </c>
      <c r="G866" s="13">
        <f t="shared" ca="1" si="257"/>
        <v>1.2215578647110099</v>
      </c>
      <c r="H866" s="13">
        <f t="shared" ca="1" si="250"/>
        <v>1.0454207499999999</v>
      </c>
      <c r="I866" s="12">
        <f t="shared" si="258"/>
        <v>1.17E-2</v>
      </c>
      <c r="J866" s="34">
        <f t="shared" si="259"/>
        <v>45070</v>
      </c>
      <c r="K866" s="2">
        <f t="shared" si="260"/>
        <v>89</v>
      </c>
      <c r="L866" s="17">
        <f t="shared" si="261"/>
        <v>89</v>
      </c>
      <c r="M866" s="11">
        <f t="shared" si="251"/>
        <v>1.004116607</v>
      </c>
      <c r="N866" s="11">
        <f t="shared" ca="1" si="252"/>
        <v>1.0497243359999999</v>
      </c>
      <c r="O866" s="17">
        <f t="shared" si="262"/>
        <v>0</v>
      </c>
      <c r="P866" s="13">
        <f t="shared" ca="1" si="253"/>
        <v>49.72433599</v>
      </c>
      <c r="Q866" s="20">
        <f t="shared" si="254"/>
        <v>0</v>
      </c>
      <c r="R866" s="13">
        <f t="shared" si="263"/>
        <v>0</v>
      </c>
      <c r="S866" s="4" t="str">
        <f t="shared" si="264"/>
        <v>J=</v>
      </c>
      <c r="T866" s="34">
        <f t="shared" si="265"/>
        <v>45254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0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42">
        <f t="shared" si="255"/>
        <v>45198</v>
      </c>
      <c r="B867" s="72">
        <f t="shared" ca="1" si="266"/>
        <v>1050.269119</v>
      </c>
      <c r="C867" s="13">
        <f t="shared" si="256"/>
        <v>1000</v>
      </c>
      <c r="D867" s="12">
        <f ca="1">IF(A867&lt;$B$1,VLOOKUP(A867,[1]DI!$A$4:$B$15000,2,FALSE),0)</f>
        <v>0.1265</v>
      </c>
      <c r="E867" s="13">
        <f t="shared" ca="1" si="249"/>
        <v>1.0004727899999999</v>
      </c>
      <c r="F867" s="13">
        <f ca="1">(TRUNC(PRODUCT($E$12:$E866),16))</f>
        <v>1.2776457149321401</v>
      </c>
      <c r="G867" s="13">
        <f t="shared" ca="1" si="257"/>
        <v>1.2215578647110099</v>
      </c>
      <c r="H867" s="13">
        <f t="shared" ca="1" si="250"/>
        <v>1.04591502</v>
      </c>
      <c r="I867" s="12">
        <f t="shared" si="258"/>
        <v>1.17E-2</v>
      </c>
      <c r="J867" s="34">
        <f t="shared" si="259"/>
        <v>45070</v>
      </c>
      <c r="K867" s="2">
        <f t="shared" si="260"/>
        <v>90</v>
      </c>
      <c r="L867" s="17">
        <f t="shared" si="261"/>
        <v>90</v>
      </c>
      <c r="M867" s="11">
        <f t="shared" si="251"/>
        <v>1.0041629569999999</v>
      </c>
      <c r="N867" s="11">
        <f t="shared" ca="1" si="252"/>
        <v>1.050269119</v>
      </c>
      <c r="O867" s="17">
        <f t="shared" si="262"/>
        <v>0</v>
      </c>
      <c r="P867" s="13">
        <f t="shared" ca="1" si="253"/>
        <v>50.269119000000003</v>
      </c>
      <c r="Q867" s="20">
        <f t="shared" si="254"/>
        <v>0</v>
      </c>
      <c r="R867" s="13">
        <f t="shared" si="263"/>
        <v>0</v>
      </c>
      <c r="S867" s="4" t="str">
        <f t="shared" si="264"/>
        <v>J=</v>
      </c>
      <c r="T867" s="34">
        <f t="shared" si="265"/>
        <v>45254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0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42">
        <f t="shared" si="255"/>
        <v>45199</v>
      </c>
      <c r="B868" s="72">
        <f t="shared" ca="1" si="266"/>
        <v>1050.814181</v>
      </c>
      <c r="C868" s="13">
        <f t="shared" si="256"/>
        <v>1000</v>
      </c>
      <c r="D868" s="12">
        <f ca="1">IF(A868&lt;$B$1,VLOOKUP(A868,[1]DI!$A$4:$B$15000,2,FALSE),0)</f>
        <v>0</v>
      </c>
      <c r="E868" s="13">
        <f t="shared" ca="1" si="249"/>
        <v>1</v>
      </c>
      <c r="F868" s="13">
        <f ca="1">(TRUNC(PRODUCT($E$12:$E867),16))</f>
        <v>1.2782497730497</v>
      </c>
      <c r="G868" s="13">
        <f t="shared" ca="1" si="257"/>
        <v>1.2215578647110099</v>
      </c>
      <c r="H868" s="13">
        <f t="shared" ca="1" si="250"/>
        <v>1.0464095200000001</v>
      </c>
      <c r="I868" s="12">
        <f t="shared" si="258"/>
        <v>1.17E-2</v>
      </c>
      <c r="J868" s="34">
        <f t="shared" si="259"/>
        <v>45070</v>
      </c>
      <c r="K868" s="2">
        <f t="shared" si="260"/>
        <v>90</v>
      </c>
      <c r="L868" s="17">
        <f t="shared" si="261"/>
        <v>91</v>
      </c>
      <c r="M868" s="11">
        <f t="shared" si="251"/>
        <v>1.0042093089999999</v>
      </c>
      <c r="N868" s="11">
        <f t="shared" ca="1" si="252"/>
        <v>1.050814181</v>
      </c>
      <c r="O868" s="17">
        <f t="shared" si="262"/>
        <v>0</v>
      </c>
      <c r="P868" s="13">
        <f t="shared" ca="1" si="253"/>
        <v>50.814180999999998</v>
      </c>
      <c r="Q868" s="20">
        <f t="shared" si="254"/>
        <v>0</v>
      </c>
      <c r="R868" s="13">
        <f t="shared" si="263"/>
        <v>0</v>
      </c>
      <c r="S868" s="4" t="str">
        <f t="shared" si="264"/>
        <v>J=</v>
      </c>
      <c r="T868" s="34">
        <f t="shared" si="265"/>
        <v>45254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0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42">
        <f t="shared" si="255"/>
        <v>45200</v>
      </c>
      <c r="B869" s="72">
        <f t="shared" ca="1" si="266"/>
        <v>1050.814181</v>
      </c>
      <c r="C869" s="13">
        <f t="shared" si="256"/>
        <v>1000</v>
      </c>
      <c r="D869" s="12">
        <f ca="1">IF(A869&lt;$B$1,VLOOKUP(A869,[1]DI!$A$4:$B$15000,2,FALSE),0)</f>
        <v>0</v>
      </c>
      <c r="E869" s="13">
        <f t="shared" ca="1" si="249"/>
        <v>1</v>
      </c>
      <c r="F869" s="13">
        <f ca="1">(TRUNC(PRODUCT($E$12:$E868),16))</f>
        <v>1.2782497730497</v>
      </c>
      <c r="G869" s="13">
        <f t="shared" ca="1" si="257"/>
        <v>1.2215578647110099</v>
      </c>
      <c r="H869" s="13">
        <f t="shared" ca="1" si="250"/>
        <v>1.0464095200000001</v>
      </c>
      <c r="I869" s="12">
        <f t="shared" si="258"/>
        <v>1.17E-2</v>
      </c>
      <c r="J869" s="34">
        <f t="shared" si="259"/>
        <v>45070</v>
      </c>
      <c r="K869" s="2">
        <f t="shared" si="260"/>
        <v>90</v>
      </c>
      <c r="L869" s="17">
        <f t="shared" si="261"/>
        <v>91</v>
      </c>
      <c r="M869" s="11">
        <f t="shared" si="251"/>
        <v>1.0042093089999999</v>
      </c>
      <c r="N869" s="11">
        <f t="shared" ca="1" si="252"/>
        <v>1.050814181</v>
      </c>
      <c r="O869" s="17">
        <f t="shared" si="262"/>
        <v>0</v>
      </c>
      <c r="P869" s="13">
        <f t="shared" ca="1" si="253"/>
        <v>50.814180999999998</v>
      </c>
      <c r="Q869" s="20">
        <f t="shared" si="254"/>
        <v>0</v>
      </c>
      <c r="R869" s="13">
        <f t="shared" si="263"/>
        <v>0</v>
      </c>
      <c r="S869" s="4" t="str">
        <f t="shared" si="264"/>
        <v>J=</v>
      </c>
      <c r="T869" s="34">
        <f t="shared" si="265"/>
        <v>45254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0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42">
        <f t="shared" si="255"/>
        <v>45201</v>
      </c>
      <c r="B870" s="72">
        <f t="shared" ca="1" si="266"/>
        <v>1050.814181</v>
      </c>
      <c r="C870" s="13">
        <f t="shared" si="256"/>
        <v>1000</v>
      </c>
      <c r="D870" s="12">
        <f ca="1">IF(A870&lt;$B$1,VLOOKUP(A870,[1]DI!$A$4:$B$15000,2,FALSE),0)</f>
        <v>0.1265</v>
      </c>
      <c r="E870" s="13">
        <f t="shared" ca="1" si="249"/>
        <v>1.0004727899999999</v>
      </c>
      <c r="F870" s="13">
        <f ca="1">(TRUNC(PRODUCT($E$12:$E869),16))</f>
        <v>1.2782497730497</v>
      </c>
      <c r="G870" s="13">
        <f t="shared" ca="1" si="257"/>
        <v>1.2215578647110099</v>
      </c>
      <c r="H870" s="13">
        <f t="shared" ca="1" si="250"/>
        <v>1.0464095200000001</v>
      </c>
      <c r="I870" s="12">
        <f t="shared" si="258"/>
        <v>1.17E-2</v>
      </c>
      <c r="J870" s="34">
        <f t="shared" si="259"/>
        <v>45070</v>
      </c>
      <c r="K870" s="2">
        <f t="shared" si="260"/>
        <v>91</v>
      </c>
      <c r="L870" s="17">
        <f t="shared" si="261"/>
        <v>91</v>
      </c>
      <c r="M870" s="11">
        <f t="shared" si="251"/>
        <v>1.0042093089999999</v>
      </c>
      <c r="N870" s="11">
        <f t="shared" ca="1" si="252"/>
        <v>1.050814181</v>
      </c>
      <c r="O870" s="17">
        <f t="shared" si="262"/>
        <v>0</v>
      </c>
      <c r="P870" s="13">
        <f t="shared" ca="1" si="253"/>
        <v>50.814180999999998</v>
      </c>
      <c r="Q870" s="20">
        <f t="shared" si="254"/>
        <v>0</v>
      </c>
      <c r="R870" s="13">
        <f t="shared" si="263"/>
        <v>0</v>
      </c>
      <c r="S870" s="4" t="str">
        <f t="shared" si="264"/>
        <v>J=</v>
      </c>
      <c r="T870" s="34">
        <f t="shared" si="265"/>
        <v>45254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0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42">
        <f t="shared" si="255"/>
        <v>45202</v>
      </c>
      <c r="B871" s="72">
        <f t="shared" ca="1" si="266"/>
        <v>1051.35952299</v>
      </c>
      <c r="C871" s="13">
        <f t="shared" si="256"/>
        <v>1000</v>
      </c>
      <c r="D871" s="12">
        <f ca="1">IF(A871&lt;$B$1,VLOOKUP(A871,[1]DI!$A$4:$B$15000,2,FALSE),0)</f>
        <v>0.1265</v>
      </c>
      <c r="E871" s="13">
        <f t="shared" ca="1" si="249"/>
        <v>1.0004727899999999</v>
      </c>
      <c r="F871" s="13">
        <f ca="1">(TRUNC(PRODUCT($E$12:$E870),16))</f>
        <v>1.2788541167598999</v>
      </c>
      <c r="G871" s="13">
        <f t="shared" ca="1" si="257"/>
        <v>1.2215578647110099</v>
      </c>
      <c r="H871" s="13">
        <f t="shared" ca="1" si="250"/>
        <v>1.0469042500000001</v>
      </c>
      <c r="I871" s="12">
        <f t="shared" si="258"/>
        <v>1.17E-2</v>
      </c>
      <c r="J871" s="34">
        <f t="shared" si="259"/>
        <v>45070</v>
      </c>
      <c r="K871" s="2">
        <f t="shared" si="260"/>
        <v>92</v>
      </c>
      <c r="L871" s="17">
        <f t="shared" si="261"/>
        <v>92</v>
      </c>
      <c r="M871" s="11">
        <f t="shared" si="251"/>
        <v>1.004255664</v>
      </c>
      <c r="N871" s="11">
        <f t="shared" ca="1" si="252"/>
        <v>1.0513595229999999</v>
      </c>
      <c r="O871" s="17">
        <f t="shared" si="262"/>
        <v>0</v>
      </c>
      <c r="P871" s="13">
        <f t="shared" ca="1" si="253"/>
        <v>51.359522990000002</v>
      </c>
      <c r="Q871" s="20">
        <f t="shared" si="254"/>
        <v>0</v>
      </c>
      <c r="R871" s="13">
        <f t="shared" si="263"/>
        <v>0</v>
      </c>
      <c r="S871" s="4" t="str">
        <f t="shared" si="264"/>
        <v>J=</v>
      </c>
      <c r="T871" s="34">
        <f t="shared" si="265"/>
        <v>45254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0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42">
        <f t="shared" si="255"/>
        <v>45203</v>
      </c>
      <c r="B872" s="72">
        <f t="shared" ca="1" si="266"/>
        <v>1051.9051420000001</v>
      </c>
      <c r="C872" s="13">
        <f t="shared" si="256"/>
        <v>1000</v>
      </c>
      <c r="D872" s="12">
        <f ca="1">IF(A872&lt;$B$1,VLOOKUP(A872,[1]DI!$A$4:$B$15000,2,FALSE),0)</f>
        <v>0.1265</v>
      </c>
      <c r="E872" s="13">
        <f t="shared" ca="1" si="249"/>
        <v>1.0004727899999999</v>
      </c>
      <c r="F872" s="13">
        <f ca="1">(TRUNC(PRODUCT($E$12:$E871),16))</f>
        <v>1.27945874619776</v>
      </c>
      <c r="G872" s="13">
        <f t="shared" ca="1" si="257"/>
        <v>1.2215578647110099</v>
      </c>
      <c r="H872" s="13">
        <f t="shared" ca="1" si="250"/>
        <v>1.04739921</v>
      </c>
      <c r="I872" s="12">
        <f t="shared" si="258"/>
        <v>1.17E-2</v>
      </c>
      <c r="J872" s="34">
        <f t="shared" si="259"/>
        <v>45070</v>
      </c>
      <c r="K872" s="2">
        <f t="shared" si="260"/>
        <v>93</v>
      </c>
      <c r="L872" s="17">
        <f t="shared" si="261"/>
        <v>93</v>
      </c>
      <c r="M872" s="11">
        <f t="shared" si="251"/>
        <v>1.0043020199999999</v>
      </c>
      <c r="N872" s="11">
        <f t="shared" ca="1" si="252"/>
        <v>1.0519051420000001</v>
      </c>
      <c r="O872" s="17">
        <f t="shared" si="262"/>
        <v>0</v>
      </c>
      <c r="P872" s="13">
        <f t="shared" ca="1" si="253"/>
        <v>51.905141999999998</v>
      </c>
      <c r="Q872" s="20">
        <f t="shared" si="254"/>
        <v>0</v>
      </c>
      <c r="R872" s="13">
        <f t="shared" si="263"/>
        <v>0</v>
      </c>
      <c r="S872" s="4" t="str">
        <f t="shared" si="264"/>
        <v>J=</v>
      </c>
      <c r="T872" s="34">
        <f t="shared" si="265"/>
        <v>45254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0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42">
        <f t="shared" si="255"/>
        <v>45204</v>
      </c>
      <c r="B873" s="72">
        <f t="shared" ca="1" si="266"/>
        <v>1052.4510519999999</v>
      </c>
      <c r="C873" s="13">
        <f t="shared" si="256"/>
        <v>1000</v>
      </c>
      <c r="D873" s="12">
        <f ca="1">IF(A873&lt;$B$1,VLOOKUP(A873,[1]DI!$A$4:$B$15000,2,FALSE),0)</f>
        <v>0.1265</v>
      </c>
      <c r="E873" s="13">
        <f t="shared" ca="1" si="249"/>
        <v>1.0004727899999999</v>
      </c>
      <c r="F873" s="13">
        <f ca="1">(TRUNC(PRODUCT($E$12:$E872),16))</f>
        <v>1.28006366149838</v>
      </c>
      <c r="G873" s="13">
        <f t="shared" ca="1" si="257"/>
        <v>1.2215578647110099</v>
      </c>
      <c r="H873" s="13">
        <f t="shared" ca="1" si="250"/>
        <v>1.0478944100000001</v>
      </c>
      <c r="I873" s="12">
        <f t="shared" si="258"/>
        <v>1.17E-2</v>
      </c>
      <c r="J873" s="34">
        <f t="shared" si="259"/>
        <v>45070</v>
      </c>
      <c r="K873" s="2">
        <f t="shared" si="260"/>
        <v>94</v>
      </c>
      <c r="L873" s="17">
        <f t="shared" si="261"/>
        <v>94</v>
      </c>
      <c r="M873" s="11">
        <f t="shared" si="251"/>
        <v>1.0043483790000001</v>
      </c>
      <c r="N873" s="11">
        <f t="shared" ca="1" si="252"/>
        <v>1.0524510520000001</v>
      </c>
      <c r="O873" s="17">
        <f t="shared" si="262"/>
        <v>0</v>
      </c>
      <c r="P873" s="13">
        <f t="shared" ca="1" si="253"/>
        <v>52.451051999999997</v>
      </c>
      <c r="Q873" s="20">
        <f t="shared" si="254"/>
        <v>0</v>
      </c>
      <c r="R873" s="13">
        <f t="shared" si="263"/>
        <v>0</v>
      </c>
      <c r="S873" s="4" t="str">
        <f t="shared" si="264"/>
        <v>J=</v>
      </c>
      <c r="T873" s="34">
        <f t="shared" si="265"/>
        <v>45254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0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42">
        <f t="shared" si="255"/>
        <v>45205</v>
      </c>
      <c r="B874" s="72">
        <f t="shared" ca="1" si="266"/>
        <v>1052.997251</v>
      </c>
      <c r="C874" s="13">
        <f t="shared" si="256"/>
        <v>1000</v>
      </c>
      <c r="D874" s="12">
        <f ca="1">IF(A874&lt;$B$1,VLOOKUP(A874,[1]DI!$A$4:$B$15000,2,FALSE),0)</f>
        <v>0.1265</v>
      </c>
      <c r="E874" s="13">
        <f t="shared" ca="1" si="249"/>
        <v>1.0004727899999999</v>
      </c>
      <c r="F874" s="13">
        <f ca="1">(TRUNC(PRODUCT($E$12:$E873),16))</f>
        <v>1.2806688627969001</v>
      </c>
      <c r="G874" s="13">
        <f t="shared" ca="1" si="257"/>
        <v>1.2215578647110099</v>
      </c>
      <c r="H874" s="13">
        <f t="shared" ca="1" si="250"/>
        <v>1.04838985</v>
      </c>
      <c r="I874" s="12">
        <f t="shared" si="258"/>
        <v>1.17E-2</v>
      </c>
      <c r="J874" s="34">
        <f t="shared" si="259"/>
        <v>45070</v>
      </c>
      <c r="K874" s="2">
        <f t="shared" si="260"/>
        <v>95</v>
      </c>
      <c r="L874" s="17">
        <f t="shared" si="261"/>
        <v>95</v>
      </c>
      <c r="M874" s="11">
        <f t="shared" si="251"/>
        <v>1.00439474</v>
      </c>
      <c r="N874" s="11">
        <f t="shared" ca="1" si="252"/>
        <v>1.0529972510000001</v>
      </c>
      <c r="O874" s="17">
        <f t="shared" si="262"/>
        <v>0</v>
      </c>
      <c r="P874" s="13">
        <f t="shared" ca="1" si="253"/>
        <v>52.997250999999999</v>
      </c>
      <c r="Q874" s="20">
        <f t="shared" si="254"/>
        <v>0</v>
      </c>
      <c r="R874" s="13">
        <f t="shared" si="263"/>
        <v>0</v>
      </c>
      <c r="S874" s="4" t="str">
        <f t="shared" si="264"/>
        <v>J=</v>
      </c>
      <c r="T874" s="34">
        <f t="shared" si="265"/>
        <v>45254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0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42">
        <f t="shared" si="255"/>
        <v>45206</v>
      </c>
      <c r="B875" s="72">
        <f t="shared" ca="1" si="266"/>
        <v>1053.543729</v>
      </c>
      <c r="C875" s="13">
        <f t="shared" si="256"/>
        <v>1000</v>
      </c>
      <c r="D875" s="12">
        <f ca="1">IF(A875&lt;$B$1,VLOOKUP(A875,[1]DI!$A$4:$B$15000,2,FALSE),0)</f>
        <v>0</v>
      </c>
      <c r="E875" s="13">
        <f t="shared" ca="1" si="249"/>
        <v>1</v>
      </c>
      <c r="F875" s="13">
        <f ca="1">(TRUNC(PRODUCT($E$12:$E874),16))</f>
        <v>1.28127435022854</v>
      </c>
      <c r="G875" s="13">
        <f t="shared" ca="1" si="257"/>
        <v>1.2215578647110099</v>
      </c>
      <c r="H875" s="13">
        <f t="shared" ca="1" si="250"/>
        <v>1.04888552</v>
      </c>
      <c r="I875" s="12">
        <f t="shared" si="258"/>
        <v>1.17E-2</v>
      </c>
      <c r="J875" s="34">
        <f t="shared" si="259"/>
        <v>45070</v>
      </c>
      <c r="K875" s="2">
        <f t="shared" si="260"/>
        <v>95</v>
      </c>
      <c r="L875" s="17">
        <f t="shared" si="261"/>
        <v>96</v>
      </c>
      <c r="M875" s="11">
        <f t="shared" si="251"/>
        <v>1.004441103</v>
      </c>
      <c r="N875" s="11">
        <f t="shared" ca="1" si="252"/>
        <v>1.053543729</v>
      </c>
      <c r="O875" s="17">
        <f t="shared" si="262"/>
        <v>0</v>
      </c>
      <c r="P875" s="13">
        <f t="shared" ca="1" si="253"/>
        <v>53.543728999999999</v>
      </c>
      <c r="Q875" s="20">
        <f t="shared" si="254"/>
        <v>0</v>
      </c>
      <c r="R875" s="13">
        <f t="shared" si="263"/>
        <v>0</v>
      </c>
      <c r="S875" s="4" t="str">
        <f t="shared" si="264"/>
        <v>J=</v>
      </c>
      <c r="T875" s="34">
        <f t="shared" si="265"/>
        <v>45254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0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42">
        <f t="shared" si="255"/>
        <v>45207</v>
      </c>
      <c r="B876" s="72">
        <f t="shared" ca="1" si="266"/>
        <v>1053.543729</v>
      </c>
      <c r="C876" s="13">
        <f t="shared" si="256"/>
        <v>1000</v>
      </c>
      <c r="D876" s="12">
        <f ca="1">IF(A876&lt;$B$1,VLOOKUP(A876,[1]DI!$A$4:$B$15000,2,FALSE),0)</f>
        <v>0</v>
      </c>
      <c r="E876" s="13">
        <f t="shared" ca="1" si="249"/>
        <v>1</v>
      </c>
      <c r="F876" s="13">
        <f ca="1">(TRUNC(PRODUCT($E$12:$E875),16))</f>
        <v>1.28127435022854</v>
      </c>
      <c r="G876" s="13">
        <f t="shared" ca="1" si="257"/>
        <v>1.2215578647110099</v>
      </c>
      <c r="H876" s="13">
        <f t="shared" ca="1" si="250"/>
        <v>1.04888552</v>
      </c>
      <c r="I876" s="12">
        <f t="shared" si="258"/>
        <v>1.17E-2</v>
      </c>
      <c r="J876" s="34">
        <f t="shared" si="259"/>
        <v>45070</v>
      </c>
      <c r="K876" s="2">
        <f t="shared" si="260"/>
        <v>95</v>
      </c>
      <c r="L876" s="17">
        <f t="shared" si="261"/>
        <v>96</v>
      </c>
      <c r="M876" s="11">
        <f t="shared" si="251"/>
        <v>1.004441103</v>
      </c>
      <c r="N876" s="11">
        <f t="shared" ca="1" si="252"/>
        <v>1.053543729</v>
      </c>
      <c r="O876" s="17">
        <f t="shared" si="262"/>
        <v>0</v>
      </c>
      <c r="P876" s="13">
        <f t="shared" ca="1" si="253"/>
        <v>53.543728999999999</v>
      </c>
      <c r="Q876" s="20">
        <f t="shared" si="254"/>
        <v>0</v>
      </c>
      <c r="R876" s="13">
        <f t="shared" si="263"/>
        <v>0</v>
      </c>
      <c r="S876" s="4" t="str">
        <f t="shared" si="264"/>
        <v>J=</v>
      </c>
      <c r="T876" s="34">
        <f t="shared" si="265"/>
        <v>45254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0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42">
        <f t="shared" si="255"/>
        <v>45208</v>
      </c>
      <c r="B877" s="72">
        <f t="shared" ca="1" si="266"/>
        <v>1053.543729</v>
      </c>
      <c r="C877" s="13">
        <f t="shared" si="256"/>
        <v>1000</v>
      </c>
      <c r="D877" s="12">
        <f ca="1">IF(A877&lt;$B$1,VLOOKUP(A877,[1]DI!$A$4:$B$15000,2,FALSE),0)</f>
        <v>0.1265</v>
      </c>
      <c r="E877" s="13">
        <f t="shared" ca="1" si="249"/>
        <v>1.0004727899999999</v>
      </c>
      <c r="F877" s="13">
        <f ca="1">(TRUNC(PRODUCT($E$12:$E876),16))</f>
        <v>1.28127435022854</v>
      </c>
      <c r="G877" s="13">
        <f t="shared" ca="1" si="257"/>
        <v>1.2215578647110099</v>
      </c>
      <c r="H877" s="13">
        <f t="shared" ca="1" si="250"/>
        <v>1.04888552</v>
      </c>
      <c r="I877" s="12">
        <f t="shared" si="258"/>
        <v>1.17E-2</v>
      </c>
      <c r="J877" s="34">
        <f t="shared" si="259"/>
        <v>45070</v>
      </c>
      <c r="K877" s="2">
        <f t="shared" si="260"/>
        <v>96</v>
      </c>
      <c r="L877" s="17">
        <f t="shared" si="261"/>
        <v>96</v>
      </c>
      <c r="M877" s="11">
        <f t="shared" si="251"/>
        <v>1.004441103</v>
      </c>
      <c r="N877" s="11">
        <f t="shared" ca="1" si="252"/>
        <v>1.053543729</v>
      </c>
      <c r="O877" s="17">
        <f t="shared" si="262"/>
        <v>0</v>
      </c>
      <c r="P877" s="13">
        <f t="shared" ca="1" si="253"/>
        <v>53.543728999999999</v>
      </c>
      <c r="Q877" s="20">
        <f t="shared" si="254"/>
        <v>0</v>
      </c>
      <c r="R877" s="13">
        <f t="shared" si="263"/>
        <v>0</v>
      </c>
      <c r="S877" s="4" t="str">
        <f t="shared" si="264"/>
        <v>J=</v>
      </c>
      <c r="T877" s="34">
        <f t="shared" si="265"/>
        <v>45254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0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42">
        <f t="shared" si="255"/>
        <v>45209</v>
      </c>
      <c r="B878" s="72">
        <f t="shared" ca="1" si="266"/>
        <v>1054.0904860000001</v>
      </c>
      <c r="C878" s="13">
        <f t="shared" si="256"/>
        <v>1000</v>
      </c>
      <c r="D878" s="12">
        <f ca="1">IF(A878&lt;$B$1,VLOOKUP(A878,[1]DI!$A$4:$B$15000,2,FALSE),0)</f>
        <v>0.1265</v>
      </c>
      <c r="E878" s="13">
        <f t="shared" ca="1" si="249"/>
        <v>1.0004727899999999</v>
      </c>
      <c r="F878" s="13">
        <f ca="1">(TRUNC(PRODUCT($E$12:$E877),16))</f>
        <v>1.28188012392858</v>
      </c>
      <c r="G878" s="13">
        <f t="shared" ca="1" si="257"/>
        <v>1.2215578647110099</v>
      </c>
      <c r="H878" s="13">
        <f t="shared" ca="1" si="250"/>
        <v>1.04938142</v>
      </c>
      <c r="I878" s="12">
        <f t="shared" si="258"/>
        <v>1.17E-2</v>
      </c>
      <c r="J878" s="34">
        <f t="shared" si="259"/>
        <v>45070</v>
      </c>
      <c r="K878" s="2">
        <f t="shared" si="260"/>
        <v>97</v>
      </c>
      <c r="L878" s="17">
        <f t="shared" si="261"/>
        <v>97</v>
      </c>
      <c r="M878" s="11">
        <f t="shared" si="251"/>
        <v>1.004487468</v>
      </c>
      <c r="N878" s="11">
        <f t="shared" ca="1" si="252"/>
        <v>1.054090486</v>
      </c>
      <c r="O878" s="17">
        <f t="shared" si="262"/>
        <v>0</v>
      </c>
      <c r="P878" s="13">
        <f t="shared" ca="1" si="253"/>
        <v>54.090485999999999</v>
      </c>
      <c r="Q878" s="20">
        <f t="shared" si="254"/>
        <v>0</v>
      </c>
      <c r="R878" s="13">
        <f t="shared" si="263"/>
        <v>0</v>
      </c>
      <c r="S878" s="4" t="str">
        <f t="shared" si="264"/>
        <v>J=</v>
      </c>
      <c r="T878" s="34">
        <f t="shared" si="265"/>
        <v>45254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0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42">
        <f t="shared" si="255"/>
        <v>45210</v>
      </c>
      <c r="B879" s="72">
        <f t="shared" ca="1" si="266"/>
        <v>1054.6375219900001</v>
      </c>
      <c r="C879" s="13">
        <f t="shared" si="256"/>
        <v>1000</v>
      </c>
      <c r="D879" s="12">
        <f ca="1">IF(A879&lt;$B$1,VLOOKUP(A879,[1]DI!$A$4:$B$15000,2,FALSE),0)</f>
        <v>0.1265</v>
      </c>
      <c r="E879" s="13">
        <f t="shared" ca="1" si="249"/>
        <v>1.0004727899999999</v>
      </c>
      <c r="F879" s="13">
        <f ca="1">(TRUNC(PRODUCT($E$12:$E878),16))</f>
        <v>1.28248618403238</v>
      </c>
      <c r="G879" s="13">
        <f t="shared" ca="1" si="257"/>
        <v>1.2215578647110099</v>
      </c>
      <c r="H879" s="13">
        <f t="shared" ca="1" si="250"/>
        <v>1.0498775499999999</v>
      </c>
      <c r="I879" s="12">
        <f t="shared" si="258"/>
        <v>1.17E-2</v>
      </c>
      <c r="J879" s="34">
        <f t="shared" si="259"/>
        <v>45070</v>
      </c>
      <c r="K879" s="2">
        <f t="shared" si="260"/>
        <v>98</v>
      </c>
      <c r="L879" s="17">
        <f t="shared" si="261"/>
        <v>98</v>
      </c>
      <c r="M879" s="11">
        <f t="shared" si="251"/>
        <v>1.0045338349999999</v>
      </c>
      <c r="N879" s="11">
        <f t="shared" ca="1" si="252"/>
        <v>1.0546375219999999</v>
      </c>
      <c r="O879" s="17">
        <f t="shared" si="262"/>
        <v>0</v>
      </c>
      <c r="P879" s="13">
        <f t="shared" ca="1" si="253"/>
        <v>54.637521990000003</v>
      </c>
      <c r="Q879" s="20">
        <f t="shared" si="254"/>
        <v>0</v>
      </c>
      <c r="R879" s="13">
        <f t="shared" si="263"/>
        <v>0</v>
      </c>
      <c r="S879" s="4" t="str">
        <f t="shared" si="264"/>
        <v>J=</v>
      </c>
      <c r="T879" s="34">
        <f t="shared" si="265"/>
        <v>45254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0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42">
        <f t="shared" si="255"/>
        <v>45211</v>
      </c>
      <c r="B880" s="72">
        <f t="shared" ca="1" si="266"/>
        <v>1055.1848580000001</v>
      </c>
      <c r="C880" s="13">
        <f t="shared" si="256"/>
        <v>1000</v>
      </c>
      <c r="D880" s="12">
        <f ca="1">IF(A880&lt;$B$1,VLOOKUP(A880,[1]DI!$A$4:$B$15000,2,FALSE),0)</f>
        <v>0</v>
      </c>
      <c r="E880" s="13">
        <f t="shared" ca="1" si="249"/>
        <v>1</v>
      </c>
      <c r="F880" s="13">
        <f ca="1">(TRUNC(PRODUCT($E$12:$E879),16))</f>
        <v>1.28309253067533</v>
      </c>
      <c r="G880" s="13">
        <f t="shared" ca="1" si="257"/>
        <v>1.2215578647110099</v>
      </c>
      <c r="H880" s="13">
        <f t="shared" ca="1" si="250"/>
        <v>1.0503739299999999</v>
      </c>
      <c r="I880" s="12">
        <f t="shared" si="258"/>
        <v>1.17E-2</v>
      </c>
      <c r="J880" s="34">
        <f t="shared" si="259"/>
        <v>45070</v>
      </c>
      <c r="K880" s="2">
        <f t="shared" si="260"/>
        <v>98</v>
      </c>
      <c r="L880" s="17">
        <f t="shared" si="261"/>
        <v>99</v>
      </c>
      <c r="M880" s="11">
        <f t="shared" si="251"/>
        <v>1.0045802049999999</v>
      </c>
      <c r="N880" s="11">
        <f t="shared" ca="1" si="252"/>
        <v>1.0551848580000001</v>
      </c>
      <c r="O880" s="17">
        <f t="shared" si="262"/>
        <v>0</v>
      </c>
      <c r="P880" s="13">
        <f t="shared" ca="1" si="253"/>
        <v>55.184857999999998</v>
      </c>
      <c r="Q880" s="20">
        <f t="shared" si="254"/>
        <v>0</v>
      </c>
      <c r="R880" s="13">
        <f t="shared" si="263"/>
        <v>0</v>
      </c>
      <c r="S880" s="4" t="str">
        <f t="shared" si="264"/>
        <v>J=</v>
      </c>
      <c r="T880" s="34">
        <f t="shared" si="265"/>
        <v>45254</v>
      </c>
      <c r="U880" s="3"/>
      <c r="V880" s="3"/>
      <c r="W880" s="3"/>
      <c r="X880" s="34"/>
      <c r="Y880" s="3"/>
      <c r="Z880" s="1"/>
      <c r="AA880" s="3"/>
      <c r="AB880" s="3"/>
      <c r="AC880" s="3"/>
      <c r="AD880" s="3"/>
      <c r="AE880" s="3"/>
      <c r="AF880" s="10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42">
        <f t="shared" si="255"/>
        <v>45212</v>
      </c>
      <c r="B881" s="72">
        <f t="shared" ca="1" si="266"/>
        <v>1055.1848580000001</v>
      </c>
      <c r="C881" s="13">
        <f t="shared" si="256"/>
        <v>1000</v>
      </c>
      <c r="D881" s="12">
        <f ca="1">IF(A881&lt;$B$1,VLOOKUP(A881,[1]DI!$A$4:$B$15000,2,FALSE),0)</f>
        <v>0.1265</v>
      </c>
      <c r="E881" s="13">
        <f t="shared" ca="1" si="249"/>
        <v>1.0004727899999999</v>
      </c>
      <c r="F881" s="13">
        <f ca="1">(TRUNC(PRODUCT($E$12:$E880),16))</f>
        <v>1.28309253067533</v>
      </c>
      <c r="G881" s="13">
        <f t="shared" ca="1" si="257"/>
        <v>1.2215578647110099</v>
      </c>
      <c r="H881" s="13">
        <f t="shared" ca="1" si="250"/>
        <v>1.0503739299999999</v>
      </c>
      <c r="I881" s="12">
        <f t="shared" si="258"/>
        <v>1.17E-2</v>
      </c>
      <c r="J881" s="34">
        <f t="shared" si="259"/>
        <v>45070</v>
      </c>
      <c r="K881" s="2">
        <f t="shared" si="260"/>
        <v>99</v>
      </c>
      <c r="L881" s="17">
        <f t="shared" si="261"/>
        <v>99</v>
      </c>
      <c r="M881" s="11">
        <f t="shared" si="251"/>
        <v>1.0045802049999999</v>
      </c>
      <c r="N881" s="11">
        <f t="shared" ca="1" si="252"/>
        <v>1.0551848580000001</v>
      </c>
      <c r="O881" s="17">
        <f t="shared" si="262"/>
        <v>0</v>
      </c>
      <c r="P881" s="13">
        <f t="shared" ca="1" si="253"/>
        <v>55.184857999999998</v>
      </c>
      <c r="Q881" s="20">
        <f t="shared" si="254"/>
        <v>0</v>
      </c>
      <c r="R881" s="13">
        <f t="shared" si="263"/>
        <v>0</v>
      </c>
      <c r="S881" s="4" t="str">
        <f t="shared" si="264"/>
        <v>J=</v>
      </c>
      <c r="T881" s="34">
        <f t="shared" si="265"/>
        <v>45254</v>
      </c>
      <c r="U881" s="3"/>
      <c r="V881" s="3"/>
      <c r="W881" s="3"/>
      <c r="X881" s="34"/>
      <c r="Y881" s="3"/>
      <c r="Z881" s="1"/>
      <c r="AA881" s="3"/>
      <c r="AB881" s="3"/>
      <c r="AC881" s="3"/>
      <c r="AD881" s="3"/>
      <c r="AE881" s="3"/>
      <c r="AF881" s="10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42">
        <f t="shared" si="255"/>
        <v>45213</v>
      </c>
      <c r="B882" s="72">
        <f t="shared" ca="1" si="266"/>
        <v>1055.73246199</v>
      </c>
      <c r="C882" s="13">
        <f t="shared" si="256"/>
        <v>1000</v>
      </c>
      <c r="D882" s="12">
        <f ca="1">IF(A882&lt;$B$1,VLOOKUP(A882,[1]DI!$A$4:$B$15000,2,FALSE),0)</f>
        <v>0</v>
      </c>
      <c r="E882" s="13">
        <f t="shared" ca="1" si="249"/>
        <v>1</v>
      </c>
      <c r="F882" s="13">
        <f ca="1">(TRUNC(PRODUCT($E$12:$E881),16))</f>
        <v>1.2836991639929001</v>
      </c>
      <c r="G882" s="13">
        <f t="shared" ca="1" si="257"/>
        <v>1.2215578647110099</v>
      </c>
      <c r="H882" s="13">
        <f t="shared" ca="1" si="250"/>
        <v>1.0508705300000001</v>
      </c>
      <c r="I882" s="12">
        <f t="shared" si="258"/>
        <v>1.17E-2</v>
      </c>
      <c r="J882" s="34">
        <f t="shared" si="259"/>
        <v>45070</v>
      </c>
      <c r="K882" s="2">
        <f t="shared" si="260"/>
        <v>99</v>
      </c>
      <c r="L882" s="17">
        <f t="shared" si="261"/>
        <v>100</v>
      </c>
      <c r="M882" s="11">
        <f t="shared" si="251"/>
        <v>1.0046265759999999</v>
      </c>
      <c r="N882" s="11">
        <f t="shared" ca="1" si="252"/>
        <v>1.0557324619999999</v>
      </c>
      <c r="O882" s="17">
        <f t="shared" si="262"/>
        <v>0</v>
      </c>
      <c r="P882" s="13">
        <f t="shared" ca="1" si="253"/>
        <v>55.732461989999997</v>
      </c>
      <c r="Q882" s="20">
        <f t="shared" si="254"/>
        <v>0</v>
      </c>
      <c r="R882" s="13">
        <f t="shared" si="263"/>
        <v>0</v>
      </c>
      <c r="S882" s="4" t="str">
        <f t="shared" si="264"/>
        <v>J=</v>
      </c>
      <c r="T882" s="34">
        <f t="shared" si="265"/>
        <v>45254</v>
      </c>
      <c r="U882" s="3"/>
      <c r="V882" s="3"/>
      <c r="W882" s="3"/>
      <c r="X882" s="34"/>
      <c r="Y882" s="3"/>
      <c r="Z882" s="1"/>
      <c r="AA882" s="3"/>
      <c r="AB882" s="3"/>
      <c r="AC882" s="3"/>
      <c r="AD882" s="3"/>
      <c r="AE882" s="3"/>
      <c r="AF882" s="10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42">
        <f t="shared" si="255"/>
        <v>45214</v>
      </c>
      <c r="B883" s="72">
        <f t="shared" ca="1" si="266"/>
        <v>1055.73246199</v>
      </c>
      <c r="C883" s="13">
        <f t="shared" si="256"/>
        <v>1000</v>
      </c>
      <c r="D883" s="12">
        <f ca="1">IF(A883&lt;$B$1,VLOOKUP(A883,[1]DI!$A$4:$B$15000,2,FALSE),0)</f>
        <v>0</v>
      </c>
      <c r="E883" s="13">
        <f t="shared" ca="1" si="249"/>
        <v>1</v>
      </c>
      <c r="F883" s="13">
        <f ca="1">(TRUNC(PRODUCT($E$12:$E882),16))</f>
        <v>1.2836991639929001</v>
      </c>
      <c r="G883" s="13">
        <f t="shared" ca="1" si="257"/>
        <v>1.2215578647110099</v>
      </c>
      <c r="H883" s="13">
        <f t="shared" ca="1" si="250"/>
        <v>1.0508705300000001</v>
      </c>
      <c r="I883" s="12">
        <f t="shared" si="258"/>
        <v>1.17E-2</v>
      </c>
      <c r="J883" s="34">
        <f t="shared" si="259"/>
        <v>45070</v>
      </c>
      <c r="K883" s="2">
        <f t="shared" si="260"/>
        <v>99</v>
      </c>
      <c r="L883" s="17">
        <f t="shared" si="261"/>
        <v>100</v>
      </c>
      <c r="M883" s="11">
        <f t="shared" si="251"/>
        <v>1.0046265759999999</v>
      </c>
      <c r="N883" s="11">
        <f t="shared" ca="1" si="252"/>
        <v>1.0557324619999999</v>
      </c>
      <c r="O883" s="17">
        <f t="shared" si="262"/>
        <v>0</v>
      </c>
      <c r="P883" s="13">
        <f t="shared" ca="1" si="253"/>
        <v>55.732461989999997</v>
      </c>
      <c r="Q883" s="20">
        <f t="shared" si="254"/>
        <v>0</v>
      </c>
      <c r="R883" s="13">
        <f t="shared" si="263"/>
        <v>0</v>
      </c>
      <c r="S883" s="4" t="str">
        <f t="shared" si="264"/>
        <v>J=</v>
      </c>
      <c r="T883" s="34">
        <f t="shared" si="265"/>
        <v>45254</v>
      </c>
      <c r="U883" s="3"/>
      <c r="V883" s="3"/>
      <c r="W883" s="3"/>
      <c r="X883" s="34"/>
      <c r="Y883" s="3"/>
      <c r="Z883" s="1"/>
      <c r="AA883" s="3"/>
      <c r="AB883" s="3"/>
      <c r="AC883" s="3"/>
      <c r="AD883" s="3"/>
      <c r="AE883" s="3"/>
      <c r="AF883" s="10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42">
        <f t="shared" si="255"/>
        <v>45215</v>
      </c>
      <c r="B884" s="72">
        <f t="shared" ca="1" si="266"/>
        <v>1055.73246199</v>
      </c>
      <c r="C884" s="13">
        <f t="shared" si="256"/>
        <v>1000</v>
      </c>
      <c r="D884" s="12">
        <f ca="1">IF(A884&lt;$B$1,VLOOKUP(A884,[1]DI!$A$4:$B$15000,2,FALSE),0)</f>
        <v>0.1265</v>
      </c>
      <c r="E884" s="13">
        <f t="shared" ca="1" si="249"/>
        <v>1.0004727899999999</v>
      </c>
      <c r="F884" s="13">
        <f ca="1">(TRUNC(PRODUCT($E$12:$E883),16))</f>
        <v>1.2836991639929001</v>
      </c>
      <c r="G884" s="13">
        <f t="shared" ca="1" si="257"/>
        <v>1.2215578647110099</v>
      </c>
      <c r="H884" s="13">
        <f t="shared" ca="1" si="250"/>
        <v>1.0508705300000001</v>
      </c>
      <c r="I884" s="12">
        <f t="shared" si="258"/>
        <v>1.17E-2</v>
      </c>
      <c r="J884" s="34">
        <f t="shared" si="259"/>
        <v>45070</v>
      </c>
      <c r="K884" s="2">
        <f t="shared" si="260"/>
        <v>100</v>
      </c>
      <c r="L884" s="17">
        <f t="shared" si="261"/>
        <v>100</v>
      </c>
      <c r="M884" s="11">
        <f t="shared" si="251"/>
        <v>1.0046265759999999</v>
      </c>
      <c r="N884" s="11">
        <f t="shared" ca="1" si="252"/>
        <v>1.0557324619999999</v>
      </c>
      <c r="O884" s="17">
        <f t="shared" si="262"/>
        <v>0</v>
      </c>
      <c r="P884" s="13">
        <f t="shared" ca="1" si="253"/>
        <v>55.732461989999997</v>
      </c>
      <c r="Q884" s="20">
        <f t="shared" si="254"/>
        <v>0</v>
      </c>
      <c r="R884" s="13">
        <f t="shared" si="263"/>
        <v>0</v>
      </c>
      <c r="S884" s="4" t="str">
        <f t="shared" si="264"/>
        <v>J=</v>
      </c>
      <c r="T884" s="34">
        <f t="shared" si="265"/>
        <v>45254</v>
      </c>
      <c r="U884" s="3"/>
      <c r="V884" s="3"/>
      <c r="W884" s="3"/>
      <c r="X884" s="34"/>
      <c r="Y884" s="3"/>
      <c r="Z884" s="1"/>
      <c r="AA884" s="3"/>
      <c r="AB884" s="3"/>
      <c r="AC884" s="3"/>
      <c r="AD884" s="3"/>
      <c r="AE884" s="3"/>
      <c r="AF884" s="10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42">
        <f t="shared" si="255"/>
        <v>45216</v>
      </c>
      <c r="B885" s="72">
        <f t="shared" ca="1" si="266"/>
        <v>1056.28035699</v>
      </c>
      <c r="C885" s="13">
        <f t="shared" si="256"/>
        <v>1000</v>
      </c>
      <c r="D885" s="12">
        <f ca="1">IF(A885&lt;$B$1,VLOOKUP(A885,[1]DI!$A$4:$B$15000,2,FALSE),0)</f>
        <v>0.1265</v>
      </c>
      <c r="E885" s="13">
        <f t="shared" ca="1" si="249"/>
        <v>1.0004727899999999</v>
      </c>
      <c r="F885" s="13">
        <f ca="1">(TRUNC(PRODUCT($E$12:$E884),16))</f>
        <v>1.2843060841206499</v>
      </c>
      <c r="G885" s="13">
        <f t="shared" ca="1" si="257"/>
        <v>1.2215578647110099</v>
      </c>
      <c r="H885" s="13">
        <f t="shared" ca="1" si="250"/>
        <v>1.0513673699999999</v>
      </c>
      <c r="I885" s="12">
        <f t="shared" si="258"/>
        <v>1.17E-2</v>
      </c>
      <c r="J885" s="34">
        <f t="shared" si="259"/>
        <v>45070</v>
      </c>
      <c r="K885" s="2">
        <f t="shared" si="260"/>
        <v>101</v>
      </c>
      <c r="L885" s="17">
        <f t="shared" si="261"/>
        <v>101</v>
      </c>
      <c r="M885" s="11">
        <f t="shared" si="251"/>
        <v>1.00467295</v>
      </c>
      <c r="N885" s="11">
        <f t="shared" ca="1" si="252"/>
        <v>1.0562803569999999</v>
      </c>
      <c r="O885" s="17">
        <f t="shared" si="262"/>
        <v>0</v>
      </c>
      <c r="P885" s="13">
        <f t="shared" ca="1" si="253"/>
        <v>56.280356990000001</v>
      </c>
      <c r="Q885" s="20">
        <f t="shared" si="254"/>
        <v>0</v>
      </c>
      <c r="R885" s="13">
        <f t="shared" si="263"/>
        <v>0</v>
      </c>
      <c r="S885" s="4" t="str">
        <f t="shared" si="264"/>
        <v>J=</v>
      </c>
      <c r="T885" s="34">
        <f t="shared" si="265"/>
        <v>45254</v>
      </c>
      <c r="U885" s="3"/>
      <c r="V885" s="3"/>
      <c r="W885" s="3"/>
      <c r="X885" s="34"/>
      <c r="Y885" s="3"/>
      <c r="Z885" s="1"/>
      <c r="AA885" s="3"/>
      <c r="AB885" s="3"/>
      <c r="AC885" s="3"/>
      <c r="AD885" s="3"/>
      <c r="AE885" s="3"/>
      <c r="AF885" s="10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42">
        <f t="shared" si="255"/>
        <v>45217</v>
      </c>
      <c r="B886" s="72">
        <f t="shared" ca="1" si="266"/>
        <v>1056.8285410000001</v>
      </c>
      <c r="C886" s="13">
        <f t="shared" si="256"/>
        <v>1000</v>
      </c>
      <c r="D886" s="12">
        <f ca="1">IF(A886&lt;$B$1,VLOOKUP(A886,[1]DI!$A$4:$B$15000,2,FALSE),0)</f>
        <v>0.1265</v>
      </c>
      <c r="E886" s="13">
        <f t="shared" ca="1" si="249"/>
        <v>1.0004727899999999</v>
      </c>
      <c r="F886" s="13">
        <f ca="1">(TRUNC(PRODUCT($E$12:$E885),16))</f>
        <v>1.2849132911941601</v>
      </c>
      <c r="G886" s="13">
        <f t="shared" ca="1" si="257"/>
        <v>1.2215578647110099</v>
      </c>
      <c r="H886" s="13">
        <f t="shared" ca="1" si="250"/>
        <v>1.0518644500000001</v>
      </c>
      <c r="I886" s="12">
        <f t="shared" si="258"/>
        <v>1.17E-2</v>
      </c>
      <c r="J886" s="34">
        <f t="shared" si="259"/>
        <v>45070</v>
      </c>
      <c r="K886" s="2">
        <f t="shared" si="260"/>
        <v>102</v>
      </c>
      <c r="L886" s="17">
        <f t="shared" si="261"/>
        <v>102</v>
      </c>
      <c r="M886" s="11">
        <f t="shared" si="251"/>
        <v>1.004719326</v>
      </c>
      <c r="N886" s="11">
        <f t="shared" ca="1" si="252"/>
        <v>1.056828541</v>
      </c>
      <c r="O886" s="17">
        <f t="shared" si="262"/>
        <v>0</v>
      </c>
      <c r="P886" s="13">
        <f t="shared" ca="1" si="253"/>
        <v>56.828541000000001</v>
      </c>
      <c r="Q886" s="20">
        <f t="shared" si="254"/>
        <v>0</v>
      </c>
      <c r="R886" s="13">
        <f t="shared" si="263"/>
        <v>0</v>
      </c>
      <c r="S886" s="4" t="str">
        <f t="shared" si="264"/>
        <v>J=</v>
      </c>
      <c r="T886" s="34">
        <f t="shared" si="265"/>
        <v>45254</v>
      </c>
      <c r="U886" s="3"/>
      <c r="V886" s="3"/>
      <c r="W886" s="3"/>
      <c r="X886" s="34"/>
      <c r="Y886" s="3"/>
      <c r="Z886" s="1"/>
      <c r="AA886" s="3"/>
      <c r="AB886" s="3"/>
      <c r="AC886" s="3"/>
      <c r="AD886" s="3"/>
      <c r="AE886" s="3"/>
      <c r="AF886" s="10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42">
        <f t="shared" si="255"/>
        <v>45218</v>
      </c>
      <c r="B887" s="72">
        <f t="shared" ca="1" si="266"/>
        <v>1057.3770050000001</v>
      </c>
      <c r="C887" s="13">
        <f t="shared" si="256"/>
        <v>1000</v>
      </c>
      <c r="D887" s="12">
        <f ca="1">IF(A887&lt;$B$1,VLOOKUP(A887,[1]DI!$A$4:$B$15000,2,FALSE),0)</f>
        <v>0.1265</v>
      </c>
      <c r="E887" s="13">
        <f t="shared" ca="1" si="249"/>
        <v>1.0004727899999999</v>
      </c>
      <c r="F887" s="13">
        <f ca="1">(TRUNC(PRODUCT($E$12:$E886),16))</f>
        <v>1.2855207853491</v>
      </c>
      <c r="G887" s="13">
        <f t="shared" ca="1" si="257"/>
        <v>1.2215578647110099</v>
      </c>
      <c r="H887" s="13">
        <f t="shared" ca="1" si="250"/>
        <v>1.0523617599999999</v>
      </c>
      <c r="I887" s="12">
        <f t="shared" si="258"/>
        <v>1.17E-2</v>
      </c>
      <c r="J887" s="34">
        <f t="shared" si="259"/>
        <v>45070</v>
      </c>
      <c r="K887" s="2">
        <f t="shared" si="260"/>
        <v>103</v>
      </c>
      <c r="L887" s="17">
        <f t="shared" si="261"/>
        <v>103</v>
      </c>
      <c r="M887" s="11">
        <f t="shared" si="251"/>
        <v>1.004765704</v>
      </c>
      <c r="N887" s="11">
        <f t="shared" ca="1" si="252"/>
        <v>1.057377005</v>
      </c>
      <c r="O887" s="17">
        <f t="shared" si="262"/>
        <v>0</v>
      </c>
      <c r="P887" s="13">
        <f t="shared" ca="1" si="253"/>
        <v>57.377004999999997</v>
      </c>
      <c r="Q887" s="20">
        <f t="shared" si="254"/>
        <v>0</v>
      </c>
      <c r="R887" s="13">
        <f t="shared" si="263"/>
        <v>0</v>
      </c>
      <c r="S887" s="4" t="str">
        <f t="shared" si="264"/>
        <v>J=</v>
      </c>
      <c r="T887" s="34">
        <f t="shared" si="265"/>
        <v>45254</v>
      </c>
      <c r="U887" s="3"/>
      <c r="V887" s="3"/>
      <c r="W887" s="3"/>
      <c r="X887" s="34"/>
      <c r="Y887" s="3"/>
      <c r="Z887" s="1"/>
      <c r="AA887" s="3"/>
      <c r="AB887" s="3"/>
      <c r="AC887" s="3"/>
      <c r="AD887" s="3"/>
      <c r="AE887" s="3"/>
      <c r="AF887" s="10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42">
        <f t="shared" si="255"/>
        <v>45219</v>
      </c>
      <c r="B888" s="72">
        <f t="shared" ca="1" si="266"/>
        <v>1057.925757</v>
      </c>
      <c r="C888" s="13">
        <f t="shared" si="256"/>
        <v>1000</v>
      </c>
      <c r="D888" s="12">
        <f ca="1">IF(A888&lt;$B$1,VLOOKUP(A888,[1]DI!$A$4:$B$15000,2,FALSE),0)</f>
        <v>0.1265</v>
      </c>
      <c r="E888" s="13">
        <f t="shared" ca="1" si="249"/>
        <v>1.0004727899999999</v>
      </c>
      <c r="F888" s="13">
        <f ca="1">(TRUNC(PRODUCT($E$12:$E887),16))</f>
        <v>1.2861285667212099</v>
      </c>
      <c r="G888" s="13">
        <f t="shared" ca="1" si="257"/>
        <v>1.2215578647110099</v>
      </c>
      <c r="H888" s="13">
        <f t="shared" ca="1" si="250"/>
        <v>1.0528593100000001</v>
      </c>
      <c r="I888" s="12">
        <f t="shared" si="258"/>
        <v>1.17E-2</v>
      </c>
      <c r="J888" s="34">
        <f t="shared" si="259"/>
        <v>45070</v>
      </c>
      <c r="K888" s="2">
        <f t="shared" si="260"/>
        <v>104</v>
      </c>
      <c r="L888" s="17">
        <f t="shared" si="261"/>
        <v>104</v>
      </c>
      <c r="M888" s="11">
        <f t="shared" si="251"/>
        <v>1.0048120840000001</v>
      </c>
      <c r="N888" s="11">
        <f t="shared" ca="1" si="252"/>
        <v>1.057925757</v>
      </c>
      <c r="O888" s="17">
        <f t="shared" si="262"/>
        <v>0</v>
      </c>
      <c r="P888" s="13">
        <f t="shared" ca="1" si="253"/>
        <v>57.925756999999997</v>
      </c>
      <c r="Q888" s="20">
        <f t="shared" si="254"/>
        <v>0</v>
      </c>
      <c r="R888" s="13">
        <f t="shared" si="263"/>
        <v>0</v>
      </c>
      <c r="S888" s="4" t="str">
        <f t="shared" si="264"/>
        <v>J=</v>
      </c>
      <c r="T888" s="34">
        <f t="shared" si="265"/>
        <v>45254</v>
      </c>
      <c r="U888" s="3"/>
      <c r="V888" s="3"/>
      <c r="W888" s="3"/>
      <c r="X888" s="34"/>
      <c r="Y888" s="3"/>
      <c r="Z888" s="1"/>
      <c r="AA888" s="3"/>
      <c r="AB888" s="3"/>
      <c r="AC888" s="3"/>
      <c r="AD888" s="3"/>
      <c r="AE888" s="3"/>
      <c r="AF888" s="10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42">
        <f t="shared" si="255"/>
        <v>45220</v>
      </c>
      <c r="B889" s="72">
        <f t="shared" ca="1" si="266"/>
        <v>1058.47479</v>
      </c>
      <c r="C889" s="13">
        <f t="shared" si="256"/>
        <v>1000</v>
      </c>
      <c r="D889" s="12">
        <f ca="1">IF(A889&lt;$B$1,VLOOKUP(A889,[1]DI!$A$4:$B$15000,2,FALSE),0)</f>
        <v>0</v>
      </c>
      <c r="E889" s="13">
        <f t="shared" ca="1" si="249"/>
        <v>1</v>
      </c>
      <c r="F889" s="13">
        <f ca="1">(TRUNC(PRODUCT($E$12:$E888),16))</f>
        <v>1.2867366354462699</v>
      </c>
      <c r="G889" s="13">
        <f t="shared" ca="1" si="257"/>
        <v>1.2215578647110099</v>
      </c>
      <c r="H889" s="13">
        <f t="shared" ca="1" si="250"/>
        <v>1.05335709</v>
      </c>
      <c r="I889" s="12">
        <f t="shared" si="258"/>
        <v>1.17E-2</v>
      </c>
      <c r="J889" s="34">
        <f t="shared" si="259"/>
        <v>45070</v>
      </c>
      <c r="K889" s="2">
        <f t="shared" si="260"/>
        <v>104</v>
      </c>
      <c r="L889" s="17">
        <f t="shared" si="261"/>
        <v>105</v>
      </c>
      <c r="M889" s="11">
        <f t="shared" si="251"/>
        <v>1.004858466</v>
      </c>
      <c r="N889" s="11">
        <f t="shared" ca="1" si="252"/>
        <v>1.05847479</v>
      </c>
      <c r="O889" s="17">
        <f t="shared" si="262"/>
        <v>0</v>
      </c>
      <c r="P889" s="13">
        <f t="shared" ca="1" si="253"/>
        <v>58.474789999999999</v>
      </c>
      <c r="Q889" s="20">
        <f t="shared" si="254"/>
        <v>0</v>
      </c>
      <c r="R889" s="13">
        <f t="shared" si="263"/>
        <v>0</v>
      </c>
      <c r="S889" s="4" t="str">
        <f t="shared" si="264"/>
        <v>J=</v>
      </c>
      <c r="T889" s="34">
        <f t="shared" si="265"/>
        <v>45254</v>
      </c>
      <c r="U889" s="3"/>
      <c r="V889" s="3"/>
      <c r="W889" s="3"/>
      <c r="X889" s="34"/>
      <c r="Y889" s="3"/>
      <c r="Z889" s="1"/>
      <c r="AA889" s="3"/>
      <c r="AB889" s="3"/>
      <c r="AC889" s="3"/>
      <c r="AD889" s="3"/>
      <c r="AE889" s="3"/>
      <c r="AF889" s="10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42">
        <f t="shared" si="255"/>
        <v>45221</v>
      </c>
      <c r="B890" s="72">
        <f t="shared" ca="1" si="266"/>
        <v>1058.47479</v>
      </c>
      <c r="C890" s="13">
        <f t="shared" si="256"/>
        <v>1000</v>
      </c>
      <c r="D890" s="12">
        <f ca="1">IF(A890&lt;$B$1,VLOOKUP(A890,[1]DI!$A$4:$B$15000,2,FALSE),0)</f>
        <v>0</v>
      </c>
      <c r="E890" s="13">
        <f t="shared" ca="1" si="249"/>
        <v>1</v>
      </c>
      <c r="F890" s="13">
        <f ca="1">(TRUNC(PRODUCT($E$12:$E889),16))</f>
        <v>1.2867366354462699</v>
      </c>
      <c r="G890" s="13">
        <f t="shared" ca="1" si="257"/>
        <v>1.2215578647110099</v>
      </c>
      <c r="H890" s="13">
        <f t="shared" ca="1" si="250"/>
        <v>1.05335709</v>
      </c>
      <c r="I890" s="12">
        <f t="shared" si="258"/>
        <v>1.17E-2</v>
      </c>
      <c r="J890" s="34">
        <f t="shared" si="259"/>
        <v>45070</v>
      </c>
      <c r="K890" s="2">
        <f t="shared" si="260"/>
        <v>104</v>
      </c>
      <c r="L890" s="17">
        <f t="shared" si="261"/>
        <v>105</v>
      </c>
      <c r="M890" s="11">
        <f t="shared" si="251"/>
        <v>1.004858466</v>
      </c>
      <c r="N890" s="11">
        <f t="shared" ca="1" si="252"/>
        <v>1.05847479</v>
      </c>
      <c r="O890" s="17">
        <f t="shared" si="262"/>
        <v>0</v>
      </c>
      <c r="P890" s="13">
        <f t="shared" ca="1" si="253"/>
        <v>58.474789999999999</v>
      </c>
      <c r="Q890" s="20">
        <f t="shared" si="254"/>
        <v>0</v>
      </c>
      <c r="R890" s="13">
        <f t="shared" si="263"/>
        <v>0</v>
      </c>
      <c r="S890" s="4" t="str">
        <f t="shared" si="264"/>
        <v>J=</v>
      </c>
      <c r="T890" s="34">
        <f t="shared" si="265"/>
        <v>45254</v>
      </c>
      <c r="U890" s="3"/>
      <c r="V890" s="3"/>
      <c r="W890" s="3"/>
      <c r="X890" s="34"/>
      <c r="Y890" s="3"/>
      <c r="Z890" s="1"/>
      <c r="AA890" s="3"/>
      <c r="AB890" s="3"/>
      <c r="AC890" s="3"/>
      <c r="AD890" s="3"/>
      <c r="AE890" s="3"/>
      <c r="AF890" s="10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42">
        <f t="shared" si="255"/>
        <v>45222</v>
      </c>
      <c r="B891" s="72">
        <f t="shared" ca="1" si="266"/>
        <v>1058.47479</v>
      </c>
      <c r="C891" s="13">
        <f t="shared" si="256"/>
        <v>1000</v>
      </c>
      <c r="D891" s="12">
        <f ca="1">IF(A891&lt;$B$1,VLOOKUP(A891,[1]DI!$A$4:$B$15000,2,FALSE),0)</f>
        <v>0.1265</v>
      </c>
      <c r="E891" s="13">
        <f t="shared" ca="1" si="249"/>
        <v>1.0004727899999999</v>
      </c>
      <c r="F891" s="13">
        <f ca="1">(TRUNC(PRODUCT($E$12:$E890),16))</f>
        <v>1.2867366354462699</v>
      </c>
      <c r="G891" s="13">
        <f t="shared" ca="1" si="257"/>
        <v>1.2215578647110099</v>
      </c>
      <c r="H891" s="13">
        <f t="shared" ca="1" si="250"/>
        <v>1.05335709</v>
      </c>
      <c r="I891" s="12">
        <f t="shared" si="258"/>
        <v>1.17E-2</v>
      </c>
      <c r="J891" s="34">
        <f t="shared" si="259"/>
        <v>45070</v>
      </c>
      <c r="K891" s="2">
        <f t="shared" si="260"/>
        <v>105</v>
      </c>
      <c r="L891" s="17">
        <f t="shared" si="261"/>
        <v>105</v>
      </c>
      <c r="M891" s="11">
        <f t="shared" si="251"/>
        <v>1.004858466</v>
      </c>
      <c r="N891" s="11">
        <f t="shared" ca="1" si="252"/>
        <v>1.05847479</v>
      </c>
      <c r="O891" s="17">
        <f t="shared" si="262"/>
        <v>0</v>
      </c>
      <c r="P891" s="13">
        <f t="shared" ca="1" si="253"/>
        <v>58.474789999999999</v>
      </c>
      <c r="Q891" s="20">
        <f t="shared" si="254"/>
        <v>0</v>
      </c>
      <c r="R891" s="13">
        <f t="shared" si="263"/>
        <v>0</v>
      </c>
      <c r="S891" s="4" t="str">
        <f t="shared" si="264"/>
        <v>J=</v>
      </c>
      <c r="T891" s="34">
        <f t="shared" si="265"/>
        <v>45254</v>
      </c>
      <c r="U891" s="3"/>
      <c r="V891" s="3"/>
      <c r="W891" s="3"/>
      <c r="X891" s="34"/>
      <c r="Y891" s="3"/>
      <c r="Z891" s="1"/>
      <c r="AA891" s="3"/>
      <c r="AB891" s="3"/>
      <c r="AC891" s="3"/>
      <c r="AD891" s="3"/>
      <c r="AE891" s="3"/>
      <c r="AF891" s="10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42">
        <f t="shared" si="255"/>
        <v>45223</v>
      </c>
      <c r="B892" s="72">
        <f t="shared" ca="1" si="266"/>
        <v>1059.024101</v>
      </c>
      <c r="C892" s="13">
        <f t="shared" si="256"/>
        <v>1000</v>
      </c>
      <c r="D892" s="12">
        <f ca="1">IF(A892&lt;$B$1,VLOOKUP(A892,[1]DI!$A$4:$B$15000,2,FALSE),0)</f>
        <v>0.1265</v>
      </c>
      <c r="E892" s="13">
        <f t="shared" ca="1" si="249"/>
        <v>1.0004727899999999</v>
      </c>
      <c r="F892" s="13">
        <f ca="1">(TRUNC(PRODUCT($E$12:$E891),16))</f>
        <v>1.28734499166014</v>
      </c>
      <c r="G892" s="13">
        <f t="shared" ca="1" si="257"/>
        <v>1.2215578647110099</v>
      </c>
      <c r="H892" s="13">
        <f t="shared" ca="1" si="250"/>
        <v>1.0538551</v>
      </c>
      <c r="I892" s="12">
        <f t="shared" si="258"/>
        <v>1.17E-2</v>
      </c>
      <c r="J892" s="34">
        <f t="shared" si="259"/>
        <v>45070</v>
      </c>
      <c r="K892" s="2">
        <f t="shared" si="260"/>
        <v>106</v>
      </c>
      <c r="L892" s="17">
        <f t="shared" si="261"/>
        <v>106</v>
      </c>
      <c r="M892" s="11">
        <f t="shared" si="251"/>
        <v>1.00490485</v>
      </c>
      <c r="N892" s="11">
        <f t="shared" ca="1" si="252"/>
        <v>1.0590241010000001</v>
      </c>
      <c r="O892" s="17">
        <f t="shared" si="262"/>
        <v>0</v>
      </c>
      <c r="P892" s="13">
        <f t="shared" ca="1" si="253"/>
        <v>59.024101000000002</v>
      </c>
      <c r="Q892" s="20">
        <f t="shared" si="254"/>
        <v>0</v>
      </c>
      <c r="R892" s="13">
        <f t="shared" si="263"/>
        <v>0</v>
      </c>
      <c r="S892" s="4" t="str">
        <f t="shared" si="264"/>
        <v>J=</v>
      </c>
      <c r="T892" s="34">
        <f t="shared" si="265"/>
        <v>45254</v>
      </c>
      <c r="U892" s="3"/>
      <c r="V892" s="3"/>
      <c r="W892" s="3"/>
      <c r="X892" s="34"/>
      <c r="Y892" s="3"/>
      <c r="Z892" s="1"/>
      <c r="AA892" s="3"/>
      <c r="AB892" s="3"/>
      <c r="AC892" s="3"/>
      <c r="AD892" s="3"/>
      <c r="AE892" s="3"/>
      <c r="AF892" s="10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42">
        <f t="shared" si="255"/>
        <v>45224</v>
      </c>
      <c r="B893" s="72">
        <f t="shared" ca="1" si="266"/>
        <v>1059.573713</v>
      </c>
      <c r="C893" s="13">
        <f t="shared" si="256"/>
        <v>1000</v>
      </c>
      <c r="D893" s="12">
        <f ca="1">IF(A893&lt;$B$1,VLOOKUP(A893,[1]DI!$A$4:$B$15000,2,FALSE),0)</f>
        <v>0.1265</v>
      </c>
      <c r="E893" s="13">
        <f t="shared" ca="1" si="249"/>
        <v>1.0004727899999999</v>
      </c>
      <c r="F893" s="13">
        <f ca="1">(TRUNC(PRODUCT($E$12:$E892),16))</f>
        <v>1.28795363549875</v>
      </c>
      <c r="G893" s="13">
        <f t="shared" ca="1" si="257"/>
        <v>1.2215578647110099</v>
      </c>
      <c r="H893" s="13">
        <f t="shared" ca="1" si="250"/>
        <v>1.0543533599999999</v>
      </c>
      <c r="I893" s="12">
        <f t="shared" si="258"/>
        <v>1.17E-2</v>
      </c>
      <c r="J893" s="34">
        <f t="shared" si="259"/>
        <v>45070</v>
      </c>
      <c r="K893" s="2">
        <f t="shared" si="260"/>
        <v>107</v>
      </c>
      <c r="L893" s="17">
        <f t="shared" si="261"/>
        <v>107</v>
      </c>
      <c r="M893" s="11">
        <f t="shared" si="251"/>
        <v>1.004951237</v>
      </c>
      <c r="N893" s="11">
        <f t="shared" ca="1" si="252"/>
        <v>1.059573713</v>
      </c>
      <c r="O893" s="17">
        <f t="shared" si="262"/>
        <v>0</v>
      </c>
      <c r="P893" s="13">
        <f t="shared" ca="1" si="253"/>
        <v>59.573712999999998</v>
      </c>
      <c r="Q893" s="20">
        <f t="shared" si="254"/>
        <v>0</v>
      </c>
      <c r="R893" s="13">
        <f t="shared" si="263"/>
        <v>0</v>
      </c>
      <c r="S893" s="4" t="str">
        <f t="shared" si="264"/>
        <v>J=</v>
      </c>
      <c r="T893" s="34">
        <f t="shared" si="265"/>
        <v>45254</v>
      </c>
      <c r="U893" s="3"/>
      <c r="V893" s="3"/>
      <c r="W893" s="3"/>
      <c r="X893" s="34"/>
      <c r="Y893" s="3"/>
      <c r="Z893" s="1"/>
      <c r="AA893" s="3"/>
      <c r="AB893" s="3"/>
      <c r="AC893" s="3"/>
      <c r="AD893" s="3"/>
      <c r="AE893" s="3"/>
      <c r="AF893" s="10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42">
        <f t="shared" si="255"/>
        <v>45225</v>
      </c>
      <c r="B894" s="72">
        <f t="shared" ca="1" si="266"/>
        <v>1060.123595</v>
      </c>
      <c r="C894" s="13">
        <f t="shared" si="256"/>
        <v>1000</v>
      </c>
      <c r="D894" s="12">
        <f ca="1">IF(A894&lt;$B$1,VLOOKUP(A894,[1]DI!$A$4:$B$15000,2,FALSE),0)</f>
        <v>0.1265</v>
      </c>
      <c r="E894" s="13">
        <f t="shared" ca="1" si="249"/>
        <v>1.0004727899999999</v>
      </c>
      <c r="F894" s="13">
        <f ca="1">(TRUNC(PRODUCT($E$12:$E893),16))</f>
        <v>1.28856256709807</v>
      </c>
      <c r="G894" s="13">
        <f t="shared" ca="1" si="257"/>
        <v>1.2215578647110099</v>
      </c>
      <c r="H894" s="13">
        <f t="shared" ca="1" si="250"/>
        <v>1.05485184</v>
      </c>
      <c r="I894" s="12">
        <f t="shared" si="258"/>
        <v>1.17E-2</v>
      </c>
      <c r="J894" s="34">
        <f t="shared" si="259"/>
        <v>45070</v>
      </c>
      <c r="K894" s="2">
        <f t="shared" si="260"/>
        <v>108</v>
      </c>
      <c r="L894" s="17">
        <f t="shared" si="261"/>
        <v>108</v>
      </c>
      <c r="M894" s="11">
        <f t="shared" si="251"/>
        <v>1.004997626</v>
      </c>
      <c r="N894" s="11">
        <f t="shared" ca="1" si="252"/>
        <v>1.0601235950000001</v>
      </c>
      <c r="O894" s="17">
        <f t="shared" si="262"/>
        <v>0</v>
      </c>
      <c r="P894" s="13">
        <f t="shared" ca="1" si="253"/>
        <v>60.123595000000002</v>
      </c>
      <c r="Q894" s="20">
        <f t="shared" si="254"/>
        <v>0</v>
      </c>
      <c r="R894" s="13">
        <f t="shared" si="263"/>
        <v>0</v>
      </c>
      <c r="S894" s="4" t="str">
        <f t="shared" si="264"/>
        <v>J=</v>
      </c>
      <c r="T894" s="34">
        <f t="shared" si="265"/>
        <v>45254</v>
      </c>
      <c r="U894" s="3"/>
      <c r="V894" s="3"/>
      <c r="W894" s="3"/>
      <c r="X894" s="34"/>
      <c r="Y894" s="3"/>
      <c r="Z894" s="1"/>
      <c r="AA894" s="3"/>
      <c r="AB894" s="3"/>
      <c r="AC894" s="3"/>
      <c r="AD894" s="3"/>
      <c r="AE894" s="3"/>
      <c r="AF894" s="10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42">
        <f t="shared" si="255"/>
        <v>45226</v>
      </c>
      <c r="B895" s="72">
        <f t="shared" ca="1" si="266"/>
        <v>1060.6737749900001</v>
      </c>
      <c r="C895" s="13">
        <f t="shared" si="256"/>
        <v>1000</v>
      </c>
      <c r="D895" s="12">
        <f ca="1">IF(A895&lt;$B$1,VLOOKUP(A895,[1]DI!$A$4:$B$15000,2,FALSE),0)</f>
        <v>0.1265</v>
      </c>
      <c r="E895" s="13">
        <f t="shared" ca="1" si="249"/>
        <v>1.0004727899999999</v>
      </c>
      <c r="F895" s="13">
        <f ca="1">(TRUNC(PRODUCT($E$12:$E894),16))</f>
        <v>1.2891717865941701</v>
      </c>
      <c r="G895" s="13">
        <f t="shared" ca="1" si="257"/>
        <v>1.2215578647110099</v>
      </c>
      <c r="H895" s="13">
        <f t="shared" ca="1" si="250"/>
        <v>1.0553505700000001</v>
      </c>
      <c r="I895" s="12">
        <f t="shared" si="258"/>
        <v>1.17E-2</v>
      </c>
      <c r="J895" s="34">
        <f t="shared" si="259"/>
        <v>45070</v>
      </c>
      <c r="K895" s="2">
        <f t="shared" si="260"/>
        <v>109</v>
      </c>
      <c r="L895" s="17">
        <f t="shared" si="261"/>
        <v>109</v>
      </c>
      <c r="M895" s="11">
        <f t="shared" si="251"/>
        <v>1.005044016</v>
      </c>
      <c r="N895" s="11">
        <f t="shared" ca="1" si="252"/>
        <v>1.0606737749999999</v>
      </c>
      <c r="O895" s="17">
        <f t="shared" si="262"/>
        <v>0</v>
      </c>
      <c r="P895" s="13">
        <f t="shared" ca="1" si="253"/>
        <v>60.673774989999998</v>
      </c>
      <c r="Q895" s="20">
        <f t="shared" si="254"/>
        <v>0</v>
      </c>
      <c r="R895" s="13">
        <f t="shared" si="263"/>
        <v>0</v>
      </c>
      <c r="S895" s="4" t="str">
        <f t="shared" si="264"/>
        <v>J=</v>
      </c>
      <c r="T895" s="34">
        <f t="shared" si="265"/>
        <v>45254</v>
      </c>
      <c r="U895" s="3"/>
      <c r="V895" s="3"/>
      <c r="W895" s="3"/>
      <c r="X895" s="34"/>
      <c r="Y895" s="3"/>
      <c r="Z895" s="1"/>
      <c r="AA895" s="3"/>
      <c r="AB895" s="3"/>
      <c r="AC895" s="3"/>
      <c r="AD895" s="3"/>
      <c r="AE895" s="3"/>
      <c r="AF895" s="10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42">
        <f t="shared" si="255"/>
        <v>45227</v>
      </c>
      <c r="B896" s="72">
        <f t="shared" ca="1" si="266"/>
        <v>1061.2242359899999</v>
      </c>
      <c r="C896" s="13">
        <f t="shared" si="256"/>
        <v>1000</v>
      </c>
      <c r="D896" s="12">
        <f ca="1">IF(A896&lt;$B$1,VLOOKUP(A896,[1]DI!$A$4:$B$15000,2,FALSE),0)</f>
        <v>0</v>
      </c>
      <c r="E896" s="13">
        <f t="shared" ca="1" si="249"/>
        <v>1</v>
      </c>
      <c r="F896" s="13">
        <f ca="1">(TRUNC(PRODUCT($E$12:$E895),16))</f>
        <v>1.2897812941231599</v>
      </c>
      <c r="G896" s="13">
        <f t="shared" ca="1" si="257"/>
        <v>1.2215578647110099</v>
      </c>
      <c r="H896" s="13">
        <f t="shared" ca="1" si="250"/>
        <v>1.0558495299999999</v>
      </c>
      <c r="I896" s="12">
        <f t="shared" si="258"/>
        <v>1.17E-2</v>
      </c>
      <c r="J896" s="34">
        <f t="shared" si="259"/>
        <v>45070</v>
      </c>
      <c r="K896" s="2">
        <f t="shared" si="260"/>
        <v>109</v>
      </c>
      <c r="L896" s="17">
        <f t="shared" si="261"/>
        <v>110</v>
      </c>
      <c r="M896" s="11">
        <f t="shared" si="251"/>
        <v>1.0050904089999999</v>
      </c>
      <c r="N896" s="11">
        <f t="shared" ca="1" si="252"/>
        <v>1.0612242359999999</v>
      </c>
      <c r="O896" s="17">
        <f t="shared" si="262"/>
        <v>0</v>
      </c>
      <c r="P896" s="13">
        <f t="shared" ca="1" si="253"/>
        <v>61.224235989999997</v>
      </c>
      <c r="Q896" s="20">
        <f t="shared" si="254"/>
        <v>0</v>
      </c>
      <c r="R896" s="13">
        <f t="shared" si="263"/>
        <v>0</v>
      </c>
      <c r="S896" s="4" t="str">
        <f t="shared" si="264"/>
        <v>J=</v>
      </c>
      <c r="T896" s="34">
        <f t="shared" si="265"/>
        <v>45254</v>
      </c>
      <c r="U896" s="3"/>
      <c r="V896" s="3"/>
      <c r="W896" s="3"/>
      <c r="X896" s="34"/>
      <c r="Y896" s="3"/>
      <c r="Z896" s="1"/>
      <c r="AA896" s="3"/>
      <c r="AB896" s="3"/>
      <c r="AC896" s="3"/>
      <c r="AD896" s="3"/>
      <c r="AE896" s="3"/>
      <c r="AF896" s="10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42">
        <f t="shared" si="255"/>
        <v>45228</v>
      </c>
      <c r="B897" s="72">
        <f t="shared" ca="1" si="266"/>
        <v>1061.2242359899999</v>
      </c>
      <c r="C897" s="13">
        <f t="shared" si="256"/>
        <v>1000</v>
      </c>
      <c r="D897" s="12">
        <f ca="1">IF(A897&lt;$B$1,VLOOKUP(A897,[1]DI!$A$4:$B$15000,2,FALSE),0)</f>
        <v>0</v>
      </c>
      <c r="E897" s="13">
        <f t="shared" ca="1" si="249"/>
        <v>1</v>
      </c>
      <c r="F897" s="13">
        <f ca="1">(TRUNC(PRODUCT($E$12:$E896),16))</f>
        <v>1.2897812941231599</v>
      </c>
      <c r="G897" s="13">
        <f t="shared" ca="1" si="257"/>
        <v>1.2215578647110099</v>
      </c>
      <c r="H897" s="13">
        <f t="shared" ca="1" si="250"/>
        <v>1.0558495299999999</v>
      </c>
      <c r="I897" s="12">
        <f t="shared" si="258"/>
        <v>1.17E-2</v>
      </c>
      <c r="J897" s="34">
        <f t="shared" si="259"/>
        <v>45070</v>
      </c>
      <c r="K897" s="2">
        <f t="shared" si="260"/>
        <v>109</v>
      </c>
      <c r="L897" s="17">
        <f t="shared" si="261"/>
        <v>110</v>
      </c>
      <c r="M897" s="11">
        <f t="shared" si="251"/>
        <v>1.0050904089999999</v>
      </c>
      <c r="N897" s="11">
        <f t="shared" ca="1" si="252"/>
        <v>1.0612242359999999</v>
      </c>
      <c r="O897" s="17">
        <f t="shared" si="262"/>
        <v>0</v>
      </c>
      <c r="P897" s="13">
        <f t="shared" ca="1" si="253"/>
        <v>61.224235989999997</v>
      </c>
      <c r="Q897" s="20">
        <f t="shared" si="254"/>
        <v>0</v>
      </c>
      <c r="R897" s="13">
        <f t="shared" si="263"/>
        <v>0</v>
      </c>
      <c r="S897" s="4" t="str">
        <f t="shared" si="264"/>
        <v>J=</v>
      </c>
      <c r="T897" s="34">
        <f t="shared" si="265"/>
        <v>45254</v>
      </c>
      <c r="U897" s="3"/>
      <c r="V897" s="3"/>
      <c r="W897" s="3"/>
      <c r="X897" s="34"/>
      <c r="Y897" s="3"/>
      <c r="Z897" s="1"/>
      <c r="AA897" s="3"/>
      <c r="AB897" s="3"/>
      <c r="AC897" s="3"/>
      <c r="AD897" s="3"/>
      <c r="AE897" s="3"/>
      <c r="AF897" s="10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42">
        <f t="shared" si="255"/>
        <v>45229</v>
      </c>
      <c r="B898" s="72">
        <f t="shared" ca="1" si="266"/>
        <v>1061.2242359899999</v>
      </c>
      <c r="C898" s="13">
        <f t="shared" si="256"/>
        <v>1000</v>
      </c>
      <c r="D898" s="12">
        <f ca="1">IF(A898&lt;$B$1,VLOOKUP(A898,[1]DI!$A$4:$B$15000,2,FALSE),0)</f>
        <v>0.1265</v>
      </c>
      <c r="E898" s="13">
        <f t="shared" ca="1" si="249"/>
        <v>1.0004727899999999</v>
      </c>
      <c r="F898" s="13">
        <f ca="1">(TRUNC(PRODUCT($E$12:$E897),16))</f>
        <v>1.2897812941231599</v>
      </c>
      <c r="G898" s="13">
        <f t="shared" ca="1" si="257"/>
        <v>1.2215578647110099</v>
      </c>
      <c r="H898" s="13">
        <f t="shared" ca="1" si="250"/>
        <v>1.0558495299999999</v>
      </c>
      <c r="I898" s="12">
        <f t="shared" si="258"/>
        <v>1.17E-2</v>
      </c>
      <c r="J898" s="34">
        <f t="shared" si="259"/>
        <v>45070</v>
      </c>
      <c r="K898" s="2">
        <f t="shared" si="260"/>
        <v>110</v>
      </c>
      <c r="L898" s="17">
        <f t="shared" si="261"/>
        <v>110</v>
      </c>
      <c r="M898" s="11">
        <f t="shared" si="251"/>
        <v>1.0050904089999999</v>
      </c>
      <c r="N898" s="11">
        <f t="shared" ca="1" si="252"/>
        <v>1.0612242359999999</v>
      </c>
      <c r="O898" s="17">
        <f t="shared" si="262"/>
        <v>0</v>
      </c>
      <c r="P898" s="13">
        <f t="shared" ca="1" si="253"/>
        <v>61.224235989999997</v>
      </c>
      <c r="Q898" s="20">
        <f t="shared" si="254"/>
        <v>0</v>
      </c>
      <c r="R898" s="13">
        <f t="shared" si="263"/>
        <v>0</v>
      </c>
      <c r="S898" s="4" t="str">
        <f t="shared" si="264"/>
        <v>J=</v>
      </c>
      <c r="T898" s="34">
        <f t="shared" si="265"/>
        <v>45254</v>
      </c>
      <c r="U898" s="3"/>
      <c r="V898" s="3"/>
      <c r="W898" s="3"/>
      <c r="X898" s="34"/>
      <c r="Y898" s="3"/>
      <c r="Z898" s="1"/>
      <c r="AA898" s="3"/>
      <c r="AB898" s="3"/>
      <c r="AC898" s="3"/>
      <c r="AD898" s="3"/>
      <c r="AE898" s="3"/>
      <c r="AF898" s="10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42">
        <f t="shared" si="255"/>
        <v>45230</v>
      </c>
      <c r="B899" s="72">
        <f t="shared" ca="1" si="266"/>
        <v>1061.774977</v>
      </c>
      <c r="C899" s="13">
        <f t="shared" si="256"/>
        <v>1000</v>
      </c>
      <c r="D899" s="12">
        <f ca="1">IF(A899&lt;$B$1,VLOOKUP(A899,[1]DI!$A$4:$B$15000,2,FALSE),0)</f>
        <v>0.1265</v>
      </c>
      <c r="E899" s="13">
        <f t="shared" ca="1" si="249"/>
        <v>1.0004727899999999</v>
      </c>
      <c r="F899" s="13">
        <f ca="1">(TRUNC(PRODUCT($E$12:$E898),16))</f>
        <v>1.2903910898212001</v>
      </c>
      <c r="G899" s="13">
        <f t="shared" ca="1" si="257"/>
        <v>1.2215578647110099</v>
      </c>
      <c r="H899" s="13">
        <f t="shared" ca="1" si="250"/>
        <v>1.0563487199999999</v>
      </c>
      <c r="I899" s="12">
        <f t="shared" si="258"/>
        <v>1.17E-2</v>
      </c>
      <c r="J899" s="34">
        <f t="shared" si="259"/>
        <v>45070</v>
      </c>
      <c r="K899" s="2">
        <f t="shared" si="260"/>
        <v>111</v>
      </c>
      <c r="L899" s="17">
        <f t="shared" si="261"/>
        <v>111</v>
      </c>
      <c r="M899" s="11">
        <f t="shared" si="251"/>
        <v>1.005136805</v>
      </c>
      <c r="N899" s="11">
        <f t="shared" ca="1" si="252"/>
        <v>1.061774977</v>
      </c>
      <c r="O899" s="17">
        <f t="shared" si="262"/>
        <v>0</v>
      </c>
      <c r="P899" s="13">
        <f t="shared" ca="1" si="253"/>
        <v>61.774977</v>
      </c>
      <c r="Q899" s="20">
        <f t="shared" si="254"/>
        <v>0</v>
      </c>
      <c r="R899" s="13">
        <f t="shared" si="263"/>
        <v>0</v>
      </c>
      <c r="S899" s="4" t="str">
        <f t="shared" si="264"/>
        <v>J=</v>
      </c>
      <c r="T899" s="34">
        <f t="shared" si="265"/>
        <v>45254</v>
      </c>
      <c r="U899" s="3"/>
      <c r="V899" s="3"/>
      <c r="W899" s="3"/>
      <c r="X899" s="34"/>
      <c r="Y899" s="3"/>
      <c r="Z899" s="1"/>
      <c r="AA899" s="3"/>
      <c r="AB899" s="3"/>
      <c r="AC899" s="3"/>
      <c r="AD899" s="3"/>
      <c r="AE899" s="3"/>
      <c r="AF899" s="10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42">
        <f t="shared" si="255"/>
        <v>45231</v>
      </c>
      <c r="B900" s="72">
        <f t="shared" ca="1" si="266"/>
        <v>1062.3260069999999</v>
      </c>
      <c r="C900" s="13">
        <f t="shared" si="256"/>
        <v>1000</v>
      </c>
      <c r="D900" s="12">
        <f ca="1">IF(A900&lt;$B$1,VLOOKUP(A900,[1]DI!$A$4:$B$15000,2,FALSE),0)</f>
        <v>0.1265</v>
      </c>
      <c r="E900" s="13">
        <f t="shared" ca="1" si="249"/>
        <v>1.0004727899999999</v>
      </c>
      <c r="F900" s="13">
        <f ca="1">(TRUNC(PRODUCT($E$12:$E899),16))</f>
        <v>1.2910011738245599</v>
      </c>
      <c r="G900" s="13">
        <f t="shared" ca="1" si="257"/>
        <v>1.2215578647110099</v>
      </c>
      <c r="H900" s="13">
        <f t="shared" ca="1" si="250"/>
        <v>1.05684815</v>
      </c>
      <c r="I900" s="12">
        <f t="shared" si="258"/>
        <v>1.17E-2</v>
      </c>
      <c r="J900" s="34">
        <f t="shared" si="259"/>
        <v>45070</v>
      </c>
      <c r="K900" s="2">
        <f t="shared" si="260"/>
        <v>112</v>
      </c>
      <c r="L900" s="17">
        <f t="shared" si="261"/>
        <v>112</v>
      </c>
      <c r="M900" s="11">
        <f t="shared" si="251"/>
        <v>1.005183202</v>
      </c>
      <c r="N900" s="11">
        <f t="shared" ca="1" si="252"/>
        <v>1.062326007</v>
      </c>
      <c r="O900" s="17">
        <f t="shared" si="262"/>
        <v>0</v>
      </c>
      <c r="P900" s="13">
        <f t="shared" ca="1" si="253"/>
        <v>62.326006999999997</v>
      </c>
      <c r="Q900" s="20">
        <f t="shared" si="254"/>
        <v>0</v>
      </c>
      <c r="R900" s="13">
        <f t="shared" si="263"/>
        <v>0</v>
      </c>
      <c r="S900" s="4" t="str">
        <f t="shared" si="264"/>
        <v>J=</v>
      </c>
      <c r="T900" s="34">
        <f t="shared" si="265"/>
        <v>45254</v>
      </c>
      <c r="U900" s="3"/>
      <c r="V900" s="3"/>
      <c r="W900" s="3"/>
      <c r="X900" s="34"/>
      <c r="Y900" s="3"/>
      <c r="Z900" s="1"/>
      <c r="AA900" s="3"/>
      <c r="AB900" s="3"/>
      <c r="AC900" s="3"/>
      <c r="AD900" s="3"/>
      <c r="AE900" s="3"/>
      <c r="AF900" s="10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42">
        <f t="shared" si="255"/>
        <v>45232</v>
      </c>
      <c r="B901" s="72">
        <f t="shared" ca="1" si="266"/>
        <v>1062.8773269999999</v>
      </c>
      <c r="C901" s="13">
        <f t="shared" si="256"/>
        <v>1000</v>
      </c>
      <c r="D901" s="12">
        <f ca="1">IF(A901&lt;$B$1,VLOOKUP(A901,[1]DI!$A$4:$B$15000,2,FALSE),0)</f>
        <v>0</v>
      </c>
      <c r="E901" s="13">
        <f t="shared" ca="1" si="249"/>
        <v>1</v>
      </c>
      <c r="F901" s="13">
        <f ca="1">(TRUNC(PRODUCT($E$12:$E900),16))</f>
        <v>1.2916115462695299</v>
      </c>
      <c r="G901" s="13">
        <f t="shared" ca="1" si="257"/>
        <v>1.2215578647110099</v>
      </c>
      <c r="H901" s="13">
        <f t="shared" ca="1" si="250"/>
        <v>1.0573478199999999</v>
      </c>
      <c r="I901" s="12">
        <f t="shared" si="258"/>
        <v>1.17E-2</v>
      </c>
      <c r="J901" s="34">
        <f t="shared" si="259"/>
        <v>45070</v>
      </c>
      <c r="K901" s="2">
        <f t="shared" si="260"/>
        <v>112</v>
      </c>
      <c r="L901" s="17">
        <f t="shared" si="261"/>
        <v>113</v>
      </c>
      <c r="M901" s="11">
        <f t="shared" si="251"/>
        <v>1.0052296009999999</v>
      </c>
      <c r="N901" s="11">
        <f t="shared" ca="1" si="252"/>
        <v>1.062877327</v>
      </c>
      <c r="O901" s="17">
        <f t="shared" si="262"/>
        <v>0</v>
      </c>
      <c r="P901" s="13">
        <f t="shared" ca="1" si="253"/>
        <v>62.877327000000001</v>
      </c>
      <c r="Q901" s="20">
        <f t="shared" si="254"/>
        <v>0</v>
      </c>
      <c r="R901" s="13">
        <f t="shared" si="263"/>
        <v>0</v>
      </c>
      <c r="S901" s="4" t="str">
        <f t="shared" si="264"/>
        <v>J=</v>
      </c>
      <c r="T901" s="34">
        <f t="shared" si="265"/>
        <v>45254</v>
      </c>
      <c r="U901" s="3"/>
      <c r="V901" s="3"/>
      <c r="W901" s="3"/>
      <c r="X901" s="34"/>
      <c r="Y901" s="3"/>
      <c r="Z901" s="1"/>
      <c r="AA901" s="3"/>
      <c r="AB901" s="3"/>
      <c r="AC901" s="3"/>
      <c r="AD901" s="3"/>
      <c r="AE901" s="3"/>
      <c r="AF901" s="10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42">
        <f t="shared" si="255"/>
        <v>45233</v>
      </c>
      <c r="B902" s="72">
        <f t="shared" ca="1" si="266"/>
        <v>1062.8773269999999</v>
      </c>
      <c r="C902" s="13">
        <f t="shared" si="256"/>
        <v>1000</v>
      </c>
      <c r="D902" s="12">
        <f ca="1">IF(A902&lt;$B$1,VLOOKUP(A902,[1]DI!$A$4:$B$15000,2,FALSE),0)</f>
        <v>0.1215</v>
      </c>
      <c r="E902" s="13">
        <f t="shared" ca="1" si="249"/>
        <v>1.00045513</v>
      </c>
      <c r="F902" s="13">
        <f ca="1">(TRUNC(PRODUCT($E$12:$E901),16))</f>
        <v>1.2916115462695299</v>
      </c>
      <c r="G902" s="13">
        <f t="shared" ca="1" si="257"/>
        <v>1.2215578647110099</v>
      </c>
      <c r="H902" s="13">
        <f t="shared" ca="1" si="250"/>
        <v>1.0573478199999999</v>
      </c>
      <c r="I902" s="12">
        <f t="shared" si="258"/>
        <v>1.17E-2</v>
      </c>
      <c r="J902" s="34">
        <f t="shared" si="259"/>
        <v>45070</v>
      </c>
      <c r="K902" s="2">
        <f t="shared" si="260"/>
        <v>113</v>
      </c>
      <c r="L902" s="17">
        <f t="shared" si="261"/>
        <v>113</v>
      </c>
      <c r="M902" s="11">
        <f t="shared" si="251"/>
        <v>1.0052296009999999</v>
      </c>
      <c r="N902" s="11">
        <f t="shared" ca="1" si="252"/>
        <v>1.062877327</v>
      </c>
      <c r="O902" s="17">
        <f t="shared" si="262"/>
        <v>0</v>
      </c>
      <c r="P902" s="13">
        <f t="shared" ca="1" si="253"/>
        <v>62.877327000000001</v>
      </c>
      <c r="Q902" s="20">
        <f t="shared" si="254"/>
        <v>0</v>
      </c>
      <c r="R902" s="13">
        <f t="shared" si="263"/>
        <v>0</v>
      </c>
      <c r="S902" s="4" t="str">
        <f t="shared" si="264"/>
        <v>J=</v>
      </c>
      <c r="T902" s="34">
        <f t="shared" si="265"/>
        <v>45254</v>
      </c>
      <c r="U902" s="3"/>
      <c r="V902" s="3"/>
      <c r="W902" s="3"/>
      <c r="X902" s="34"/>
      <c r="Y902" s="3"/>
      <c r="Z902" s="1"/>
      <c r="AA902" s="3"/>
      <c r="AB902" s="3"/>
      <c r="AC902" s="3"/>
      <c r="AD902" s="3"/>
      <c r="AE902" s="3"/>
      <c r="AF902" s="10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42">
        <f t="shared" si="255"/>
        <v>45234</v>
      </c>
      <c r="B903" s="72">
        <f t="shared" ca="1" si="266"/>
        <v>1063.410159</v>
      </c>
      <c r="C903" s="13">
        <f t="shared" si="256"/>
        <v>1000</v>
      </c>
      <c r="D903" s="12">
        <f ca="1">IF(A903&lt;$B$1,VLOOKUP(A903,[1]DI!$A$4:$B$15000,2,FALSE),0)</f>
        <v>0</v>
      </c>
      <c r="E903" s="13">
        <f t="shared" ca="1" si="249"/>
        <v>1</v>
      </c>
      <c r="F903" s="13">
        <f ca="1">(TRUNC(PRODUCT($E$12:$E902),16))</f>
        <v>1.29219939743259</v>
      </c>
      <c r="G903" s="13">
        <f t="shared" ca="1" si="257"/>
        <v>1.2215578647110099</v>
      </c>
      <c r="H903" s="13">
        <f t="shared" ca="1" si="250"/>
        <v>1.05782905</v>
      </c>
      <c r="I903" s="12">
        <f t="shared" si="258"/>
        <v>1.17E-2</v>
      </c>
      <c r="J903" s="34">
        <f t="shared" si="259"/>
        <v>45070</v>
      </c>
      <c r="K903" s="2">
        <f t="shared" si="260"/>
        <v>113</v>
      </c>
      <c r="L903" s="17">
        <f t="shared" si="261"/>
        <v>114</v>
      </c>
      <c r="M903" s="11">
        <f t="shared" si="251"/>
        <v>1.0052760030000001</v>
      </c>
      <c r="N903" s="11">
        <f t="shared" ca="1" si="252"/>
        <v>1.063410159</v>
      </c>
      <c r="O903" s="17">
        <f t="shared" si="262"/>
        <v>0</v>
      </c>
      <c r="P903" s="13">
        <f t="shared" ca="1" si="253"/>
        <v>63.410159</v>
      </c>
      <c r="Q903" s="20">
        <f t="shared" si="254"/>
        <v>0</v>
      </c>
      <c r="R903" s="13">
        <f t="shared" si="263"/>
        <v>0</v>
      </c>
      <c r="S903" s="4" t="str">
        <f t="shared" si="264"/>
        <v>J=</v>
      </c>
      <c r="T903" s="34">
        <f t="shared" si="265"/>
        <v>45254</v>
      </c>
      <c r="U903" s="3"/>
      <c r="V903" s="3"/>
      <c r="W903" s="3"/>
      <c r="X903" s="34"/>
      <c r="Y903" s="3"/>
      <c r="Z903" s="1"/>
      <c r="AA903" s="3"/>
      <c r="AB903" s="3"/>
      <c r="AC903" s="3"/>
      <c r="AD903" s="3"/>
      <c r="AE903" s="3"/>
      <c r="AF903" s="10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42">
        <f t="shared" si="255"/>
        <v>45235</v>
      </c>
      <c r="B904" s="72">
        <f t="shared" ca="1" si="266"/>
        <v>1063.410159</v>
      </c>
      <c r="C904" s="13">
        <f t="shared" si="256"/>
        <v>1000</v>
      </c>
      <c r="D904" s="12">
        <f ca="1">IF(A904&lt;$B$1,VLOOKUP(A904,[1]DI!$A$4:$B$15000,2,FALSE),0)</f>
        <v>0</v>
      </c>
      <c r="E904" s="13">
        <f t="shared" ca="1" si="249"/>
        <v>1</v>
      </c>
      <c r="F904" s="13">
        <f ca="1">(TRUNC(PRODUCT($E$12:$E903),16))</f>
        <v>1.29219939743259</v>
      </c>
      <c r="G904" s="13">
        <f t="shared" ca="1" si="257"/>
        <v>1.2215578647110099</v>
      </c>
      <c r="H904" s="13">
        <f t="shared" ca="1" si="250"/>
        <v>1.05782905</v>
      </c>
      <c r="I904" s="12">
        <f t="shared" si="258"/>
        <v>1.17E-2</v>
      </c>
      <c r="J904" s="34">
        <f t="shared" si="259"/>
        <v>45070</v>
      </c>
      <c r="K904" s="2">
        <f t="shared" si="260"/>
        <v>113</v>
      </c>
      <c r="L904" s="17">
        <f t="shared" si="261"/>
        <v>114</v>
      </c>
      <c r="M904" s="11">
        <f t="shared" si="251"/>
        <v>1.0052760030000001</v>
      </c>
      <c r="N904" s="11">
        <f t="shared" ca="1" si="252"/>
        <v>1.063410159</v>
      </c>
      <c r="O904" s="17">
        <f t="shared" si="262"/>
        <v>0</v>
      </c>
      <c r="P904" s="13">
        <f t="shared" ca="1" si="253"/>
        <v>63.410159</v>
      </c>
      <c r="Q904" s="20">
        <f t="shared" si="254"/>
        <v>0</v>
      </c>
      <c r="R904" s="13">
        <f t="shared" si="263"/>
        <v>0</v>
      </c>
      <c r="S904" s="4" t="str">
        <f t="shared" si="264"/>
        <v>J=</v>
      </c>
      <c r="T904" s="34">
        <f t="shared" si="265"/>
        <v>45254</v>
      </c>
      <c r="U904" s="3"/>
      <c r="V904" s="3"/>
      <c r="W904" s="3"/>
      <c r="X904" s="34"/>
      <c r="Y904" s="3"/>
      <c r="Z904" s="1"/>
      <c r="AA904" s="3"/>
      <c r="AB904" s="3"/>
      <c r="AC904" s="3"/>
      <c r="AD904" s="3"/>
      <c r="AE904" s="3"/>
      <c r="AF904" s="10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42">
        <f t="shared" si="255"/>
        <v>45236</v>
      </c>
      <c r="B905" s="72">
        <f t="shared" ca="1" si="266"/>
        <v>1063.410159</v>
      </c>
      <c r="C905" s="13">
        <f t="shared" si="256"/>
        <v>1000</v>
      </c>
      <c r="D905" s="12">
        <f ca="1">IF(A905&lt;$B$1,VLOOKUP(A905,[1]DI!$A$4:$B$15000,2,FALSE),0)</f>
        <v>0.1215</v>
      </c>
      <c r="E905" s="13">
        <f t="shared" ca="1" si="249"/>
        <v>1.00045513</v>
      </c>
      <c r="F905" s="13">
        <f ca="1">(TRUNC(PRODUCT($E$12:$E904),16))</f>
        <v>1.29219939743259</v>
      </c>
      <c r="G905" s="13">
        <f t="shared" ca="1" si="257"/>
        <v>1.2215578647110099</v>
      </c>
      <c r="H905" s="13">
        <f t="shared" ca="1" si="250"/>
        <v>1.05782905</v>
      </c>
      <c r="I905" s="12">
        <f t="shared" si="258"/>
        <v>1.17E-2</v>
      </c>
      <c r="J905" s="34">
        <f t="shared" si="259"/>
        <v>45070</v>
      </c>
      <c r="K905" s="2">
        <f t="shared" si="260"/>
        <v>114</v>
      </c>
      <c r="L905" s="17">
        <f t="shared" si="261"/>
        <v>114</v>
      </c>
      <c r="M905" s="11">
        <f t="shared" si="251"/>
        <v>1.0052760030000001</v>
      </c>
      <c r="N905" s="11">
        <f t="shared" ca="1" si="252"/>
        <v>1.063410159</v>
      </c>
      <c r="O905" s="17">
        <f t="shared" si="262"/>
        <v>0</v>
      </c>
      <c r="P905" s="13">
        <f t="shared" ca="1" si="253"/>
        <v>63.410159</v>
      </c>
      <c r="Q905" s="20">
        <f t="shared" si="254"/>
        <v>0</v>
      </c>
      <c r="R905" s="13">
        <f t="shared" si="263"/>
        <v>0</v>
      </c>
      <c r="S905" s="4" t="str">
        <f t="shared" si="264"/>
        <v>J=</v>
      </c>
      <c r="T905" s="34">
        <f t="shared" si="265"/>
        <v>45254</v>
      </c>
      <c r="U905" s="3"/>
      <c r="V905" s="3"/>
      <c r="W905" s="3"/>
      <c r="X905" s="34"/>
      <c r="Y905" s="3"/>
      <c r="Z905" s="1"/>
      <c r="AA905" s="3"/>
      <c r="AB905" s="3"/>
      <c r="AC905" s="3"/>
      <c r="AD905" s="3"/>
      <c r="AE905" s="3"/>
      <c r="AF905" s="10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42">
        <f t="shared" si="255"/>
        <v>45237</v>
      </c>
      <c r="B906" s="72">
        <f t="shared" ca="1" si="266"/>
        <v>1063.9432579899999</v>
      </c>
      <c r="C906" s="13">
        <f t="shared" si="256"/>
        <v>1000</v>
      </c>
      <c r="D906" s="12">
        <f ca="1">IF(A906&lt;$B$1,VLOOKUP(A906,[1]DI!$A$4:$B$15000,2,FALSE),0)</f>
        <v>0.1215</v>
      </c>
      <c r="E906" s="13">
        <f t="shared" ca="1" si="249"/>
        <v>1.00045513</v>
      </c>
      <c r="F906" s="13">
        <f ca="1">(TRUNC(PRODUCT($E$12:$E905),16))</f>
        <v>1.2927875161443401</v>
      </c>
      <c r="G906" s="13">
        <f t="shared" ca="1" si="257"/>
        <v>1.2215578647110099</v>
      </c>
      <c r="H906" s="13">
        <f t="shared" ca="1" si="250"/>
        <v>1.0583104999999999</v>
      </c>
      <c r="I906" s="12">
        <f t="shared" si="258"/>
        <v>1.17E-2</v>
      </c>
      <c r="J906" s="34">
        <f t="shared" si="259"/>
        <v>45070</v>
      </c>
      <c r="K906" s="2">
        <f t="shared" si="260"/>
        <v>115</v>
      </c>
      <c r="L906" s="17">
        <f t="shared" si="261"/>
        <v>115</v>
      </c>
      <c r="M906" s="11">
        <f t="shared" si="251"/>
        <v>1.0053224059999999</v>
      </c>
      <c r="N906" s="11">
        <f t="shared" ca="1" si="252"/>
        <v>1.0639432579999999</v>
      </c>
      <c r="O906" s="17">
        <f t="shared" si="262"/>
        <v>0</v>
      </c>
      <c r="P906" s="13">
        <f t="shared" ca="1" si="253"/>
        <v>63.943257989999999</v>
      </c>
      <c r="Q906" s="20">
        <f t="shared" si="254"/>
        <v>0</v>
      </c>
      <c r="R906" s="13">
        <f t="shared" si="263"/>
        <v>0</v>
      </c>
      <c r="S906" s="4" t="str">
        <f t="shared" si="264"/>
        <v>J=</v>
      </c>
      <c r="T906" s="34">
        <f t="shared" si="265"/>
        <v>45254</v>
      </c>
      <c r="U906" s="3"/>
      <c r="V906" s="3"/>
      <c r="W906" s="3"/>
      <c r="X906" s="34"/>
      <c r="Y906" s="3"/>
      <c r="Z906" s="1"/>
      <c r="AA906" s="3"/>
      <c r="AB906" s="3"/>
      <c r="AC906" s="3"/>
      <c r="AD906" s="3"/>
      <c r="AE906" s="3"/>
      <c r="AF906" s="10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42">
        <f t="shared" si="255"/>
        <v>45238</v>
      </c>
      <c r="B907" s="72">
        <f t="shared" ca="1" si="266"/>
        <v>1064.4766259999999</v>
      </c>
      <c r="C907" s="13">
        <f t="shared" si="256"/>
        <v>1000</v>
      </c>
      <c r="D907" s="12">
        <f ca="1">IF(A907&lt;$B$1,VLOOKUP(A907,[1]DI!$A$4:$B$15000,2,FALSE),0)</f>
        <v>0.1215</v>
      </c>
      <c r="E907" s="13">
        <f t="shared" ca="1" si="249"/>
        <v>1.00045513</v>
      </c>
      <c r="F907" s="13">
        <f ca="1">(TRUNC(PRODUCT($E$12:$E906),16))</f>
        <v>1.2933759025265601</v>
      </c>
      <c r="G907" s="13">
        <f t="shared" ca="1" si="257"/>
        <v>1.2215578647110099</v>
      </c>
      <c r="H907" s="13">
        <f t="shared" ca="1" si="250"/>
        <v>1.05879217</v>
      </c>
      <c r="I907" s="12">
        <f t="shared" si="258"/>
        <v>1.17E-2</v>
      </c>
      <c r="J907" s="34">
        <f t="shared" si="259"/>
        <v>45070</v>
      </c>
      <c r="K907" s="2">
        <f t="shared" si="260"/>
        <v>116</v>
      </c>
      <c r="L907" s="17">
        <f t="shared" si="261"/>
        <v>116</v>
      </c>
      <c r="M907" s="11">
        <f t="shared" si="251"/>
        <v>1.0053688119999999</v>
      </c>
      <c r="N907" s="11">
        <f t="shared" ca="1" si="252"/>
        <v>1.064476626</v>
      </c>
      <c r="O907" s="17">
        <f t="shared" si="262"/>
        <v>0</v>
      </c>
      <c r="P907" s="13">
        <f t="shared" ca="1" si="253"/>
        <v>64.476625999999996</v>
      </c>
      <c r="Q907" s="20">
        <f t="shared" si="254"/>
        <v>0</v>
      </c>
      <c r="R907" s="13">
        <f t="shared" si="263"/>
        <v>0</v>
      </c>
      <c r="S907" s="4" t="str">
        <f t="shared" si="264"/>
        <v>J=</v>
      </c>
      <c r="T907" s="34">
        <f t="shared" si="265"/>
        <v>45254</v>
      </c>
      <c r="U907" s="3"/>
      <c r="V907" s="3"/>
      <c r="W907" s="3"/>
      <c r="X907" s="34"/>
      <c r="Y907" s="3"/>
      <c r="Z907" s="1"/>
      <c r="AA907" s="3"/>
      <c r="AB907" s="3"/>
      <c r="AC907" s="3"/>
      <c r="AD907" s="3"/>
      <c r="AE907" s="3"/>
      <c r="AF907" s="10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42">
        <f t="shared" si="255"/>
        <v>45239</v>
      </c>
      <c r="B908" s="72">
        <f t="shared" ca="1" si="266"/>
        <v>1065.0102619899999</v>
      </c>
      <c r="C908" s="13">
        <f t="shared" si="256"/>
        <v>1000</v>
      </c>
      <c r="D908" s="12">
        <f ca="1">IF(A908&lt;$B$1,VLOOKUP(A908,[1]DI!$A$4:$B$15000,2,FALSE),0)</f>
        <v>0.1215</v>
      </c>
      <c r="E908" s="13">
        <f t="shared" ref="E908:E971" ca="1" si="267">ROUND(((1+D908)^(1/252)),8)</f>
        <v>1.00045513</v>
      </c>
      <c r="F908" s="13">
        <f ca="1">(TRUNC(PRODUCT($E$12:$E907),16))</f>
        <v>1.29396455670108</v>
      </c>
      <c r="G908" s="13">
        <f t="shared" ca="1" si="257"/>
        <v>1.2215578647110099</v>
      </c>
      <c r="H908" s="13">
        <f t="shared" ref="H908:H971" ca="1" si="268">ROUND(F908/G908,8)</f>
        <v>1.0592740599999999</v>
      </c>
      <c r="I908" s="12">
        <f t="shared" si="258"/>
        <v>1.17E-2</v>
      </c>
      <c r="J908" s="34">
        <f t="shared" si="259"/>
        <v>45070</v>
      </c>
      <c r="K908" s="2">
        <f t="shared" si="260"/>
        <v>117</v>
      </c>
      <c r="L908" s="17">
        <f t="shared" si="261"/>
        <v>117</v>
      </c>
      <c r="M908" s="11">
        <f t="shared" ref="M908:M971" si="269">ROUND((I908+1)^(L908/252),9)</f>
        <v>1.0054152199999999</v>
      </c>
      <c r="N908" s="11">
        <f t="shared" ref="N908:N971" ca="1" si="270">ROUND(H908*M908,9)</f>
        <v>1.0650102619999999</v>
      </c>
      <c r="O908" s="17">
        <f t="shared" si="262"/>
        <v>0</v>
      </c>
      <c r="P908" s="13">
        <f t="shared" ref="P908:P971" ca="1" si="271">TRUNC(((N908-1)*C908),8)</f>
        <v>65.010261990000004</v>
      </c>
      <c r="Q908" s="20">
        <f t="shared" ref="Q908:Q971" si="272">IF($O908&gt;0,VLOOKUP($O908,$W$12:$AC$29,7),0)</f>
        <v>0</v>
      </c>
      <c r="R908" s="13">
        <f t="shared" si="263"/>
        <v>0</v>
      </c>
      <c r="S908" s="4" t="str">
        <f t="shared" si="264"/>
        <v>J=</v>
      </c>
      <c r="T908" s="34">
        <f t="shared" si="265"/>
        <v>45254</v>
      </c>
      <c r="U908" s="3"/>
      <c r="V908" s="3"/>
      <c r="W908" s="3"/>
      <c r="X908" s="34"/>
      <c r="Y908" s="3"/>
      <c r="Z908" s="1"/>
      <c r="AA908" s="3"/>
      <c r="AB908" s="3"/>
      <c r="AC908" s="3"/>
      <c r="AD908" s="3"/>
      <c r="AE908" s="3"/>
      <c r="AF908" s="10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42">
        <f t="shared" ref="A909:A972" si="273">(A908+1)</f>
        <v>45240</v>
      </c>
      <c r="B909" s="72">
        <f t="shared" ca="1" si="266"/>
        <v>1065.5441659999999</v>
      </c>
      <c r="C909" s="13">
        <f t="shared" ref="C909:C972" si="274">(C908-R908)</f>
        <v>1000</v>
      </c>
      <c r="D909" s="12">
        <f ca="1">IF(A909&lt;$B$1,VLOOKUP(A909,[1]DI!$A$4:$B$15000,2,FALSE),0)</f>
        <v>0.1215</v>
      </c>
      <c r="E909" s="13">
        <f t="shared" ca="1" si="267"/>
        <v>1.00045513</v>
      </c>
      <c r="F909" s="13">
        <f ca="1">(TRUNC(PRODUCT($E$12:$E908),16))</f>
        <v>1.2945534787897699</v>
      </c>
      <c r="G909" s="13">
        <f t="shared" ref="G909:G972" ca="1" si="275">IF(O908&gt;0,F908,G908)</f>
        <v>1.2215578647110099</v>
      </c>
      <c r="H909" s="13">
        <f t="shared" ca="1" si="268"/>
        <v>1.05975617</v>
      </c>
      <c r="I909" s="12">
        <f t="shared" ref="I909:I972" si="276">I908</f>
        <v>1.17E-2</v>
      </c>
      <c r="J909" s="34">
        <f t="shared" ref="J909:J972" si="277">IF(O908&gt;0,VLOOKUP(O908,W$12:AG$150,2),J908)</f>
        <v>45070</v>
      </c>
      <c r="K909" s="2">
        <f t="shared" ref="K909:K972" si="278">IF(A909&gt;J909,IF(NETWORKDAYS(J909,A909,$W$31:$W$544)-1=0,1,NETWORKDAYS(J909,A909,$W$31:$W$544)-1),0)</f>
        <v>118</v>
      </c>
      <c r="L909" s="17">
        <f t="shared" ref="L909:L972" si="279">IF(AND(K909=1,K908=1),1,IF(K909&gt;0,IF(K909=K908,K909+1,K909),0))</f>
        <v>118</v>
      </c>
      <c r="M909" s="11">
        <f t="shared" si="269"/>
        <v>1.0054616300000001</v>
      </c>
      <c r="N909" s="11">
        <f t="shared" ca="1" si="270"/>
        <v>1.065544166</v>
      </c>
      <c r="O909" s="17">
        <f t="shared" ref="O909:O972" si="280">IF(VLOOKUP(A909,X$12:AE$150,8)=VLOOKUP(A908,X$12:AE$150,8),0,VLOOKUP(A909,X$12:AE$150,8))</f>
        <v>0</v>
      </c>
      <c r="P909" s="13">
        <f t="shared" ca="1" si="271"/>
        <v>65.544166000000004</v>
      </c>
      <c r="Q909" s="20">
        <f t="shared" si="272"/>
        <v>0</v>
      </c>
      <c r="R909" s="13">
        <f t="shared" ref="R909:R972" si="281">IF(Q909&gt;0,TRUNC(Q909*C909,8),0)</f>
        <v>0</v>
      </c>
      <c r="S909" s="4" t="str">
        <f t="shared" ref="S909:S972" si="282">IF(O908&gt;0,VLOOKUP(O908,W$12:AG$150,10),S908)</f>
        <v>J=</v>
      </c>
      <c r="T909" s="34">
        <f t="shared" ref="T909:T972" si="283">IF(O908&gt;0,VLOOKUP(O908,W$12:AG$150,11),T908)</f>
        <v>45254</v>
      </c>
      <c r="U909" s="3"/>
      <c r="V909" s="3"/>
      <c r="W909" s="3"/>
      <c r="X909" s="34"/>
      <c r="Y909" s="3"/>
      <c r="Z909" s="1"/>
      <c r="AA909" s="3"/>
      <c r="AB909" s="3"/>
      <c r="AC909" s="3"/>
      <c r="AD909" s="3"/>
      <c r="AE909" s="3"/>
      <c r="AF909" s="10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42">
        <f t="shared" si="273"/>
        <v>45241</v>
      </c>
      <c r="B910" s="72">
        <f t="shared" ref="B910:B973" ca="1" si="284">IF(A910&lt;=TODAY(),C910+P910,IF(AND(A910&gt;TODAY(),A910&lt;=$B$1),IF(VLOOKUP(TODAY(),$A$10:$D$5000,4,FALSE)=0,"n.d",C910+P910),"n.d"))</f>
        <v>1066.0783279899999</v>
      </c>
      <c r="C910" s="13">
        <f t="shared" si="274"/>
        <v>1000</v>
      </c>
      <c r="D910" s="12">
        <f ca="1">IF(A910&lt;$B$1,VLOOKUP(A910,[1]DI!$A$4:$B$15000,2,FALSE),0)</f>
        <v>0</v>
      </c>
      <c r="E910" s="13">
        <f t="shared" ca="1" si="267"/>
        <v>1</v>
      </c>
      <c r="F910" s="13">
        <f ca="1">(TRUNC(PRODUCT($E$12:$E909),16))</f>
        <v>1.29514266891457</v>
      </c>
      <c r="G910" s="13">
        <f t="shared" ca="1" si="275"/>
        <v>1.2215578647110099</v>
      </c>
      <c r="H910" s="13">
        <f t="shared" ca="1" si="268"/>
        <v>1.0602384899999999</v>
      </c>
      <c r="I910" s="12">
        <f t="shared" si="276"/>
        <v>1.17E-2</v>
      </c>
      <c r="J910" s="34">
        <f t="shared" si="277"/>
        <v>45070</v>
      </c>
      <c r="K910" s="2">
        <f t="shared" si="278"/>
        <v>118</v>
      </c>
      <c r="L910" s="17">
        <f t="shared" si="279"/>
        <v>119</v>
      </c>
      <c r="M910" s="11">
        <f t="shared" si="269"/>
        <v>1.005508042</v>
      </c>
      <c r="N910" s="11">
        <f t="shared" ca="1" si="270"/>
        <v>1.0660783279999999</v>
      </c>
      <c r="O910" s="17">
        <f t="shared" si="280"/>
        <v>0</v>
      </c>
      <c r="P910" s="13">
        <f t="shared" ca="1" si="271"/>
        <v>66.078327990000005</v>
      </c>
      <c r="Q910" s="20">
        <f t="shared" si="272"/>
        <v>0</v>
      </c>
      <c r="R910" s="13">
        <f t="shared" si="281"/>
        <v>0</v>
      </c>
      <c r="S910" s="4" t="str">
        <f t="shared" si="282"/>
        <v>J=</v>
      </c>
      <c r="T910" s="34">
        <f t="shared" si="283"/>
        <v>45254</v>
      </c>
      <c r="U910" s="3"/>
      <c r="V910" s="3"/>
      <c r="W910" s="3"/>
      <c r="X910" s="34"/>
      <c r="Y910" s="3"/>
      <c r="Z910" s="1"/>
      <c r="AA910" s="3"/>
      <c r="AB910" s="3"/>
      <c r="AC910" s="3"/>
      <c r="AD910" s="3"/>
      <c r="AE910" s="3"/>
      <c r="AF910" s="10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42">
        <f t="shared" si="273"/>
        <v>45242</v>
      </c>
      <c r="B911" s="72">
        <f t="shared" ca="1" si="284"/>
        <v>1066.0783279899999</v>
      </c>
      <c r="C911" s="13">
        <f t="shared" si="274"/>
        <v>1000</v>
      </c>
      <c r="D911" s="12">
        <f ca="1">IF(A911&lt;$B$1,VLOOKUP(A911,[1]DI!$A$4:$B$15000,2,FALSE),0)</f>
        <v>0</v>
      </c>
      <c r="E911" s="13">
        <f t="shared" ca="1" si="267"/>
        <v>1</v>
      </c>
      <c r="F911" s="13">
        <f ca="1">(TRUNC(PRODUCT($E$12:$E910),16))</f>
        <v>1.29514266891457</v>
      </c>
      <c r="G911" s="13">
        <f t="shared" ca="1" si="275"/>
        <v>1.2215578647110099</v>
      </c>
      <c r="H911" s="13">
        <f t="shared" ca="1" si="268"/>
        <v>1.0602384899999999</v>
      </c>
      <c r="I911" s="12">
        <f t="shared" si="276"/>
        <v>1.17E-2</v>
      </c>
      <c r="J911" s="34">
        <f t="shared" si="277"/>
        <v>45070</v>
      </c>
      <c r="K911" s="2">
        <f t="shared" si="278"/>
        <v>118</v>
      </c>
      <c r="L911" s="17">
        <f t="shared" si="279"/>
        <v>119</v>
      </c>
      <c r="M911" s="11">
        <f t="shared" si="269"/>
        <v>1.005508042</v>
      </c>
      <c r="N911" s="11">
        <f t="shared" ca="1" si="270"/>
        <v>1.0660783279999999</v>
      </c>
      <c r="O911" s="17">
        <f t="shared" si="280"/>
        <v>0</v>
      </c>
      <c r="P911" s="13">
        <f t="shared" ca="1" si="271"/>
        <v>66.078327990000005</v>
      </c>
      <c r="Q911" s="20">
        <f t="shared" si="272"/>
        <v>0</v>
      </c>
      <c r="R911" s="13">
        <f t="shared" si="281"/>
        <v>0</v>
      </c>
      <c r="S911" s="4" t="str">
        <f t="shared" si="282"/>
        <v>J=</v>
      </c>
      <c r="T911" s="34">
        <f t="shared" si="283"/>
        <v>45254</v>
      </c>
      <c r="U911" s="3"/>
      <c r="V911" s="3"/>
      <c r="W911" s="3"/>
      <c r="X911" s="34"/>
      <c r="Y911" s="3"/>
      <c r="Z911" s="1"/>
      <c r="AA911" s="3"/>
      <c r="AB911" s="3"/>
      <c r="AC911" s="3"/>
      <c r="AD911" s="3"/>
      <c r="AE911" s="3"/>
      <c r="AF911" s="10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42">
        <f t="shared" si="273"/>
        <v>45243</v>
      </c>
      <c r="B912" s="72">
        <f t="shared" ca="1" si="284"/>
        <v>1066.0783279899999</v>
      </c>
      <c r="C912" s="13">
        <f t="shared" si="274"/>
        <v>1000</v>
      </c>
      <c r="D912" s="12">
        <f ca="1">IF(A912&lt;$B$1,VLOOKUP(A912,[1]DI!$A$4:$B$15000,2,FALSE),0)</f>
        <v>0.1215</v>
      </c>
      <c r="E912" s="13">
        <f t="shared" ca="1" si="267"/>
        <v>1.00045513</v>
      </c>
      <c r="F912" s="13">
        <f ca="1">(TRUNC(PRODUCT($E$12:$E911),16))</f>
        <v>1.29514266891457</v>
      </c>
      <c r="G912" s="13">
        <f t="shared" ca="1" si="275"/>
        <v>1.2215578647110099</v>
      </c>
      <c r="H912" s="13">
        <f t="shared" ca="1" si="268"/>
        <v>1.0602384899999999</v>
      </c>
      <c r="I912" s="12">
        <f t="shared" si="276"/>
        <v>1.17E-2</v>
      </c>
      <c r="J912" s="34">
        <f t="shared" si="277"/>
        <v>45070</v>
      </c>
      <c r="K912" s="2">
        <f t="shared" si="278"/>
        <v>119</v>
      </c>
      <c r="L912" s="17">
        <f t="shared" si="279"/>
        <v>119</v>
      </c>
      <c r="M912" s="11">
        <f t="shared" si="269"/>
        <v>1.005508042</v>
      </c>
      <c r="N912" s="11">
        <f t="shared" ca="1" si="270"/>
        <v>1.0660783279999999</v>
      </c>
      <c r="O912" s="17">
        <f t="shared" si="280"/>
        <v>0</v>
      </c>
      <c r="P912" s="13">
        <f t="shared" ca="1" si="271"/>
        <v>66.078327990000005</v>
      </c>
      <c r="Q912" s="20">
        <f t="shared" si="272"/>
        <v>0</v>
      </c>
      <c r="R912" s="13">
        <f t="shared" si="281"/>
        <v>0</v>
      </c>
      <c r="S912" s="4" t="str">
        <f t="shared" si="282"/>
        <v>J=</v>
      </c>
      <c r="T912" s="34">
        <f t="shared" si="283"/>
        <v>45254</v>
      </c>
      <c r="U912" s="3"/>
      <c r="V912" s="3"/>
      <c r="W912" s="3"/>
      <c r="X912" s="34"/>
      <c r="Y912" s="3"/>
      <c r="Z912" s="1"/>
      <c r="AA912" s="3"/>
      <c r="AB912" s="3"/>
      <c r="AC912" s="3"/>
      <c r="AD912" s="3"/>
      <c r="AE912" s="3"/>
      <c r="AF912" s="10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42">
        <f t="shared" si="273"/>
        <v>45244</v>
      </c>
      <c r="B913" s="72">
        <f t="shared" ca="1" si="284"/>
        <v>1066.6127690000001</v>
      </c>
      <c r="C913" s="13">
        <f t="shared" si="274"/>
        <v>1000</v>
      </c>
      <c r="D913" s="12">
        <f ca="1">IF(A913&lt;$B$1,VLOOKUP(A913,[1]DI!$A$4:$B$15000,2,FALSE),0)</f>
        <v>0.1215</v>
      </c>
      <c r="E913" s="13">
        <f t="shared" ca="1" si="267"/>
        <v>1.00045513</v>
      </c>
      <c r="F913" s="13">
        <f ca="1">(TRUNC(PRODUCT($E$12:$E912),16))</f>
        <v>1.29573212719748</v>
      </c>
      <c r="G913" s="13">
        <f t="shared" ca="1" si="275"/>
        <v>1.2215578647110099</v>
      </c>
      <c r="H913" s="13">
        <f t="shared" ca="1" si="268"/>
        <v>1.06072104</v>
      </c>
      <c r="I913" s="12">
        <f t="shared" si="276"/>
        <v>1.17E-2</v>
      </c>
      <c r="J913" s="34">
        <f t="shared" si="277"/>
        <v>45070</v>
      </c>
      <c r="K913" s="2">
        <f t="shared" si="278"/>
        <v>120</v>
      </c>
      <c r="L913" s="17">
        <f t="shared" si="279"/>
        <v>120</v>
      </c>
      <c r="M913" s="11">
        <f t="shared" si="269"/>
        <v>1.0055544569999999</v>
      </c>
      <c r="N913" s="11">
        <f t="shared" ca="1" si="270"/>
        <v>1.066612769</v>
      </c>
      <c r="O913" s="17">
        <f t="shared" si="280"/>
        <v>0</v>
      </c>
      <c r="P913" s="13">
        <f t="shared" ca="1" si="271"/>
        <v>66.612769</v>
      </c>
      <c r="Q913" s="20">
        <f t="shared" si="272"/>
        <v>0</v>
      </c>
      <c r="R913" s="13">
        <f t="shared" si="281"/>
        <v>0</v>
      </c>
      <c r="S913" s="4" t="str">
        <f t="shared" si="282"/>
        <v>J=</v>
      </c>
      <c r="T913" s="34">
        <f t="shared" si="283"/>
        <v>45254</v>
      </c>
      <c r="U913" s="3"/>
      <c r="V913" s="3"/>
      <c r="W913" s="3"/>
      <c r="X913" s="34"/>
      <c r="Y913" s="3"/>
      <c r="Z913" s="1"/>
      <c r="AA913" s="3"/>
      <c r="AB913" s="3"/>
      <c r="AC913" s="3"/>
      <c r="AD913" s="3"/>
      <c r="AE913" s="3"/>
      <c r="AF913" s="10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42">
        <f t="shared" si="273"/>
        <v>45245</v>
      </c>
      <c r="B914" s="72">
        <f t="shared" ca="1" si="284"/>
        <v>1067.14746799</v>
      </c>
      <c r="C914" s="13">
        <f t="shared" si="274"/>
        <v>1000</v>
      </c>
      <c r="D914" s="12">
        <f ca="1">IF(A914&lt;$B$1,VLOOKUP(A914,[1]DI!$A$4:$B$15000,2,FALSE),0)</f>
        <v>0</v>
      </c>
      <c r="E914" s="13">
        <f t="shared" ca="1" si="267"/>
        <v>1</v>
      </c>
      <c r="F914" s="13">
        <f ca="1">(TRUNC(PRODUCT($E$12:$E913),16))</f>
        <v>1.2963218537605301</v>
      </c>
      <c r="G914" s="13">
        <f t="shared" ca="1" si="275"/>
        <v>1.2215578647110099</v>
      </c>
      <c r="H914" s="13">
        <f t="shared" ca="1" si="268"/>
        <v>1.0612037999999999</v>
      </c>
      <c r="I914" s="12">
        <f t="shared" si="276"/>
        <v>1.17E-2</v>
      </c>
      <c r="J914" s="34">
        <f t="shared" si="277"/>
        <v>45070</v>
      </c>
      <c r="K914" s="2">
        <f t="shared" si="278"/>
        <v>120</v>
      </c>
      <c r="L914" s="17">
        <f t="shared" si="279"/>
        <v>121</v>
      </c>
      <c r="M914" s="11">
        <f t="shared" si="269"/>
        <v>1.0056008729999999</v>
      </c>
      <c r="N914" s="11">
        <f t="shared" ca="1" si="270"/>
        <v>1.0671474679999999</v>
      </c>
      <c r="O914" s="17">
        <f t="shared" si="280"/>
        <v>0</v>
      </c>
      <c r="P914" s="13">
        <f t="shared" ca="1" si="271"/>
        <v>67.147467989999996</v>
      </c>
      <c r="Q914" s="20">
        <f t="shared" si="272"/>
        <v>0</v>
      </c>
      <c r="R914" s="13">
        <f t="shared" si="281"/>
        <v>0</v>
      </c>
      <c r="S914" s="4" t="str">
        <f t="shared" si="282"/>
        <v>J=</v>
      </c>
      <c r="T914" s="34">
        <f t="shared" si="283"/>
        <v>45254</v>
      </c>
      <c r="U914" s="3"/>
      <c r="V914" s="3"/>
      <c r="W914" s="3"/>
      <c r="X914" s="34"/>
      <c r="Y914" s="3"/>
      <c r="Z914" s="1"/>
      <c r="AA914" s="3"/>
      <c r="AB914" s="3"/>
      <c r="AC914" s="3"/>
      <c r="AD914" s="3"/>
      <c r="AE914" s="3"/>
      <c r="AF914" s="10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42">
        <f t="shared" si="273"/>
        <v>45246</v>
      </c>
      <c r="B915" s="72">
        <f t="shared" ca="1" si="284"/>
        <v>1067.14746799</v>
      </c>
      <c r="C915" s="13">
        <f t="shared" si="274"/>
        <v>1000</v>
      </c>
      <c r="D915" s="12">
        <f ca="1">IF(A915&lt;$B$1,VLOOKUP(A915,[1]DI!$A$4:$B$15000,2,FALSE),0)</f>
        <v>0.1215</v>
      </c>
      <c r="E915" s="13">
        <f t="shared" ca="1" si="267"/>
        <v>1.00045513</v>
      </c>
      <c r="F915" s="13">
        <f ca="1">(TRUNC(PRODUCT($E$12:$E914),16))</f>
        <v>1.2963218537605301</v>
      </c>
      <c r="G915" s="13">
        <f t="shared" ca="1" si="275"/>
        <v>1.2215578647110099</v>
      </c>
      <c r="H915" s="13">
        <f t="shared" ca="1" si="268"/>
        <v>1.0612037999999999</v>
      </c>
      <c r="I915" s="12">
        <f t="shared" si="276"/>
        <v>1.17E-2</v>
      </c>
      <c r="J915" s="34">
        <f t="shared" si="277"/>
        <v>45070</v>
      </c>
      <c r="K915" s="2">
        <f t="shared" si="278"/>
        <v>121</v>
      </c>
      <c r="L915" s="17">
        <f t="shared" si="279"/>
        <v>121</v>
      </c>
      <c r="M915" s="11">
        <f t="shared" si="269"/>
        <v>1.0056008729999999</v>
      </c>
      <c r="N915" s="11">
        <f t="shared" ca="1" si="270"/>
        <v>1.0671474679999999</v>
      </c>
      <c r="O915" s="17">
        <f t="shared" si="280"/>
        <v>0</v>
      </c>
      <c r="P915" s="13">
        <f t="shared" ca="1" si="271"/>
        <v>67.147467989999996</v>
      </c>
      <c r="Q915" s="20">
        <f t="shared" si="272"/>
        <v>0</v>
      </c>
      <c r="R915" s="13">
        <f t="shared" si="281"/>
        <v>0</v>
      </c>
      <c r="S915" s="4" t="str">
        <f t="shared" si="282"/>
        <v>J=</v>
      </c>
      <c r="T915" s="34">
        <f t="shared" si="283"/>
        <v>45254</v>
      </c>
      <c r="U915" s="3"/>
      <c r="V915" s="3"/>
      <c r="W915" s="3"/>
      <c r="X915" s="34"/>
      <c r="Y915" s="3"/>
      <c r="Z915" s="1"/>
      <c r="AA915" s="3"/>
      <c r="AB915" s="3"/>
      <c r="AC915" s="3"/>
      <c r="AD915" s="3"/>
      <c r="AE915" s="3"/>
      <c r="AF915" s="10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42">
        <f t="shared" si="273"/>
        <v>45247</v>
      </c>
      <c r="B916" s="72">
        <f t="shared" ca="1" si="284"/>
        <v>1067.6824449999999</v>
      </c>
      <c r="C916" s="13">
        <f t="shared" si="274"/>
        <v>1000</v>
      </c>
      <c r="D916" s="12">
        <f ca="1">IF(A916&lt;$B$1,VLOOKUP(A916,[1]DI!$A$4:$B$15000,2,FALSE),0)</f>
        <v>0.1215</v>
      </c>
      <c r="E916" s="13">
        <f t="shared" ca="1" si="267"/>
        <v>1.00045513</v>
      </c>
      <c r="F916" s="13">
        <f ca="1">(TRUNC(PRODUCT($E$12:$E915),16))</f>
        <v>1.29691184872583</v>
      </c>
      <c r="G916" s="13">
        <f t="shared" ca="1" si="275"/>
        <v>1.2215578647110099</v>
      </c>
      <c r="H916" s="13">
        <f t="shared" ca="1" si="268"/>
        <v>1.06168679</v>
      </c>
      <c r="I916" s="12">
        <f t="shared" si="276"/>
        <v>1.17E-2</v>
      </c>
      <c r="J916" s="34">
        <f t="shared" si="277"/>
        <v>45070</v>
      </c>
      <c r="K916" s="2">
        <f t="shared" si="278"/>
        <v>122</v>
      </c>
      <c r="L916" s="17">
        <f t="shared" si="279"/>
        <v>122</v>
      </c>
      <c r="M916" s="11">
        <f t="shared" si="269"/>
        <v>1.0056472919999999</v>
      </c>
      <c r="N916" s="11">
        <f t="shared" ca="1" si="270"/>
        <v>1.067682445</v>
      </c>
      <c r="O916" s="17">
        <f t="shared" si="280"/>
        <v>0</v>
      </c>
      <c r="P916" s="13">
        <f t="shared" ca="1" si="271"/>
        <v>67.682445000000001</v>
      </c>
      <c r="Q916" s="20">
        <f t="shared" si="272"/>
        <v>0</v>
      </c>
      <c r="R916" s="13">
        <f t="shared" si="281"/>
        <v>0</v>
      </c>
      <c r="S916" s="4" t="str">
        <f t="shared" si="282"/>
        <v>J=</v>
      </c>
      <c r="T916" s="34">
        <f t="shared" si="283"/>
        <v>45254</v>
      </c>
      <c r="U916" s="3"/>
      <c r="V916" s="3"/>
      <c r="W916" s="3"/>
      <c r="X916" s="34"/>
      <c r="Y916" s="3"/>
      <c r="Z916" s="1"/>
      <c r="AA916" s="3"/>
      <c r="AB916" s="3"/>
      <c r="AC916" s="3"/>
      <c r="AD916" s="3"/>
      <c r="AE916" s="3"/>
      <c r="AF916" s="10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42">
        <f t="shared" si="273"/>
        <v>45248</v>
      </c>
      <c r="B917" s="72">
        <f t="shared" ca="1" si="284"/>
        <v>1068.2176910000001</v>
      </c>
      <c r="C917" s="13">
        <f t="shared" si="274"/>
        <v>1000</v>
      </c>
      <c r="D917" s="12">
        <f ca="1">IF(A917&lt;$B$1,VLOOKUP(A917,[1]DI!$A$4:$B$15000,2,FALSE),0)</f>
        <v>0</v>
      </c>
      <c r="E917" s="13">
        <f t="shared" ca="1" si="267"/>
        <v>1</v>
      </c>
      <c r="F917" s="13">
        <f ca="1">(TRUNC(PRODUCT($E$12:$E916),16))</f>
        <v>1.2975021122155399</v>
      </c>
      <c r="G917" s="13">
        <f t="shared" ca="1" si="275"/>
        <v>1.2215578647110099</v>
      </c>
      <c r="H917" s="13">
        <f t="shared" ca="1" si="268"/>
        <v>1.0621700000000001</v>
      </c>
      <c r="I917" s="12">
        <f t="shared" si="276"/>
        <v>1.17E-2</v>
      </c>
      <c r="J917" s="34">
        <f t="shared" si="277"/>
        <v>45070</v>
      </c>
      <c r="K917" s="2">
        <f t="shared" si="278"/>
        <v>122</v>
      </c>
      <c r="L917" s="17">
        <f t="shared" si="279"/>
        <v>123</v>
      </c>
      <c r="M917" s="11">
        <f t="shared" si="269"/>
        <v>1.0056937130000001</v>
      </c>
      <c r="N917" s="11">
        <f t="shared" ca="1" si="270"/>
        <v>1.0682176910000001</v>
      </c>
      <c r="O917" s="17">
        <f t="shared" si="280"/>
        <v>0</v>
      </c>
      <c r="P917" s="13">
        <f t="shared" ca="1" si="271"/>
        <v>68.217691000000002</v>
      </c>
      <c r="Q917" s="20">
        <f t="shared" si="272"/>
        <v>0</v>
      </c>
      <c r="R917" s="13">
        <f t="shared" si="281"/>
        <v>0</v>
      </c>
      <c r="S917" s="4" t="str">
        <f t="shared" si="282"/>
        <v>J=</v>
      </c>
      <c r="T917" s="34">
        <f t="shared" si="283"/>
        <v>45254</v>
      </c>
      <c r="U917" s="3"/>
      <c r="V917" s="3"/>
      <c r="W917" s="3"/>
      <c r="X917" s="34"/>
      <c r="Y917" s="3"/>
      <c r="Z917" s="1"/>
      <c r="AA917" s="3"/>
      <c r="AB917" s="3"/>
      <c r="AC917" s="3"/>
      <c r="AD917" s="3"/>
      <c r="AE917" s="3"/>
      <c r="AF917" s="10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42">
        <f t="shared" si="273"/>
        <v>45249</v>
      </c>
      <c r="B918" s="72">
        <f t="shared" ca="1" si="284"/>
        <v>1068.2176910000001</v>
      </c>
      <c r="C918" s="13">
        <f t="shared" si="274"/>
        <v>1000</v>
      </c>
      <c r="D918" s="12">
        <f ca="1">IF(A918&lt;$B$1,VLOOKUP(A918,[1]DI!$A$4:$B$15000,2,FALSE),0)</f>
        <v>0</v>
      </c>
      <c r="E918" s="13">
        <f t="shared" ca="1" si="267"/>
        <v>1</v>
      </c>
      <c r="F918" s="13">
        <f ca="1">(TRUNC(PRODUCT($E$12:$E917),16))</f>
        <v>1.2975021122155399</v>
      </c>
      <c r="G918" s="13">
        <f t="shared" ca="1" si="275"/>
        <v>1.2215578647110099</v>
      </c>
      <c r="H918" s="13">
        <f t="shared" ca="1" si="268"/>
        <v>1.0621700000000001</v>
      </c>
      <c r="I918" s="12">
        <f t="shared" si="276"/>
        <v>1.17E-2</v>
      </c>
      <c r="J918" s="34">
        <f t="shared" si="277"/>
        <v>45070</v>
      </c>
      <c r="K918" s="2">
        <f t="shared" si="278"/>
        <v>122</v>
      </c>
      <c r="L918" s="17">
        <f t="shared" si="279"/>
        <v>123</v>
      </c>
      <c r="M918" s="11">
        <f t="shared" si="269"/>
        <v>1.0056937130000001</v>
      </c>
      <c r="N918" s="11">
        <f t="shared" ca="1" si="270"/>
        <v>1.0682176910000001</v>
      </c>
      <c r="O918" s="17">
        <f t="shared" si="280"/>
        <v>0</v>
      </c>
      <c r="P918" s="13">
        <f t="shared" ca="1" si="271"/>
        <v>68.217691000000002</v>
      </c>
      <c r="Q918" s="20">
        <f t="shared" si="272"/>
        <v>0</v>
      </c>
      <c r="R918" s="13">
        <f t="shared" si="281"/>
        <v>0</v>
      </c>
      <c r="S918" s="4" t="str">
        <f t="shared" si="282"/>
        <v>J=</v>
      </c>
      <c r="T918" s="34">
        <f t="shared" si="283"/>
        <v>45254</v>
      </c>
      <c r="U918" s="3"/>
      <c r="V918" s="3"/>
      <c r="W918" s="3"/>
      <c r="X918" s="34"/>
      <c r="Y918" s="3"/>
      <c r="Z918" s="1"/>
      <c r="AA918" s="3"/>
      <c r="AB918" s="3"/>
      <c r="AC918" s="3"/>
      <c r="AD918" s="3"/>
      <c r="AE918" s="3"/>
      <c r="AF918" s="10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42">
        <f t="shared" si="273"/>
        <v>45250</v>
      </c>
      <c r="B919" s="72">
        <f t="shared" ca="1" si="284"/>
        <v>1068.2176910000001</v>
      </c>
      <c r="C919" s="13">
        <f t="shared" si="274"/>
        <v>1000</v>
      </c>
      <c r="D919" s="12">
        <f ca="1">IF(A919&lt;$B$1,VLOOKUP(A919,[1]DI!$A$4:$B$15000,2,FALSE),0)</f>
        <v>0.1215</v>
      </c>
      <c r="E919" s="13">
        <f t="shared" ca="1" si="267"/>
        <v>1.00045513</v>
      </c>
      <c r="F919" s="13">
        <f ca="1">(TRUNC(PRODUCT($E$12:$E918),16))</f>
        <v>1.2975021122155399</v>
      </c>
      <c r="G919" s="13">
        <f t="shared" ca="1" si="275"/>
        <v>1.2215578647110099</v>
      </c>
      <c r="H919" s="13">
        <f t="shared" ca="1" si="268"/>
        <v>1.0621700000000001</v>
      </c>
      <c r="I919" s="12">
        <f t="shared" si="276"/>
        <v>1.17E-2</v>
      </c>
      <c r="J919" s="34">
        <f t="shared" si="277"/>
        <v>45070</v>
      </c>
      <c r="K919" s="2">
        <f t="shared" si="278"/>
        <v>123</v>
      </c>
      <c r="L919" s="17">
        <f t="shared" si="279"/>
        <v>123</v>
      </c>
      <c r="M919" s="11">
        <f t="shared" si="269"/>
        <v>1.0056937130000001</v>
      </c>
      <c r="N919" s="11">
        <f t="shared" ca="1" si="270"/>
        <v>1.0682176910000001</v>
      </c>
      <c r="O919" s="17">
        <f t="shared" si="280"/>
        <v>0</v>
      </c>
      <c r="P919" s="13">
        <f t="shared" ca="1" si="271"/>
        <v>68.217691000000002</v>
      </c>
      <c r="Q919" s="20">
        <f t="shared" si="272"/>
        <v>0</v>
      </c>
      <c r="R919" s="13">
        <f t="shared" si="281"/>
        <v>0</v>
      </c>
      <c r="S919" s="4" t="str">
        <f t="shared" si="282"/>
        <v>J=</v>
      </c>
      <c r="T919" s="34">
        <f t="shared" si="283"/>
        <v>45254</v>
      </c>
      <c r="U919" s="3"/>
      <c r="V919" s="3"/>
      <c r="W919" s="3"/>
      <c r="X919" s="34"/>
      <c r="Y919" s="3"/>
      <c r="Z919" s="1"/>
      <c r="AA919" s="3"/>
      <c r="AB919" s="3"/>
      <c r="AC919" s="3"/>
      <c r="AD919" s="3"/>
      <c r="AE919" s="3"/>
      <c r="AF919" s="10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42">
        <f t="shared" si="273"/>
        <v>45251</v>
      </c>
      <c r="B920" s="72">
        <f t="shared" ca="1" si="284"/>
        <v>1068.753195</v>
      </c>
      <c r="C920" s="13">
        <f t="shared" si="274"/>
        <v>1000</v>
      </c>
      <c r="D920" s="12">
        <f ca="1">IF(A920&lt;$B$1,VLOOKUP(A920,[1]DI!$A$4:$B$15000,2,FALSE),0)</f>
        <v>0.1215</v>
      </c>
      <c r="E920" s="13">
        <f t="shared" ca="1" si="267"/>
        <v>1.00045513</v>
      </c>
      <c r="F920" s="13">
        <f ca="1">(TRUNC(PRODUCT($E$12:$E919),16))</f>
        <v>1.2980926443518701</v>
      </c>
      <c r="G920" s="13">
        <f t="shared" ca="1" si="275"/>
        <v>1.2215578647110099</v>
      </c>
      <c r="H920" s="13">
        <f t="shared" ca="1" si="268"/>
        <v>1.06265342</v>
      </c>
      <c r="I920" s="12">
        <f t="shared" si="276"/>
        <v>1.17E-2</v>
      </c>
      <c r="J920" s="34">
        <f t="shared" si="277"/>
        <v>45070</v>
      </c>
      <c r="K920" s="2">
        <f t="shared" si="278"/>
        <v>124</v>
      </c>
      <c r="L920" s="17">
        <f t="shared" si="279"/>
        <v>124</v>
      </c>
      <c r="M920" s="11">
        <f t="shared" si="269"/>
        <v>1.005740136</v>
      </c>
      <c r="N920" s="11">
        <f t="shared" ca="1" si="270"/>
        <v>1.068753195</v>
      </c>
      <c r="O920" s="17">
        <f t="shared" si="280"/>
        <v>0</v>
      </c>
      <c r="P920" s="13">
        <f t="shared" ca="1" si="271"/>
        <v>68.753195000000005</v>
      </c>
      <c r="Q920" s="20">
        <f t="shared" si="272"/>
        <v>0</v>
      </c>
      <c r="R920" s="13">
        <f t="shared" si="281"/>
        <v>0</v>
      </c>
      <c r="S920" s="4" t="str">
        <f t="shared" si="282"/>
        <v>J=</v>
      </c>
      <c r="T920" s="34">
        <f t="shared" si="283"/>
        <v>45254</v>
      </c>
      <c r="U920" s="3"/>
      <c r="V920" s="3"/>
      <c r="W920" s="3"/>
      <c r="X920" s="34"/>
      <c r="Y920" s="3"/>
      <c r="Z920" s="1"/>
      <c r="AA920" s="3"/>
      <c r="AB920" s="3"/>
      <c r="AC920" s="3"/>
      <c r="AD920" s="3"/>
      <c r="AE920" s="3"/>
      <c r="AF920" s="10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42">
        <f t="shared" si="273"/>
        <v>45252</v>
      </c>
      <c r="B921" s="72">
        <f t="shared" ca="1" si="284"/>
        <v>1069.2889779899999</v>
      </c>
      <c r="C921" s="13">
        <f t="shared" si="274"/>
        <v>1000</v>
      </c>
      <c r="D921" s="12">
        <f ca="1">IF(A921&lt;$B$1,VLOOKUP(A921,[1]DI!$A$4:$B$15000,2,FALSE),0)</f>
        <v>0.1215</v>
      </c>
      <c r="E921" s="13">
        <f t="shared" ca="1" si="267"/>
        <v>1.00045513</v>
      </c>
      <c r="F921" s="13">
        <f ca="1">(TRUNC(PRODUCT($E$12:$E920),16))</f>
        <v>1.2986834452571001</v>
      </c>
      <c r="G921" s="13">
        <f t="shared" ca="1" si="275"/>
        <v>1.2215578647110099</v>
      </c>
      <c r="H921" s="13">
        <f t="shared" ca="1" si="268"/>
        <v>1.06313707</v>
      </c>
      <c r="I921" s="12">
        <f t="shared" si="276"/>
        <v>1.17E-2</v>
      </c>
      <c r="J921" s="34">
        <f t="shared" si="277"/>
        <v>45070</v>
      </c>
      <c r="K921" s="2">
        <f t="shared" si="278"/>
        <v>125</v>
      </c>
      <c r="L921" s="17">
        <f t="shared" si="279"/>
        <v>125</v>
      </c>
      <c r="M921" s="11">
        <f t="shared" si="269"/>
        <v>1.0057865610000001</v>
      </c>
      <c r="N921" s="11">
        <f t="shared" ca="1" si="270"/>
        <v>1.0692889779999999</v>
      </c>
      <c r="O921" s="17">
        <f t="shared" si="280"/>
        <v>0</v>
      </c>
      <c r="P921" s="13">
        <f t="shared" ca="1" si="271"/>
        <v>69.288977990000006</v>
      </c>
      <c r="Q921" s="20">
        <f t="shared" si="272"/>
        <v>0</v>
      </c>
      <c r="R921" s="13">
        <f t="shared" si="281"/>
        <v>0</v>
      </c>
      <c r="S921" s="4" t="str">
        <f t="shared" si="282"/>
        <v>J=</v>
      </c>
      <c r="T921" s="34">
        <f t="shared" si="283"/>
        <v>45254</v>
      </c>
      <c r="U921" s="3"/>
      <c r="V921" s="3"/>
      <c r="W921" s="3"/>
      <c r="X921" s="34"/>
      <c r="Y921" s="3"/>
      <c r="Z921" s="1"/>
      <c r="AA921" s="3"/>
      <c r="AB921" s="3"/>
      <c r="AC921" s="3"/>
      <c r="AD921" s="3"/>
      <c r="AE921" s="3"/>
      <c r="AF921" s="10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42">
        <f t="shared" si="273"/>
        <v>45253</v>
      </c>
      <c r="B922" s="72">
        <f t="shared" ca="1" si="284"/>
        <v>1069.825018</v>
      </c>
      <c r="C922" s="13">
        <f t="shared" si="274"/>
        <v>1000</v>
      </c>
      <c r="D922" s="12">
        <f ca="1">IF(A922&lt;$B$1,VLOOKUP(A922,[1]DI!$A$4:$B$15000,2,FALSE),0)</f>
        <v>0.1215</v>
      </c>
      <c r="E922" s="13">
        <f t="shared" ca="1" si="267"/>
        <v>1.00045513</v>
      </c>
      <c r="F922" s="13">
        <f ca="1">(TRUNC(PRODUCT($E$12:$E921),16))</f>
        <v>1.2992745150535401</v>
      </c>
      <c r="G922" s="13">
        <f t="shared" ca="1" si="275"/>
        <v>1.2215578647110099</v>
      </c>
      <c r="H922" s="13">
        <f t="shared" ca="1" si="268"/>
        <v>1.0636209299999999</v>
      </c>
      <c r="I922" s="12">
        <f t="shared" si="276"/>
        <v>1.17E-2</v>
      </c>
      <c r="J922" s="34">
        <f t="shared" si="277"/>
        <v>45070</v>
      </c>
      <c r="K922" s="2">
        <f t="shared" si="278"/>
        <v>126</v>
      </c>
      <c r="L922" s="17">
        <f t="shared" si="279"/>
        <v>126</v>
      </c>
      <c r="M922" s="11">
        <f t="shared" si="269"/>
        <v>1.0058329880000001</v>
      </c>
      <c r="N922" s="11">
        <f t="shared" ca="1" si="270"/>
        <v>1.069825018</v>
      </c>
      <c r="O922" s="17">
        <f t="shared" si="280"/>
        <v>0</v>
      </c>
      <c r="P922" s="13">
        <f t="shared" ca="1" si="271"/>
        <v>69.825018</v>
      </c>
      <c r="Q922" s="20">
        <f t="shared" si="272"/>
        <v>0</v>
      </c>
      <c r="R922" s="13">
        <f t="shared" si="281"/>
        <v>0</v>
      </c>
      <c r="S922" s="4" t="str">
        <f t="shared" si="282"/>
        <v>J=</v>
      </c>
      <c r="T922" s="34">
        <f t="shared" si="283"/>
        <v>45254</v>
      </c>
      <c r="U922" s="3"/>
      <c r="V922" s="3"/>
      <c r="W922" s="3"/>
      <c r="X922" s="34"/>
      <c r="Y922" s="3"/>
      <c r="Z922" s="1"/>
      <c r="AA922" s="3"/>
      <c r="AB922" s="3"/>
      <c r="AC922" s="3"/>
      <c r="AD922" s="3"/>
      <c r="AE922" s="3"/>
      <c r="AF922" s="10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42">
        <f t="shared" si="273"/>
        <v>45254</v>
      </c>
      <c r="B923" s="72">
        <f t="shared" ca="1" si="284"/>
        <v>1070.3613379999999</v>
      </c>
      <c r="C923" s="13">
        <f t="shared" si="274"/>
        <v>1000</v>
      </c>
      <c r="D923" s="12">
        <f ca="1">IF(A923&lt;$B$1,VLOOKUP(A923,[1]DI!$A$4:$B$15000,2,FALSE),0)</f>
        <v>0.1215</v>
      </c>
      <c r="E923" s="13">
        <f t="shared" ca="1" si="267"/>
        <v>1.00045513</v>
      </c>
      <c r="F923" s="13">
        <f ca="1">(TRUNC(PRODUCT($E$12:$E922),16))</f>
        <v>1.2998658538635699</v>
      </c>
      <c r="G923" s="13">
        <f t="shared" ca="1" si="275"/>
        <v>1.2215578647110099</v>
      </c>
      <c r="H923" s="13">
        <f t="shared" ca="1" si="268"/>
        <v>1.06410502</v>
      </c>
      <c r="I923" s="12">
        <f t="shared" si="276"/>
        <v>1.17E-2</v>
      </c>
      <c r="J923" s="34">
        <f t="shared" si="277"/>
        <v>45070</v>
      </c>
      <c r="K923" s="2">
        <f t="shared" si="278"/>
        <v>127</v>
      </c>
      <c r="L923" s="17">
        <f t="shared" si="279"/>
        <v>127</v>
      </c>
      <c r="M923" s="11">
        <f t="shared" si="269"/>
        <v>1.0058794179999999</v>
      </c>
      <c r="N923" s="11">
        <f t="shared" ca="1" si="270"/>
        <v>1.0703613380000001</v>
      </c>
      <c r="O923" s="17">
        <f t="shared" si="280"/>
        <v>5</v>
      </c>
      <c r="P923" s="13">
        <f t="shared" ca="1" si="271"/>
        <v>70.361338000000003</v>
      </c>
      <c r="Q923" s="20">
        <f t="shared" si="272"/>
        <v>0</v>
      </c>
      <c r="R923" s="13">
        <f t="shared" si="281"/>
        <v>0</v>
      </c>
      <c r="S923" s="4" t="str">
        <f t="shared" si="282"/>
        <v>J=</v>
      </c>
      <c r="T923" s="34">
        <f t="shared" si="283"/>
        <v>45254</v>
      </c>
      <c r="U923" s="3"/>
      <c r="V923" s="3"/>
      <c r="W923" s="3"/>
      <c r="X923" s="34"/>
      <c r="Y923" s="3"/>
      <c r="Z923" s="1"/>
      <c r="AA923" s="3"/>
      <c r="AB923" s="3"/>
      <c r="AC923" s="3"/>
      <c r="AD923" s="3"/>
      <c r="AE923" s="3"/>
      <c r="AF923" s="10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42">
        <f t="shared" si="273"/>
        <v>45255</v>
      </c>
      <c r="B924" s="72">
        <f t="shared" ca="1" si="284"/>
        <v>1000.501311</v>
      </c>
      <c r="C924" s="13">
        <f t="shared" si="274"/>
        <v>1000</v>
      </c>
      <c r="D924" s="12">
        <f ca="1">IF(A924&lt;$B$1,VLOOKUP(A924,[1]DI!$A$4:$B$15000,2,FALSE),0)</f>
        <v>0</v>
      </c>
      <c r="E924" s="13">
        <f t="shared" ca="1" si="267"/>
        <v>1</v>
      </c>
      <c r="F924" s="13">
        <f ca="1">(TRUNC(PRODUCT($E$12:$E923),16))</f>
        <v>1.3004574618096401</v>
      </c>
      <c r="G924" s="13">
        <f t="shared" ca="1" si="275"/>
        <v>1.2998658538635699</v>
      </c>
      <c r="H924" s="13">
        <f t="shared" ca="1" si="268"/>
        <v>1.00045513</v>
      </c>
      <c r="I924" s="12">
        <f t="shared" si="276"/>
        <v>1.17E-2</v>
      </c>
      <c r="J924" s="34">
        <f t="shared" si="277"/>
        <v>45254</v>
      </c>
      <c r="K924" s="2">
        <f t="shared" si="278"/>
        <v>1</v>
      </c>
      <c r="L924" s="17">
        <f t="shared" si="279"/>
        <v>1</v>
      </c>
      <c r="M924" s="11">
        <f t="shared" si="269"/>
        <v>1.0000461599999999</v>
      </c>
      <c r="N924" s="11">
        <f t="shared" ca="1" si="270"/>
        <v>1.0005013110000001</v>
      </c>
      <c r="O924" s="17">
        <f t="shared" si="280"/>
        <v>0</v>
      </c>
      <c r="P924" s="13">
        <f t="shared" ca="1" si="271"/>
        <v>0.50131099999999995</v>
      </c>
      <c r="Q924" s="20">
        <f t="shared" si="272"/>
        <v>0</v>
      </c>
      <c r="R924" s="13">
        <f t="shared" si="281"/>
        <v>0</v>
      </c>
      <c r="S924" s="4" t="str">
        <f t="shared" si="282"/>
        <v>J=</v>
      </c>
      <c r="T924" s="34">
        <f t="shared" si="283"/>
        <v>45436</v>
      </c>
      <c r="U924" s="21"/>
      <c r="V924" s="21"/>
      <c r="W924" s="21"/>
      <c r="X924" s="33"/>
      <c r="Y924" s="21"/>
      <c r="Z924" s="26"/>
      <c r="AA924" s="21"/>
      <c r="AB924" s="21"/>
      <c r="AC924" s="21"/>
      <c r="AD924" s="21"/>
      <c r="AE924" s="21"/>
      <c r="AF924" s="22"/>
      <c r="AG924" s="21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</row>
    <row r="925" spans="1:151" x14ac:dyDescent="0.15">
      <c r="A925" s="42">
        <f t="shared" si="273"/>
        <v>45256</v>
      </c>
      <c r="B925" s="72">
        <f t="shared" ca="1" si="284"/>
        <v>1000.501311</v>
      </c>
      <c r="C925" s="13">
        <f t="shared" si="274"/>
        <v>1000</v>
      </c>
      <c r="D925" s="12">
        <f ca="1">IF(A925&lt;$B$1,VLOOKUP(A925,[1]DI!$A$4:$B$15000,2,FALSE),0)</f>
        <v>0</v>
      </c>
      <c r="E925" s="13">
        <f t="shared" ca="1" si="267"/>
        <v>1</v>
      </c>
      <c r="F925" s="13">
        <f ca="1">(TRUNC(PRODUCT($E$12:$E924),16))</f>
        <v>1.3004574618096401</v>
      </c>
      <c r="G925" s="13">
        <f t="shared" ca="1" si="275"/>
        <v>1.2998658538635699</v>
      </c>
      <c r="H925" s="13">
        <f t="shared" ca="1" si="268"/>
        <v>1.00045513</v>
      </c>
      <c r="I925" s="12">
        <f t="shared" si="276"/>
        <v>1.17E-2</v>
      </c>
      <c r="J925" s="34">
        <f t="shared" si="277"/>
        <v>45254</v>
      </c>
      <c r="K925" s="2">
        <f t="shared" si="278"/>
        <v>1</v>
      </c>
      <c r="L925" s="17">
        <f t="shared" si="279"/>
        <v>1</v>
      </c>
      <c r="M925" s="11">
        <f t="shared" si="269"/>
        <v>1.0000461599999999</v>
      </c>
      <c r="N925" s="11">
        <f t="shared" ca="1" si="270"/>
        <v>1.0005013110000001</v>
      </c>
      <c r="O925" s="17">
        <f t="shared" si="280"/>
        <v>0</v>
      </c>
      <c r="P925" s="13">
        <f t="shared" ca="1" si="271"/>
        <v>0.50131099999999995</v>
      </c>
      <c r="Q925" s="20">
        <f t="shared" si="272"/>
        <v>0</v>
      </c>
      <c r="R925" s="13">
        <f t="shared" si="281"/>
        <v>0</v>
      </c>
      <c r="S925" s="4" t="str">
        <f t="shared" si="282"/>
        <v>J=</v>
      </c>
      <c r="T925" s="34">
        <f t="shared" si="283"/>
        <v>45436</v>
      </c>
      <c r="U925" s="3"/>
      <c r="V925" s="3"/>
      <c r="W925" s="3"/>
      <c r="X925" s="34"/>
      <c r="Y925" s="3"/>
      <c r="Z925" s="1"/>
      <c r="AA925" s="3"/>
      <c r="AB925" s="3"/>
      <c r="AC925" s="3"/>
      <c r="AD925" s="3"/>
      <c r="AE925" s="3"/>
      <c r="AF925" s="10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42">
        <f t="shared" si="273"/>
        <v>45257</v>
      </c>
      <c r="B926" s="72">
        <f t="shared" ca="1" si="284"/>
        <v>1000.501311</v>
      </c>
      <c r="C926" s="13">
        <f t="shared" si="274"/>
        <v>1000</v>
      </c>
      <c r="D926" s="12">
        <f ca="1">IF(A926&lt;$B$1,VLOOKUP(A926,[1]DI!$A$4:$B$15000,2,FALSE),0)</f>
        <v>0.1215</v>
      </c>
      <c r="E926" s="13">
        <f t="shared" ca="1" si="267"/>
        <v>1.00045513</v>
      </c>
      <c r="F926" s="13">
        <f ca="1">(TRUNC(PRODUCT($E$12:$E925),16))</f>
        <v>1.3004574618096401</v>
      </c>
      <c r="G926" s="13">
        <f t="shared" ca="1" si="275"/>
        <v>1.2998658538635699</v>
      </c>
      <c r="H926" s="13">
        <f t="shared" ca="1" si="268"/>
        <v>1.00045513</v>
      </c>
      <c r="I926" s="12">
        <f t="shared" si="276"/>
        <v>1.17E-2</v>
      </c>
      <c r="J926" s="34">
        <f t="shared" si="277"/>
        <v>45254</v>
      </c>
      <c r="K926" s="2">
        <f t="shared" si="278"/>
        <v>1</v>
      </c>
      <c r="L926" s="17">
        <f t="shared" si="279"/>
        <v>1</v>
      </c>
      <c r="M926" s="11">
        <f t="shared" si="269"/>
        <v>1.0000461599999999</v>
      </c>
      <c r="N926" s="11">
        <f t="shared" ca="1" si="270"/>
        <v>1.0005013110000001</v>
      </c>
      <c r="O926" s="17">
        <f t="shared" si="280"/>
        <v>0</v>
      </c>
      <c r="P926" s="13">
        <f t="shared" ca="1" si="271"/>
        <v>0.50131099999999995</v>
      </c>
      <c r="Q926" s="20">
        <f t="shared" si="272"/>
        <v>0</v>
      </c>
      <c r="R926" s="13">
        <f t="shared" si="281"/>
        <v>0</v>
      </c>
      <c r="S926" s="4" t="str">
        <f t="shared" si="282"/>
        <v>J=</v>
      </c>
      <c r="T926" s="34">
        <f t="shared" si="283"/>
        <v>45436</v>
      </c>
      <c r="U926" s="21"/>
      <c r="V926" s="21"/>
      <c r="W926" s="21"/>
      <c r="X926" s="33"/>
      <c r="Y926" s="21"/>
      <c r="Z926" s="26"/>
      <c r="AA926" s="21"/>
      <c r="AB926" s="21"/>
      <c r="AC926" s="21"/>
      <c r="AD926" s="21"/>
      <c r="AE926" s="21"/>
      <c r="AF926" s="22"/>
      <c r="AG926" s="21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</row>
    <row r="927" spans="1:151" x14ac:dyDescent="0.15">
      <c r="A927" s="42">
        <f t="shared" si="273"/>
        <v>45258</v>
      </c>
      <c r="B927" s="72">
        <f t="shared" ca="1" si="284"/>
        <v>1001.002876</v>
      </c>
      <c r="C927" s="13">
        <f t="shared" si="274"/>
        <v>1000</v>
      </c>
      <c r="D927" s="12">
        <f ca="1">IF(A927&lt;$B$1,VLOOKUP(A927,[1]DI!$A$4:$B$15000,2,FALSE),0)</f>
        <v>0.1215</v>
      </c>
      <c r="E927" s="13">
        <f t="shared" ca="1" si="267"/>
        <v>1.00045513</v>
      </c>
      <c r="F927" s="13">
        <f ca="1">(TRUNC(PRODUCT($E$12:$E926),16))</f>
        <v>1.3010493390142299</v>
      </c>
      <c r="G927" s="13">
        <f t="shared" ca="1" si="275"/>
        <v>1.2998658538635699</v>
      </c>
      <c r="H927" s="13">
        <f t="shared" ca="1" si="268"/>
        <v>1.00091047</v>
      </c>
      <c r="I927" s="12">
        <f t="shared" si="276"/>
        <v>1.17E-2</v>
      </c>
      <c r="J927" s="34">
        <f t="shared" si="277"/>
        <v>45254</v>
      </c>
      <c r="K927" s="2">
        <f t="shared" si="278"/>
        <v>2</v>
      </c>
      <c r="L927" s="17">
        <f t="shared" si="279"/>
        <v>2</v>
      </c>
      <c r="M927" s="11">
        <f t="shared" si="269"/>
        <v>1.000092322</v>
      </c>
      <c r="N927" s="11">
        <f t="shared" ca="1" si="270"/>
        <v>1.001002876</v>
      </c>
      <c r="O927" s="17">
        <f t="shared" si="280"/>
        <v>0</v>
      </c>
      <c r="P927" s="13">
        <f t="shared" ca="1" si="271"/>
        <v>1.0028760000000001</v>
      </c>
      <c r="Q927" s="20">
        <f t="shared" si="272"/>
        <v>0</v>
      </c>
      <c r="R927" s="13">
        <f t="shared" si="281"/>
        <v>0</v>
      </c>
      <c r="S927" s="4" t="str">
        <f t="shared" si="282"/>
        <v>J=</v>
      </c>
      <c r="T927" s="34">
        <f t="shared" si="283"/>
        <v>45436</v>
      </c>
      <c r="U927" s="3"/>
      <c r="V927" s="3"/>
      <c r="W927" s="3"/>
      <c r="X927" s="34"/>
      <c r="Y927" s="3"/>
      <c r="Z927" s="1"/>
      <c r="AA927" s="3"/>
      <c r="AB927" s="3"/>
      <c r="AC927" s="3"/>
      <c r="AD927" s="3"/>
      <c r="AE927" s="3"/>
      <c r="AF927" s="10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42">
        <f t="shared" si="273"/>
        <v>45259</v>
      </c>
      <c r="B928" s="72">
        <f t="shared" ca="1" si="284"/>
        <v>1001.504686</v>
      </c>
      <c r="C928" s="13">
        <f t="shared" si="274"/>
        <v>1000</v>
      </c>
      <c r="D928" s="12">
        <f ca="1">IF(A928&lt;$B$1,VLOOKUP(A928,[1]DI!$A$4:$B$15000,2,FALSE),0)</f>
        <v>0.1215</v>
      </c>
      <c r="E928" s="13">
        <f t="shared" ca="1" si="267"/>
        <v>1.00045513</v>
      </c>
      <c r="F928" s="13">
        <f ca="1">(TRUNC(PRODUCT($E$12:$E927),16))</f>
        <v>1.3016414855998999</v>
      </c>
      <c r="G928" s="13">
        <f t="shared" ca="1" si="275"/>
        <v>1.2998658538635699</v>
      </c>
      <c r="H928" s="13">
        <f t="shared" ca="1" si="268"/>
        <v>1.0013660099999999</v>
      </c>
      <c r="I928" s="12">
        <f t="shared" si="276"/>
        <v>1.17E-2</v>
      </c>
      <c r="J928" s="34">
        <f t="shared" si="277"/>
        <v>45254</v>
      </c>
      <c r="K928" s="2">
        <f t="shared" si="278"/>
        <v>3</v>
      </c>
      <c r="L928" s="17">
        <f t="shared" si="279"/>
        <v>3</v>
      </c>
      <c r="M928" s="11">
        <f t="shared" si="269"/>
        <v>1.0001384870000001</v>
      </c>
      <c r="N928" s="11">
        <f t="shared" ca="1" si="270"/>
        <v>1.0015046860000001</v>
      </c>
      <c r="O928" s="17">
        <f t="shared" si="280"/>
        <v>0</v>
      </c>
      <c r="P928" s="13">
        <f t="shared" ca="1" si="271"/>
        <v>1.504686</v>
      </c>
      <c r="Q928" s="20">
        <f t="shared" si="272"/>
        <v>0</v>
      </c>
      <c r="R928" s="13">
        <f t="shared" si="281"/>
        <v>0</v>
      </c>
      <c r="S928" s="4" t="str">
        <f t="shared" si="282"/>
        <v>J=</v>
      </c>
      <c r="T928" s="34">
        <f t="shared" si="283"/>
        <v>45436</v>
      </c>
      <c r="U928" s="3"/>
      <c r="V928" s="3"/>
      <c r="W928" s="3"/>
      <c r="X928" s="34"/>
      <c r="Y928" s="3"/>
      <c r="Z928" s="1"/>
      <c r="AA928" s="3"/>
      <c r="AB928" s="3"/>
      <c r="AC928" s="3"/>
      <c r="AD928" s="3"/>
      <c r="AE928" s="3"/>
      <c r="AF928" s="10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42">
        <f t="shared" si="273"/>
        <v>45260</v>
      </c>
      <c r="B929" s="72">
        <f t="shared" ca="1" si="284"/>
        <v>1002.00674899</v>
      </c>
      <c r="C929" s="13">
        <f t="shared" si="274"/>
        <v>1000</v>
      </c>
      <c r="D929" s="12">
        <f ca="1">IF(A929&lt;$B$1,VLOOKUP(A929,[1]DI!$A$4:$B$15000,2,FALSE),0)</f>
        <v>0.1215</v>
      </c>
      <c r="E929" s="13">
        <f t="shared" ca="1" si="267"/>
        <v>1.00045513</v>
      </c>
      <c r="F929" s="13">
        <f ca="1">(TRUNC(PRODUCT($E$12:$E928),16))</f>
        <v>1.3022339016892399</v>
      </c>
      <c r="G929" s="13">
        <f t="shared" ca="1" si="275"/>
        <v>1.2998658538635699</v>
      </c>
      <c r="H929" s="13">
        <f t="shared" ca="1" si="268"/>
        <v>1.0018217599999999</v>
      </c>
      <c r="I929" s="12">
        <f t="shared" si="276"/>
        <v>1.17E-2</v>
      </c>
      <c r="J929" s="34">
        <f t="shared" si="277"/>
        <v>45254</v>
      </c>
      <c r="K929" s="2">
        <f t="shared" si="278"/>
        <v>4</v>
      </c>
      <c r="L929" s="17">
        <f t="shared" si="279"/>
        <v>4</v>
      </c>
      <c r="M929" s="11">
        <f t="shared" si="269"/>
        <v>1.000184653</v>
      </c>
      <c r="N929" s="11">
        <f t="shared" ca="1" si="270"/>
        <v>1.002006749</v>
      </c>
      <c r="O929" s="17">
        <f t="shared" si="280"/>
        <v>0</v>
      </c>
      <c r="P929" s="13">
        <f t="shared" ca="1" si="271"/>
        <v>2.0067489900000002</v>
      </c>
      <c r="Q929" s="20">
        <f t="shared" si="272"/>
        <v>0</v>
      </c>
      <c r="R929" s="13">
        <f t="shared" si="281"/>
        <v>0</v>
      </c>
      <c r="S929" s="4" t="str">
        <f t="shared" si="282"/>
        <v>J=</v>
      </c>
      <c r="T929" s="34">
        <f t="shared" si="283"/>
        <v>45436</v>
      </c>
      <c r="U929" s="3"/>
      <c r="V929" s="3"/>
      <c r="W929" s="3"/>
      <c r="X929" s="34"/>
      <c r="Y929" s="3"/>
      <c r="Z929" s="1"/>
      <c r="AA929" s="3"/>
      <c r="AB929" s="3"/>
      <c r="AC929" s="3"/>
      <c r="AD929" s="3"/>
      <c r="AE929" s="3"/>
      <c r="AF929" s="10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42">
        <f t="shared" si="273"/>
        <v>45261</v>
      </c>
      <c r="B930" s="72">
        <f t="shared" ca="1" si="284"/>
        <v>1002.5090679899999</v>
      </c>
      <c r="C930" s="13">
        <f t="shared" si="274"/>
        <v>1000</v>
      </c>
      <c r="D930" s="12">
        <f ca="1">IF(A930&lt;$B$1,VLOOKUP(A930,[1]DI!$A$4:$B$15000,2,FALSE),0)</f>
        <v>0.1215</v>
      </c>
      <c r="E930" s="13">
        <f t="shared" ca="1" si="267"/>
        <v>1.00045513</v>
      </c>
      <c r="F930" s="13">
        <f ca="1">(TRUNC(PRODUCT($E$12:$E929),16))</f>
        <v>1.3028265874049201</v>
      </c>
      <c r="G930" s="13">
        <f t="shared" ca="1" si="275"/>
        <v>1.2998658538635699</v>
      </c>
      <c r="H930" s="13">
        <f t="shared" ca="1" si="268"/>
        <v>1.0022777199999999</v>
      </c>
      <c r="I930" s="12">
        <f t="shared" si="276"/>
        <v>1.17E-2</v>
      </c>
      <c r="J930" s="34">
        <f t="shared" si="277"/>
        <v>45254</v>
      </c>
      <c r="K930" s="2">
        <f t="shared" si="278"/>
        <v>5</v>
      </c>
      <c r="L930" s="17">
        <f t="shared" si="279"/>
        <v>5</v>
      </c>
      <c r="M930" s="11">
        <f t="shared" si="269"/>
        <v>1.000230822</v>
      </c>
      <c r="N930" s="11">
        <f t="shared" ca="1" si="270"/>
        <v>1.0025090679999999</v>
      </c>
      <c r="O930" s="17">
        <f t="shared" si="280"/>
        <v>0</v>
      </c>
      <c r="P930" s="13">
        <f t="shared" ca="1" si="271"/>
        <v>2.5090679900000001</v>
      </c>
      <c r="Q930" s="20">
        <f t="shared" si="272"/>
        <v>0</v>
      </c>
      <c r="R930" s="13">
        <f t="shared" si="281"/>
        <v>0</v>
      </c>
      <c r="S930" s="4" t="str">
        <f t="shared" si="282"/>
        <v>J=</v>
      </c>
      <c r="T930" s="34">
        <f t="shared" si="283"/>
        <v>45436</v>
      </c>
      <c r="U930" s="3"/>
      <c r="V930" s="3"/>
      <c r="W930" s="3"/>
      <c r="X930" s="34"/>
      <c r="Y930" s="3"/>
      <c r="Z930" s="1"/>
      <c r="AA930" s="3"/>
      <c r="AB930" s="3"/>
      <c r="AC930" s="3"/>
      <c r="AD930" s="3"/>
      <c r="AE930" s="3"/>
      <c r="AF930" s="10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42">
        <f t="shared" si="273"/>
        <v>45262</v>
      </c>
      <c r="B931" s="72">
        <f t="shared" ca="1" si="284"/>
        <v>1003.01163999</v>
      </c>
      <c r="C931" s="13">
        <f t="shared" si="274"/>
        <v>1000</v>
      </c>
      <c r="D931" s="12">
        <f ca="1">IF(A931&lt;$B$1,VLOOKUP(A931,[1]DI!$A$4:$B$15000,2,FALSE),0)</f>
        <v>0</v>
      </c>
      <c r="E931" s="13">
        <f t="shared" ca="1" si="267"/>
        <v>1</v>
      </c>
      <c r="F931" s="13">
        <f ca="1">(TRUNC(PRODUCT($E$12:$E930),16))</f>
        <v>1.30341954286964</v>
      </c>
      <c r="G931" s="13">
        <f t="shared" ca="1" si="275"/>
        <v>1.2998658538635699</v>
      </c>
      <c r="H931" s="13">
        <f t="shared" ca="1" si="268"/>
        <v>1.00273389</v>
      </c>
      <c r="I931" s="12">
        <f t="shared" si="276"/>
        <v>1.17E-2</v>
      </c>
      <c r="J931" s="34">
        <f t="shared" si="277"/>
        <v>45254</v>
      </c>
      <c r="K931" s="2">
        <f t="shared" si="278"/>
        <v>5</v>
      </c>
      <c r="L931" s="17">
        <f t="shared" si="279"/>
        <v>6</v>
      </c>
      <c r="M931" s="11">
        <f t="shared" si="269"/>
        <v>1.0002769929999999</v>
      </c>
      <c r="N931" s="11">
        <f t="shared" ca="1" si="270"/>
        <v>1.00301164</v>
      </c>
      <c r="O931" s="17">
        <f t="shared" si="280"/>
        <v>0</v>
      </c>
      <c r="P931" s="13">
        <f t="shared" ca="1" si="271"/>
        <v>3.0116399899999999</v>
      </c>
      <c r="Q931" s="20">
        <f t="shared" si="272"/>
        <v>0</v>
      </c>
      <c r="R931" s="13">
        <f t="shared" si="281"/>
        <v>0</v>
      </c>
      <c r="S931" s="4" t="str">
        <f t="shared" si="282"/>
        <v>J=</v>
      </c>
      <c r="T931" s="34">
        <f t="shared" si="283"/>
        <v>45436</v>
      </c>
      <c r="U931" s="3"/>
      <c r="V931" s="3"/>
      <c r="W931" s="3"/>
      <c r="X931" s="34"/>
      <c r="Y931" s="3"/>
      <c r="Z931" s="1"/>
      <c r="AA931" s="3"/>
      <c r="AB931" s="3"/>
      <c r="AC931" s="3"/>
      <c r="AD931" s="3"/>
      <c r="AE931" s="3"/>
      <c r="AF931" s="10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42">
        <f t="shared" si="273"/>
        <v>45263</v>
      </c>
      <c r="B932" s="72">
        <f t="shared" ca="1" si="284"/>
        <v>1003.01163999</v>
      </c>
      <c r="C932" s="13">
        <f t="shared" si="274"/>
        <v>1000</v>
      </c>
      <c r="D932" s="12">
        <f ca="1">IF(A932&lt;$B$1,VLOOKUP(A932,[1]DI!$A$4:$B$15000,2,FALSE),0)</f>
        <v>0</v>
      </c>
      <c r="E932" s="13">
        <f t="shared" ca="1" si="267"/>
        <v>1</v>
      </c>
      <c r="F932" s="13">
        <f ca="1">(TRUNC(PRODUCT($E$12:$E931),16))</f>
        <v>1.30341954286964</v>
      </c>
      <c r="G932" s="13">
        <f t="shared" ca="1" si="275"/>
        <v>1.2998658538635699</v>
      </c>
      <c r="H932" s="13">
        <f t="shared" ca="1" si="268"/>
        <v>1.00273389</v>
      </c>
      <c r="I932" s="12">
        <f t="shared" si="276"/>
        <v>1.17E-2</v>
      </c>
      <c r="J932" s="34">
        <f t="shared" si="277"/>
        <v>45254</v>
      </c>
      <c r="K932" s="2">
        <f t="shared" si="278"/>
        <v>5</v>
      </c>
      <c r="L932" s="17">
        <f t="shared" si="279"/>
        <v>6</v>
      </c>
      <c r="M932" s="11">
        <f t="shared" si="269"/>
        <v>1.0002769929999999</v>
      </c>
      <c r="N932" s="11">
        <f t="shared" ca="1" si="270"/>
        <v>1.00301164</v>
      </c>
      <c r="O932" s="17">
        <f t="shared" si="280"/>
        <v>0</v>
      </c>
      <c r="P932" s="13">
        <f t="shared" ca="1" si="271"/>
        <v>3.0116399899999999</v>
      </c>
      <c r="Q932" s="20">
        <f t="shared" si="272"/>
        <v>0</v>
      </c>
      <c r="R932" s="13">
        <f t="shared" si="281"/>
        <v>0</v>
      </c>
      <c r="S932" s="4" t="str">
        <f t="shared" si="282"/>
        <v>J=</v>
      </c>
      <c r="T932" s="34">
        <f t="shared" si="283"/>
        <v>45436</v>
      </c>
      <c r="U932" s="3"/>
      <c r="V932" s="3"/>
      <c r="W932" s="3"/>
      <c r="X932" s="34"/>
      <c r="Y932" s="3"/>
      <c r="Z932" s="1"/>
      <c r="AA932" s="3"/>
      <c r="AB932" s="3"/>
      <c r="AC932" s="3"/>
      <c r="AD932" s="3"/>
      <c r="AE932" s="3"/>
      <c r="AF932" s="10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42">
        <f t="shared" si="273"/>
        <v>45264</v>
      </c>
      <c r="B933" s="72">
        <f t="shared" ca="1" si="284"/>
        <v>1003.01163999</v>
      </c>
      <c r="C933" s="13">
        <f t="shared" si="274"/>
        <v>1000</v>
      </c>
      <c r="D933" s="12">
        <f ca="1">IF(A933&lt;$B$1,VLOOKUP(A933,[1]DI!$A$4:$B$15000,2,FALSE),0)</f>
        <v>0.1215</v>
      </c>
      <c r="E933" s="13">
        <f t="shared" ca="1" si="267"/>
        <v>1.00045513</v>
      </c>
      <c r="F933" s="13">
        <f ca="1">(TRUNC(PRODUCT($E$12:$E932),16))</f>
        <v>1.30341954286964</v>
      </c>
      <c r="G933" s="13">
        <f t="shared" ca="1" si="275"/>
        <v>1.2998658538635699</v>
      </c>
      <c r="H933" s="13">
        <f t="shared" ca="1" si="268"/>
        <v>1.00273389</v>
      </c>
      <c r="I933" s="12">
        <f t="shared" si="276"/>
        <v>1.17E-2</v>
      </c>
      <c r="J933" s="34">
        <f t="shared" si="277"/>
        <v>45254</v>
      </c>
      <c r="K933" s="2">
        <f t="shared" si="278"/>
        <v>6</v>
      </c>
      <c r="L933" s="17">
        <f t="shared" si="279"/>
        <v>6</v>
      </c>
      <c r="M933" s="11">
        <f t="shared" si="269"/>
        <v>1.0002769929999999</v>
      </c>
      <c r="N933" s="11">
        <f t="shared" ca="1" si="270"/>
        <v>1.00301164</v>
      </c>
      <c r="O933" s="17">
        <f t="shared" si="280"/>
        <v>0</v>
      </c>
      <c r="P933" s="13">
        <f t="shared" ca="1" si="271"/>
        <v>3.0116399899999999</v>
      </c>
      <c r="Q933" s="20">
        <f t="shared" si="272"/>
        <v>0</v>
      </c>
      <c r="R933" s="13">
        <f t="shared" si="281"/>
        <v>0</v>
      </c>
      <c r="S933" s="4" t="str">
        <f t="shared" si="282"/>
        <v>J=</v>
      </c>
      <c r="T933" s="34">
        <f t="shared" si="283"/>
        <v>45436</v>
      </c>
      <c r="U933" s="3"/>
      <c r="V933" s="3"/>
      <c r="W933" s="3"/>
      <c r="X933" s="34"/>
      <c r="Y933" s="3"/>
      <c r="Z933" s="1"/>
      <c r="AA933" s="3"/>
      <c r="AB933" s="3"/>
      <c r="AC933" s="3"/>
      <c r="AD933" s="3"/>
      <c r="AE933" s="3"/>
      <c r="AF933" s="10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42">
        <f t="shared" si="273"/>
        <v>45265</v>
      </c>
      <c r="B934" s="72">
        <f t="shared" ca="1" si="284"/>
        <v>1003.514457</v>
      </c>
      <c r="C934" s="13">
        <f t="shared" si="274"/>
        <v>1000</v>
      </c>
      <c r="D934" s="12">
        <f ca="1">IF(A934&lt;$B$1,VLOOKUP(A934,[1]DI!$A$4:$B$15000,2,FALSE),0)</f>
        <v>0.1215</v>
      </c>
      <c r="E934" s="13">
        <f t="shared" ca="1" si="267"/>
        <v>1.00045513</v>
      </c>
      <c r="F934" s="13">
        <f ca="1">(TRUNC(PRODUCT($E$12:$E933),16))</f>
        <v>1.3040127682061899</v>
      </c>
      <c r="G934" s="13">
        <f t="shared" ca="1" si="275"/>
        <v>1.2998658538635699</v>
      </c>
      <c r="H934" s="13">
        <f t="shared" ca="1" si="268"/>
        <v>1.00319026</v>
      </c>
      <c r="I934" s="12">
        <f t="shared" si="276"/>
        <v>1.17E-2</v>
      </c>
      <c r="J934" s="34">
        <f t="shared" si="277"/>
        <v>45254</v>
      </c>
      <c r="K934" s="2">
        <f t="shared" si="278"/>
        <v>7</v>
      </c>
      <c r="L934" s="17">
        <f t="shared" si="279"/>
        <v>7</v>
      </c>
      <c r="M934" s="11">
        <f t="shared" si="269"/>
        <v>1.000323166</v>
      </c>
      <c r="N934" s="11">
        <f t="shared" ca="1" si="270"/>
        <v>1.0035144570000001</v>
      </c>
      <c r="O934" s="17">
        <f t="shared" si="280"/>
        <v>0</v>
      </c>
      <c r="P934" s="13">
        <f t="shared" ca="1" si="271"/>
        <v>3.5144570000000002</v>
      </c>
      <c r="Q934" s="20">
        <f t="shared" si="272"/>
        <v>0</v>
      </c>
      <c r="R934" s="13">
        <f t="shared" si="281"/>
        <v>0</v>
      </c>
      <c r="S934" s="4" t="str">
        <f t="shared" si="282"/>
        <v>J=</v>
      </c>
      <c r="T934" s="34">
        <f t="shared" si="283"/>
        <v>45436</v>
      </c>
      <c r="U934" s="3"/>
      <c r="V934" s="3"/>
      <c r="W934" s="3"/>
      <c r="X934" s="34"/>
      <c r="Y934" s="3"/>
      <c r="Z934" s="1"/>
      <c r="AA934" s="3"/>
      <c r="AB934" s="3"/>
      <c r="AC934" s="3"/>
      <c r="AD934" s="3"/>
      <c r="AE934" s="3"/>
      <c r="AF934" s="10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42">
        <f t="shared" si="273"/>
        <v>45266</v>
      </c>
      <c r="B935" s="72">
        <f t="shared" ca="1" si="284"/>
        <v>1004.0175379999999</v>
      </c>
      <c r="C935" s="13">
        <f t="shared" si="274"/>
        <v>1000</v>
      </c>
      <c r="D935" s="12">
        <f ca="1">IF(A935&lt;$B$1,VLOOKUP(A935,[1]DI!$A$4:$B$15000,2,FALSE),0)</f>
        <v>0.1215</v>
      </c>
      <c r="E935" s="13">
        <f t="shared" ca="1" si="267"/>
        <v>1.00045513</v>
      </c>
      <c r="F935" s="13">
        <f ca="1">(TRUNC(PRODUCT($E$12:$E934),16))</f>
        <v>1.3046062635373801</v>
      </c>
      <c r="G935" s="13">
        <f t="shared" ca="1" si="275"/>
        <v>1.2998658538635699</v>
      </c>
      <c r="H935" s="13">
        <f t="shared" ca="1" si="268"/>
        <v>1.00364685</v>
      </c>
      <c r="I935" s="12">
        <f t="shared" si="276"/>
        <v>1.17E-2</v>
      </c>
      <c r="J935" s="34">
        <f t="shared" si="277"/>
        <v>45254</v>
      </c>
      <c r="K935" s="2">
        <f t="shared" si="278"/>
        <v>8</v>
      </c>
      <c r="L935" s="17">
        <f t="shared" si="279"/>
        <v>8</v>
      </c>
      <c r="M935" s="11">
        <f t="shared" si="269"/>
        <v>1.0003693410000001</v>
      </c>
      <c r="N935" s="11">
        <f t="shared" ca="1" si="270"/>
        <v>1.004017538</v>
      </c>
      <c r="O935" s="17">
        <f t="shared" si="280"/>
        <v>0</v>
      </c>
      <c r="P935" s="13">
        <f t="shared" ca="1" si="271"/>
        <v>4.0175380000000001</v>
      </c>
      <c r="Q935" s="20">
        <f t="shared" si="272"/>
        <v>0</v>
      </c>
      <c r="R935" s="13">
        <f t="shared" si="281"/>
        <v>0</v>
      </c>
      <c r="S935" s="4" t="str">
        <f t="shared" si="282"/>
        <v>J=</v>
      </c>
      <c r="T935" s="34">
        <f t="shared" si="283"/>
        <v>45436</v>
      </c>
      <c r="U935" s="3"/>
      <c r="V935" s="3"/>
      <c r="W935" s="3"/>
      <c r="X935" s="34"/>
      <c r="Y935" s="3"/>
      <c r="Z935" s="1"/>
      <c r="AA935" s="3"/>
      <c r="AB935" s="3"/>
      <c r="AC935" s="3"/>
      <c r="AD935" s="3"/>
      <c r="AE935" s="3"/>
      <c r="AF935" s="10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42">
        <f t="shared" si="273"/>
        <v>45267</v>
      </c>
      <c r="B936" s="72">
        <f t="shared" ca="1" si="284"/>
        <v>1004.52086299</v>
      </c>
      <c r="C936" s="13">
        <f t="shared" si="274"/>
        <v>1000</v>
      </c>
      <c r="D936" s="12">
        <f ca="1">IF(A936&lt;$B$1,VLOOKUP(A936,[1]DI!$A$4:$B$15000,2,FALSE),0)</f>
        <v>0.1215</v>
      </c>
      <c r="E936" s="13">
        <f t="shared" ca="1" si="267"/>
        <v>1.00045513</v>
      </c>
      <c r="F936" s="13">
        <f ca="1">(TRUNC(PRODUCT($E$12:$E935),16))</f>
        <v>1.3052000289861101</v>
      </c>
      <c r="G936" s="13">
        <f t="shared" ca="1" si="275"/>
        <v>1.2998658538635699</v>
      </c>
      <c r="H936" s="13">
        <f t="shared" ca="1" si="268"/>
        <v>1.0041036400000001</v>
      </c>
      <c r="I936" s="12">
        <f t="shared" si="276"/>
        <v>1.17E-2</v>
      </c>
      <c r="J936" s="34">
        <f t="shared" si="277"/>
        <v>45254</v>
      </c>
      <c r="K936" s="2">
        <f t="shared" si="278"/>
        <v>9</v>
      </c>
      <c r="L936" s="17">
        <f t="shared" si="279"/>
        <v>9</v>
      </c>
      <c r="M936" s="11">
        <f t="shared" si="269"/>
        <v>1.0004155180000001</v>
      </c>
      <c r="N936" s="11">
        <f t="shared" ca="1" si="270"/>
        <v>1.004520863</v>
      </c>
      <c r="O936" s="17">
        <f t="shared" si="280"/>
        <v>0</v>
      </c>
      <c r="P936" s="13">
        <f t="shared" ca="1" si="271"/>
        <v>4.5208629900000004</v>
      </c>
      <c r="Q936" s="20">
        <f t="shared" si="272"/>
        <v>0</v>
      </c>
      <c r="R936" s="13">
        <f t="shared" si="281"/>
        <v>0</v>
      </c>
      <c r="S936" s="4" t="str">
        <f t="shared" si="282"/>
        <v>J=</v>
      </c>
      <c r="T936" s="34">
        <f t="shared" si="283"/>
        <v>45436</v>
      </c>
      <c r="U936" s="3"/>
      <c r="V936" s="3"/>
      <c r="W936" s="3"/>
      <c r="X936" s="34"/>
      <c r="Y936" s="3"/>
      <c r="Z936" s="1"/>
      <c r="AA936" s="3"/>
      <c r="AB936" s="3"/>
      <c r="AC936" s="3"/>
      <c r="AD936" s="3"/>
      <c r="AE936" s="3"/>
      <c r="AF936" s="10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42">
        <f t="shared" si="273"/>
        <v>45268</v>
      </c>
      <c r="B937" s="72">
        <f t="shared" ca="1" si="284"/>
        <v>1005.02443299</v>
      </c>
      <c r="C937" s="13">
        <f t="shared" si="274"/>
        <v>1000</v>
      </c>
      <c r="D937" s="12">
        <f ca="1">IF(A937&lt;$B$1,VLOOKUP(A937,[1]DI!$A$4:$B$15000,2,FALSE),0)</f>
        <v>0.1215</v>
      </c>
      <c r="E937" s="13">
        <f t="shared" ca="1" si="267"/>
        <v>1.00045513</v>
      </c>
      <c r="F937" s="13">
        <f ca="1">(TRUNC(PRODUCT($E$12:$E936),16))</f>
        <v>1.3057940646752999</v>
      </c>
      <c r="G937" s="13">
        <f t="shared" ca="1" si="275"/>
        <v>1.2998658538635699</v>
      </c>
      <c r="H937" s="13">
        <f t="shared" ca="1" si="268"/>
        <v>1.0045606300000001</v>
      </c>
      <c r="I937" s="12">
        <f t="shared" si="276"/>
        <v>1.17E-2</v>
      </c>
      <c r="J937" s="34">
        <f t="shared" si="277"/>
        <v>45254</v>
      </c>
      <c r="K937" s="2">
        <f t="shared" si="278"/>
        <v>10</v>
      </c>
      <c r="L937" s="17">
        <f t="shared" si="279"/>
        <v>10</v>
      </c>
      <c r="M937" s="11">
        <f t="shared" si="269"/>
        <v>1.000461697</v>
      </c>
      <c r="N937" s="11">
        <f t="shared" ca="1" si="270"/>
        <v>1.005024433</v>
      </c>
      <c r="O937" s="17">
        <f t="shared" si="280"/>
        <v>0</v>
      </c>
      <c r="P937" s="13">
        <f t="shared" ca="1" si="271"/>
        <v>5.0244329900000002</v>
      </c>
      <c r="Q937" s="20">
        <f t="shared" si="272"/>
        <v>0</v>
      </c>
      <c r="R937" s="13">
        <f t="shared" si="281"/>
        <v>0</v>
      </c>
      <c r="S937" s="4" t="str">
        <f t="shared" si="282"/>
        <v>J=</v>
      </c>
      <c r="T937" s="34">
        <f t="shared" si="283"/>
        <v>45436</v>
      </c>
      <c r="U937" s="3"/>
      <c r="V937" s="3"/>
      <c r="W937" s="3"/>
      <c r="X937" s="34"/>
      <c r="Y937" s="3"/>
      <c r="Z937" s="1"/>
      <c r="AA937" s="3"/>
      <c r="AB937" s="3"/>
      <c r="AC937" s="3"/>
      <c r="AD937" s="3"/>
      <c r="AE937" s="3"/>
      <c r="AF937" s="10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42">
        <f t="shared" si="273"/>
        <v>45269</v>
      </c>
      <c r="B938" s="72">
        <f t="shared" ca="1" si="284"/>
        <v>1005.528267</v>
      </c>
      <c r="C938" s="13">
        <f t="shared" si="274"/>
        <v>1000</v>
      </c>
      <c r="D938" s="12">
        <f ca="1">IF(A938&lt;$B$1,VLOOKUP(A938,[1]DI!$A$4:$B$15000,2,FALSE),0)</f>
        <v>0</v>
      </c>
      <c r="E938" s="13">
        <f t="shared" ca="1" si="267"/>
        <v>1</v>
      </c>
      <c r="F938" s="13">
        <f ca="1">(TRUNC(PRODUCT($E$12:$E937),16))</f>
        <v>1.30638837072795</v>
      </c>
      <c r="G938" s="13">
        <f t="shared" ca="1" si="275"/>
        <v>1.2998658538635699</v>
      </c>
      <c r="H938" s="13">
        <f t="shared" ca="1" si="268"/>
        <v>1.0050178400000001</v>
      </c>
      <c r="I938" s="12">
        <f t="shared" si="276"/>
        <v>1.17E-2</v>
      </c>
      <c r="J938" s="34">
        <f t="shared" si="277"/>
        <v>45254</v>
      </c>
      <c r="K938" s="2">
        <f t="shared" si="278"/>
        <v>10</v>
      </c>
      <c r="L938" s="17">
        <f t="shared" si="279"/>
        <v>11</v>
      </c>
      <c r="M938" s="11">
        <f t="shared" si="269"/>
        <v>1.0005078789999999</v>
      </c>
      <c r="N938" s="11">
        <f t="shared" ca="1" si="270"/>
        <v>1.0055282670000001</v>
      </c>
      <c r="O938" s="17">
        <f t="shared" si="280"/>
        <v>0</v>
      </c>
      <c r="P938" s="13">
        <f t="shared" ca="1" si="271"/>
        <v>5.5282669999999996</v>
      </c>
      <c r="Q938" s="20">
        <f t="shared" si="272"/>
        <v>0</v>
      </c>
      <c r="R938" s="13">
        <f t="shared" si="281"/>
        <v>0</v>
      </c>
      <c r="S938" s="4" t="str">
        <f t="shared" si="282"/>
        <v>J=</v>
      </c>
      <c r="T938" s="34">
        <f t="shared" si="283"/>
        <v>45436</v>
      </c>
      <c r="U938" s="3"/>
      <c r="V938" s="3"/>
      <c r="W938" s="3"/>
      <c r="X938" s="34"/>
      <c r="Y938" s="3"/>
      <c r="Z938" s="1"/>
      <c r="AA938" s="3"/>
      <c r="AB938" s="3"/>
      <c r="AC938" s="3"/>
      <c r="AD938" s="3"/>
      <c r="AE938" s="3"/>
      <c r="AF938" s="10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42">
        <f t="shared" si="273"/>
        <v>45270</v>
      </c>
      <c r="B939" s="72">
        <f t="shared" ca="1" si="284"/>
        <v>1005.528267</v>
      </c>
      <c r="C939" s="13">
        <f t="shared" si="274"/>
        <v>1000</v>
      </c>
      <c r="D939" s="12">
        <f ca="1">IF(A939&lt;$B$1,VLOOKUP(A939,[1]DI!$A$4:$B$15000,2,FALSE),0)</f>
        <v>0</v>
      </c>
      <c r="E939" s="13">
        <f t="shared" ca="1" si="267"/>
        <v>1</v>
      </c>
      <c r="F939" s="13">
        <f ca="1">(TRUNC(PRODUCT($E$12:$E938),16))</f>
        <v>1.30638837072795</v>
      </c>
      <c r="G939" s="13">
        <f t="shared" ca="1" si="275"/>
        <v>1.2998658538635699</v>
      </c>
      <c r="H939" s="13">
        <f t="shared" ca="1" si="268"/>
        <v>1.0050178400000001</v>
      </c>
      <c r="I939" s="12">
        <f t="shared" si="276"/>
        <v>1.17E-2</v>
      </c>
      <c r="J939" s="34">
        <f t="shared" si="277"/>
        <v>45254</v>
      </c>
      <c r="K939" s="2">
        <f t="shared" si="278"/>
        <v>10</v>
      </c>
      <c r="L939" s="17">
        <f t="shared" si="279"/>
        <v>11</v>
      </c>
      <c r="M939" s="11">
        <f t="shared" si="269"/>
        <v>1.0005078789999999</v>
      </c>
      <c r="N939" s="11">
        <f t="shared" ca="1" si="270"/>
        <v>1.0055282670000001</v>
      </c>
      <c r="O939" s="17">
        <f t="shared" si="280"/>
        <v>0</v>
      </c>
      <c r="P939" s="13">
        <f t="shared" ca="1" si="271"/>
        <v>5.5282669999999996</v>
      </c>
      <c r="Q939" s="20">
        <f t="shared" si="272"/>
        <v>0</v>
      </c>
      <c r="R939" s="13">
        <f t="shared" si="281"/>
        <v>0</v>
      </c>
      <c r="S939" s="4" t="str">
        <f t="shared" si="282"/>
        <v>J=</v>
      </c>
      <c r="T939" s="34">
        <f t="shared" si="283"/>
        <v>45436</v>
      </c>
      <c r="U939" s="3"/>
      <c r="V939" s="3"/>
      <c r="W939" s="3"/>
      <c r="X939" s="34"/>
      <c r="Y939" s="3"/>
      <c r="Z939" s="1"/>
      <c r="AA939" s="3"/>
      <c r="AB939" s="3"/>
      <c r="AC939" s="3"/>
      <c r="AD939" s="3"/>
      <c r="AE939" s="3"/>
      <c r="AF939" s="10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x14ac:dyDescent="0.15">
      <c r="A940" s="42">
        <f t="shared" si="273"/>
        <v>45271</v>
      </c>
      <c r="B940" s="72">
        <f t="shared" ca="1" si="284"/>
        <v>1005.528267</v>
      </c>
      <c r="C940" s="13">
        <f t="shared" si="274"/>
        <v>1000</v>
      </c>
      <c r="D940" s="12">
        <f ca="1">IF(A940&lt;$B$1,VLOOKUP(A940,[1]DI!$A$4:$B$15000,2,FALSE),0)</f>
        <v>0.1215</v>
      </c>
      <c r="E940" s="13">
        <f t="shared" ca="1" si="267"/>
        <v>1.00045513</v>
      </c>
      <c r="F940" s="13">
        <f ca="1">(TRUNC(PRODUCT($E$12:$E939),16))</f>
        <v>1.30638837072795</v>
      </c>
      <c r="G940" s="13">
        <f t="shared" ca="1" si="275"/>
        <v>1.2998658538635699</v>
      </c>
      <c r="H940" s="13">
        <f t="shared" ca="1" si="268"/>
        <v>1.0050178400000001</v>
      </c>
      <c r="I940" s="12">
        <f t="shared" si="276"/>
        <v>1.17E-2</v>
      </c>
      <c r="J940" s="34">
        <f t="shared" si="277"/>
        <v>45254</v>
      </c>
      <c r="K940" s="2">
        <f t="shared" si="278"/>
        <v>11</v>
      </c>
      <c r="L940" s="17">
        <f t="shared" si="279"/>
        <v>11</v>
      </c>
      <c r="M940" s="11">
        <f t="shared" si="269"/>
        <v>1.0005078789999999</v>
      </c>
      <c r="N940" s="11">
        <f t="shared" ca="1" si="270"/>
        <v>1.0055282670000001</v>
      </c>
      <c r="O940" s="17">
        <f t="shared" si="280"/>
        <v>0</v>
      </c>
      <c r="P940" s="13">
        <f t="shared" ca="1" si="271"/>
        <v>5.5282669999999996</v>
      </c>
      <c r="Q940" s="20">
        <f t="shared" si="272"/>
        <v>0</v>
      </c>
      <c r="R940" s="13">
        <f t="shared" si="281"/>
        <v>0</v>
      </c>
      <c r="S940" s="4" t="str">
        <f t="shared" si="282"/>
        <v>J=</v>
      </c>
      <c r="T940" s="34">
        <f t="shared" si="283"/>
        <v>45436</v>
      </c>
      <c r="U940" s="3"/>
      <c r="V940" s="3"/>
      <c r="W940" s="3"/>
      <c r="X940" s="34"/>
      <c r="Y940" s="3"/>
      <c r="Z940" s="1"/>
      <c r="AA940" s="3"/>
      <c r="AB940" s="3"/>
      <c r="AC940" s="3"/>
      <c r="AD940" s="3"/>
      <c r="AE940" s="3"/>
      <c r="AF940" s="10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42">
        <f t="shared" si="273"/>
        <v>45272</v>
      </c>
      <c r="B941" s="72">
        <f t="shared" ca="1" si="284"/>
        <v>1006.032346</v>
      </c>
      <c r="C941" s="13">
        <f t="shared" si="274"/>
        <v>1000</v>
      </c>
      <c r="D941" s="12">
        <f ca="1">IF(A941&lt;$B$1,VLOOKUP(A941,[1]DI!$A$4:$B$15000,2,FALSE),0)</f>
        <v>0.1215</v>
      </c>
      <c r="E941" s="13">
        <f t="shared" ca="1" si="267"/>
        <v>1.00045513</v>
      </c>
      <c r="F941" s="13">
        <f ca="1">(TRUNC(PRODUCT($E$12:$E940),16))</f>
        <v>1.3069829472671199</v>
      </c>
      <c r="G941" s="13">
        <f t="shared" ca="1" si="275"/>
        <v>1.2998658538635699</v>
      </c>
      <c r="H941" s="13">
        <f t="shared" ca="1" si="268"/>
        <v>1.0054752499999999</v>
      </c>
      <c r="I941" s="12">
        <f t="shared" si="276"/>
        <v>1.17E-2</v>
      </c>
      <c r="J941" s="34">
        <f t="shared" si="277"/>
        <v>45254</v>
      </c>
      <c r="K941" s="2">
        <f t="shared" si="278"/>
        <v>12</v>
      </c>
      <c r="L941" s="17">
        <f t="shared" si="279"/>
        <v>12</v>
      </c>
      <c r="M941" s="11">
        <f t="shared" si="269"/>
        <v>1.000554062</v>
      </c>
      <c r="N941" s="11">
        <f t="shared" ca="1" si="270"/>
        <v>1.006032346</v>
      </c>
      <c r="O941" s="17">
        <f t="shared" si="280"/>
        <v>0</v>
      </c>
      <c r="P941" s="13">
        <f t="shared" ca="1" si="271"/>
        <v>6.0323460000000004</v>
      </c>
      <c r="Q941" s="20">
        <f t="shared" si="272"/>
        <v>0</v>
      </c>
      <c r="R941" s="13">
        <f t="shared" si="281"/>
        <v>0</v>
      </c>
      <c r="S941" s="4" t="str">
        <f t="shared" si="282"/>
        <v>J=</v>
      </c>
      <c r="T941" s="34">
        <f t="shared" si="283"/>
        <v>45436</v>
      </c>
      <c r="U941" s="3"/>
      <c r="V941" s="3"/>
      <c r="W941" s="3"/>
      <c r="X941" s="34"/>
      <c r="Y941" s="3"/>
      <c r="Z941" s="1"/>
      <c r="AA941" s="3"/>
      <c r="AB941" s="3"/>
      <c r="AC941" s="3"/>
      <c r="AD941" s="3"/>
      <c r="AE941" s="3"/>
      <c r="AF941" s="10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42">
        <f t="shared" si="273"/>
        <v>45273</v>
      </c>
      <c r="B942" s="72">
        <f t="shared" ca="1" si="284"/>
        <v>1006.536679</v>
      </c>
      <c r="C942" s="13">
        <f t="shared" si="274"/>
        <v>1000</v>
      </c>
      <c r="D942" s="12">
        <f ca="1">IF(A942&lt;$B$1,VLOOKUP(A942,[1]DI!$A$4:$B$15000,2,FALSE),0)</f>
        <v>0.1215</v>
      </c>
      <c r="E942" s="13">
        <f t="shared" ca="1" si="267"/>
        <v>1.00045513</v>
      </c>
      <c r="F942" s="13">
        <f ca="1">(TRUNC(PRODUCT($E$12:$E941),16))</f>
        <v>1.3075777944159099</v>
      </c>
      <c r="G942" s="13">
        <f t="shared" ca="1" si="275"/>
        <v>1.2998658538635699</v>
      </c>
      <c r="H942" s="13">
        <f t="shared" ca="1" si="268"/>
        <v>1.0059328700000001</v>
      </c>
      <c r="I942" s="12">
        <f t="shared" si="276"/>
        <v>1.17E-2</v>
      </c>
      <c r="J942" s="34">
        <f t="shared" si="277"/>
        <v>45254</v>
      </c>
      <c r="K942" s="2">
        <f t="shared" si="278"/>
        <v>13</v>
      </c>
      <c r="L942" s="17">
        <f t="shared" si="279"/>
        <v>13</v>
      </c>
      <c r="M942" s="11">
        <f t="shared" si="269"/>
        <v>1.000600248</v>
      </c>
      <c r="N942" s="11">
        <f t="shared" ca="1" si="270"/>
        <v>1.0065366790000001</v>
      </c>
      <c r="O942" s="17">
        <f t="shared" si="280"/>
        <v>0</v>
      </c>
      <c r="P942" s="13">
        <f t="shared" ca="1" si="271"/>
        <v>6.5366790000000004</v>
      </c>
      <c r="Q942" s="20">
        <f t="shared" si="272"/>
        <v>0</v>
      </c>
      <c r="R942" s="13">
        <f t="shared" si="281"/>
        <v>0</v>
      </c>
      <c r="S942" s="4" t="str">
        <f t="shared" si="282"/>
        <v>J=</v>
      </c>
      <c r="T942" s="34">
        <f t="shared" si="283"/>
        <v>45436</v>
      </c>
      <c r="U942" s="3"/>
      <c r="V942" s="3"/>
      <c r="W942" s="3"/>
      <c r="X942" s="34"/>
      <c r="Y942" s="3"/>
      <c r="Z942" s="1"/>
      <c r="AA942" s="3"/>
      <c r="AB942" s="3"/>
      <c r="AC942" s="3"/>
      <c r="AD942" s="3"/>
      <c r="AE942" s="3"/>
      <c r="AF942" s="10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42">
        <f t="shared" si="273"/>
        <v>45274</v>
      </c>
      <c r="B943" s="72">
        <f t="shared" ca="1" si="284"/>
        <v>1007.0412669900001</v>
      </c>
      <c r="C943" s="13">
        <f t="shared" si="274"/>
        <v>1000</v>
      </c>
      <c r="D943" s="12">
        <f ca="1">IF(A943&lt;$B$1,VLOOKUP(A943,[1]DI!$A$4:$B$15000,2,FALSE),0)</f>
        <v>0.11650000000000001</v>
      </c>
      <c r="E943" s="13">
        <f t="shared" ca="1" si="267"/>
        <v>1.0004373900000001</v>
      </c>
      <c r="F943" s="13">
        <f ca="1">(TRUNC(PRODUCT($E$12:$E942),16))</f>
        <v>1.3081729122974901</v>
      </c>
      <c r="G943" s="13">
        <f t="shared" ca="1" si="275"/>
        <v>1.2998658538635699</v>
      </c>
      <c r="H943" s="13">
        <f t="shared" ca="1" si="268"/>
        <v>1.0063907000000001</v>
      </c>
      <c r="I943" s="12">
        <f t="shared" si="276"/>
        <v>1.17E-2</v>
      </c>
      <c r="J943" s="34">
        <f t="shared" si="277"/>
        <v>45254</v>
      </c>
      <c r="K943" s="2">
        <f t="shared" si="278"/>
        <v>14</v>
      </c>
      <c r="L943" s="17">
        <f t="shared" si="279"/>
        <v>14</v>
      </c>
      <c r="M943" s="11">
        <f t="shared" si="269"/>
        <v>1.000646436</v>
      </c>
      <c r="N943" s="11">
        <f t="shared" ca="1" si="270"/>
        <v>1.007041267</v>
      </c>
      <c r="O943" s="17">
        <f t="shared" si="280"/>
        <v>0</v>
      </c>
      <c r="P943" s="13">
        <f t="shared" ca="1" si="271"/>
        <v>7.0412669899999996</v>
      </c>
      <c r="Q943" s="20">
        <f t="shared" si="272"/>
        <v>0</v>
      </c>
      <c r="R943" s="13">
        <f t="shared" si="281"/>
        <v>0</v>
      </c>
      <c r="S943" s="4" t="str">
        <f t="shared" si="282"/>
        <v>J=</v>
      </c>
      <c r="T943" s="34">
        <f t="shared" si="283"/>
        <v>45436</v>
      </c>
      <c r="U943" s="3"/>
      <c r="V943" s="3"/>
      <c r="W943" s="3"/>
      <c r="X943" s="34"/>
      <c r="Y943" s="3"/>
      <c r="Z943" s="1"/>
      <c r="AA943" s="3"/>
      <c r="AB943" s="3"/>
      <c r="AC943" s="3"/>
      <c r="AD943" s="3"/>
      <c r="AE943" s="3"/>
      <c r="AF943" s="10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42">
        <f t="shared" si="273"/>
        <v>45275</v>
      </c>
      <c r="B944" s="72">
        <f t="shared" ca="1" si="284"/>
        <v>1007.52824699</v>
      </c>
      <c r="C944" s="13">
        <f t="shared" si="274"/>
        <v>1000</v>
      </c>
      <c r="D944" s="12">
        <f ca="1">IF(A944&lt;$B$1,VLOOKUP(A944,[1]DI!$A$4:$B$15000,2,FALSE),0)</f>
        <v>0.11650000000000001</v>
      </c>
      <c r="E944" s="13">
        <f t="shared" ca="1" si="267"/>
        <v>1.0004373900000001</v>
      </c>
      <c r="F944" s="13">
        <f ca="1">(TRUNC(PRODUCT($E$12:$E943),16))</f>
        <v>1.3087450940476</v>
      </c>
      <c r="G944" s="13">
        <f t="shared" ca="1" si="275"/>
        <v>1.2998658538635699</v>
      </c>
      <c r="H944" s="13">
        <f t="shared" ca="1" si="268"/>
        <v>1.00683089</v>
      </c>
      <c r="I944" s="12">
        <f t="shared" si="276"/>
        <v>1.17E-2</v>
      </c>
      <c r="J944" s="34">
        <f t="shared" si="277"/>
        <v>45254</v>
      </c>
      <c r="K944" s="2">
        <f t="shared" si="278"/>
        <v>15</v>
      </c>
      <c r="L944" s="17">
        <f t="shared" si="279"/>
        <v>15</v>
      </c>
      <c r="M944" s="11">
        <f t="shared" si="269"/>
        <v>1.000692626</v>
      </c>
      <c r="N944" s="11">
        <f t="shared" ca="1" si="270"/>
        <v>1.007528247</v>
      </c>
      <c r="O944" s="17">
        <f t="shared" si="280"/>
        <v>0</v>
      </c>
      <c r="P944" s="13">
        <f t="shared" ca="1" si="271"/>
        <v>7.5282469900000004</v>
      </c>
      <c r="Q944" s="20">
        <f t="shared" si="272"/>
        <v>0</v>
      </c>
      <c r="R944" s="13">
        <f t="shared" si="281"/>
        <v>0</v>
      </c>
      <c r="S944" s="4" t="str">
        <f t="shared" si="282"/>
        <v>J=</v>
      </c>
      <c r="T944" s="34">
        <f t="shared" si="283"/>
        <v>45436</v>
      </c>
      <c r="U944" s="3"/>
      <c r="V944" s="3"/>
      <c r="W944" s="3"/>
      <c r="X944" s="34"/>
      <c r="Y944" s="3"/>
      <c r="Z944" s="1"/>
      <c r="AA944" s="3"/>
      <c r="AB944" s="3"/>
      <c r="AC944" s="3"/>
      <c r="AD944" s="3"/>
      <c r="AE944" s="3"/>
      <c r="AF944" s="10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42">
        <f t="shared" si="273"/>
        <v>45276</v>
      </c>
      <c r="B945" s="72">
        <f t="shared" ca="1" si="284"/>
        <v>1008.01545999</v>
      </c>
      <c r="C945" s="13">
        <f t="shared" si="274"/>
        <v>1000</v>
      </c>
      <c r="D945" s="12">
        <f ca="1">IF(A945&lt;$B$1,VLOOKUP(A945,[1]DI!$A$4:$B$15000,2,FALSE),0)</f>
        <v>0</v>
      </c>
      <c r="E945" s="13">
        <f t="shared" ca="1" si="267"/>
        <v>1</v>
      </c>
      <c r="F945" s="13">
        <f ca="1">(TRUNC(PRODUCT($E$12:$E944),16))</f>
        <v>1.30931752606428</v>
      </c>
      <c r="G945" s="13">
        <f t="shared" ca="1" si="275"/>
        <v>1.2998658538635699</v>
      </c>
      <c r="H945" s="13">
        <f t="shared" ca="1" si="268"/>
        <v>1.0072712699999999</v>
      </c>
      <c r="I945" s="12">
        <f t="shared" si="276"/>
        <v>1.17E-2</v>
      </c>
      <c r="J945" s="34">
        <f t="shared" si="277"/>
        <v>45254</v>
      </c>
      <c r="K945" s="2">
        <f t="shared" si="278"/>
        <v>15</v>
      </c>
      <c r="L945" s="17">
        <f t="shared" si="279"/>
        <v>16</v>
      </c>
      <c r="M945" s="11">
        <f t="shared" si="269"/>
        <v>1.0007388180000001</v>
      </c>
      <c r="N945" s="11">
        <f t="shared" ca="1" si="270"/>
        <v>1.00801546</v>
      </c>
      <c r="O945" s="17">
        <f t="shared" si="280"/>
        <v>0</v>
      </c>
      <c r="P945" s="13">
        <f t="shared" ca="1" si="271"/>
        <v>8.0154599900000001</v>
      </c>
      <c r="Q945" s="20">
        <f t="shared" si="272"/>
        <v>0</v>
      </c>
      <c r="R945" s="13">
        <f t="shared" si="281"/>
        <v>0</v>
      </c>
      <c r="S945" s="4" t="str">
        <f t="shared" si="282"/>
        <v>J=</v>
      </c>
      <c r="T945" s="34">
        <f t="shared" si="283"/>
        <v>45436</v>
      </c>
      <c r="U945" s="3"/>
      <c r="V945" s="3"/>
      <c r="W945" s="3"/>
      <c r="X945" s="34"/>
      <c r="Y945" s="3"/>
      <c r="Z945" s="1"/>
      <c r="AA945" s="3"/>
      <c r="AB945" s="3"/>
      <c r="AC945" s="3"/>
      <c r="AD945" s="3"/>
      <c r="AE945" s="3"/>
      <c r="AF945" s="10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42">
        <f t="shared" si="273"/>
        <v>45277</v>
      </c>
      <c r="B946" s="72">
        <f t="shared" ca="1" si="284"/>
        <v>1008.01545999</v>
      </c>
      <c r="C946" s="13">
        <f t="shared" si="274"/>
        <v>1000</v>
      </c>
      <c r="D946" s="12">
        <f ca="1">IF(A946&lt;$B$1,VLOOKUP(A946,[1]DI!$A$4:$B$15000,2,FALSE),0)</f>
        <v>0</v>
      </c>
      <c r="E946" s="13">
        <f t="shared" ca="1" si="267"/>
        <v>1</v>
      </c>
      <c r="F946" s="13">
        <f ca="1">(TRUNC(PRODUCT($E$12:$E945),16))</f>
        <v>1.30931752606428</v>
      </c>
      <c r="G946" s="13">
        <f t="shared" ca="1" si="275"/>
        <v>1.2998658538635699</v>
      </c>
      <c r="H946" s="13">
        <f t="shared" ca="1" si="268"/>
        <v>1.0072712699999999</v>
      </c>
      <c r="I946" s="12">
        <f t="shared" si="276"/>
        <v>1.17E-2</v>
      </c>
      <c r="J946" s="34">
        <f t="shared" si="277"/>
        <v>45254</v>
      </c>
      <c r="K946" s="2">
        <f t="shared" si="278"/>
        <v>15</v>
      </c>
      <c r="L946" s="17">
        <f t="shared" si="279"/>
        <v>16</v>
      </c>
      <c r="M946" s="11">
        <f t="shared" si="269"/>
        <v>1.0007388180000001</v>
      </c>
      <c r="N946" s="11">
        <f t="shared" ca="1" si="270"/>
        <v>1.00801546</v>
      </c>
      <c r="O946" s="17">
        <f t="shared" si="280"/>
        <v>0</v>
      </c>
      <c r="P946" s="13">
        <f t="shared" ca="1" si="271"/>
        <v>8.0154599900000001</v>
      </c>
      <c r="Q946" s="20">
        <f t="shared" si="272"/>
        <v>0</v>
      </c>
      <c r="R946" s="13">
        <f t="shared" si="281"/>
        <v>0</v>
      </c>
      <c r="S946" s="4" t="str">
        <f t="shared" si="282"/>
        <v>J=</v>
      </c>
      <c r="T946" s="34">
        <f t="shared" si="283"/>
        <v>45436</v>
      </c>
      <c r="U946" s="3"/>
      <c r="V946" s="3"/>
      <c r="W946" s="3"/>
      <c r="X946" s="34"/>
      <c r="Y946" s="3"/>
      <c r="Z946" s="1"/>
      <c r="AA946" s="3"/>
      <c r="AB946" s="3"/>
      <c r="AC946" s="3"/>
      <c r="AD946" s="3"/>
      <c r="AE946" s="3"/>
      <c r="AF946" s="10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42">
        <f t="shared" si="273"/>
        <v>45278</v>
      </c>
      <c r="B947" s="72">
        <f t="shared" ca="1" si="284"/>
        <v>1008.01545999</v>
      </c>
      <c r="C947" s="13">
        <f t="shared" si="274"/>
        <v>1000</v>
      </c>
      <c r="D947" s="12">
        <f ca="1">IF(A947&lt;$B$1,VLOOKUP(A947,[1]DI!$A$4:$B$15000,2,FALSE),0)</f>
        <v>0.11650000000000001</v>
      </c>
      <c r="E947" s="13">
        <f t="shared" ca="1" si="267"/>
        <v>1.0004373900000001</v>
      </c>
      <c r="F947" s="13">
        <f ca="1">(TRUNC(PRODUCT($E$12:$E946),16))</f>
        <v>1.30931752606428</v>
      </c>
      <c r="G947" s="13">
        <f t="shared" ca="1" si="275"/>
        <v>1.2998658538635699</v>
      </c>
      <c r="H947" s="13">
        <f t="shared" ca="1" si="268"/>
        <v>1.0072712699999999</v>
      </c>
      <c r="I947" s="12">
        <f t="shared" si="276"/>
        <v>1.17E-2</v>
      </c>
      <c r="J947" s="34">
        <f t="shared" si="277"/>
        <v>45254</v>
      </c>
      <c r="K947" s="2">
        <f t="shared" si="278"/>
        <v>16</v>
      </c>
      <c r="L947" s="17">
        <f t="shared" si="279"/>
        <v>16</v>
      </c>
      <c r="M947" s="11">
        <f t="shared" si="269"/>
        <v>1.0007388180000001</v>
      </c>
      <c r="N947" s="11">
        <f t="shared" ca="1" si="270"/>
        <v>1.00801546</v>
      </c>
      <c r="O947" s="17">
        <f t="shared" si="280"/>
        <v>0</v>
      </c>
      <c r="P947" s="13">
        <f t="shared" ca="1" si="271"/>
        <v>8.0154599900000001</v>
      </c>
      <c r="Q947" s="20">
        <f t="shared" si="272"/>
        <v>0</v>
      </c>
      <c r="R947" s="13">
        <f t="shared" si="281"/>
        <v>0</v>
      </c>
      <c r="S947" s="4" t="str">
        <f t="shared" si="282"/>
        <v>J=</v>
      </c>
      <c r="T947" s="34">
        <f t="shared" si="283"/>
        <v>45436</v>
      </c>
      <c r="U947" s="3"/>
      <c r="V947" s="3"/>
      <c r="W947" s="3"/>
      <c r="X947" s="34"/>
      <c r="Y947" s="3"/>
      <c r="Z947" s="1"/>
      <c r="AA947" s="3"/>
      <c r="AB947" s="3"/>
      <c r="AC947" s="3"/>
      <c r="AD947" s="3"/>
      <c r="AE947" s="3"/>
      <c r="AF947" s="10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42">
        <f t="shared" si="273"/>
        <v>45279</v>
      </c>
      <c r="B948" s="72">
        <f t="shared" ca="1" si="284"/>
        <v>1008.50290599</v>
      </c>
      <c r="C948" s="13">
        <f t="shared" si="274"/>
        <v>1000</v>
      </c>
      <c r="D948" s="12">
        <f ca="1">IF(A948&lt;$B$1,VLOOKUP(A948,[1]DI!$A$4:$B$15000,2,FALSE),0)</f>
        <v>0.11650000000000001</v>
      </c>
      <c r="E948" s="13">
        <f t="shared" ca="1" si="267"/>
        <v>1.0004373900000001</v>
      </c>
      <c r="F948" s="13">
        <f ca="1">(TRUNC(PRODUCT($E$12:$E947),16))</f>
        <v>1.3098902084570101</v>
      </c>
      <c r="G948" s="13">
        <f t="shared" ca="1" si="275"/>
        <v>1.2998658538635699</v>
      </c>
      <c r="H948" s="13">
        <f t="shared" ca="1" si="268"/>
        <v>1.00771184</v>
      </c>
      <c r="I948" s="12">
        <f t="shared" si="276"/>
        <v>1.17E-2</v>
      </c>
      <c r="J948" s="34">
        <f t="shared" si="277"/>
        <v>45254</v>
      </c>
      <c r="K948" s="2">
        <f t="shared" si="278"/>
        <v>17</v>
      </c>
      <c r="L948" s="17">
        <f t="shared" si="279"/>
        <v>17</v>
      </c>
      <c r="M948" s="11">
        <f t="shared" si="269"/>
        <v>1.0007850119999999</v>
      </c>
      <c r="N948" s="11">
        <f t="shared" ca="1" si="270"/>
        <v>1.0085029059999999</v>
      </c>
      <c r="O948" s="17">
        <f t="shared" si="280"/>
        <v>0</v>
      </c>
      <c r="P948" s="13">
        <f t="shared" ca="1" si="271"/>
        <v>8.5029059900000004</v>
      </c>
      <c r="Q948" s="20">
        <f t="shared" si="272"/>
        <v>0</v>
      </c>
      <c r="R948" s="13">
        <f t="shared" si="281"/>
        <v>0</v>
      </c>
      <c r="S948" s="4" t="str">
        <f t="shared" si="282"/>
        <v>J=</v>
      </c>
      <c r="T948" s="34">
        <f t="shared" si="283"/>
        <v>45436</v>
      </c>
      <c r="U948" s="3"/>
      <c r="V948" s="3"/>
      <c r="W948" s="3"/>
      <c r="X948" s="34"/>
      <c r="Y948" s="3"/>
      <c r="Z948" s="1"/>
      <c r="AA948" s="3"/>
      <c r="AB948" s="3"/>
      <c r="AC948" s="3"/>
      <c r="AD948" s="3"/>
      <c r="AE948" s="3"/>
      <c r="AF948" s="10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42">
        <f t="shared" si="273"/>
        <v>45280</v>
      </c>
      <c r="B949" s="72">
        <f t="shared" ca="1" si="284"/>
        <v>1008.990585</v>
      </c>
      <c r="C949" s="13">
        <f t="shared" si="274"/>
        <v>1000</v>
      </c>
      <c r="D949" s="12">
        <f ca="1">IF(A949&lt;$B$1,VLOOKUP(A949,[1]DI!$A$4:$B$15000,2,FALSE),0)</f>
        <v>0.11650000000000001</v>
      </c>
      <c r="E949" s="13">
        <f t="shared" ca="1" si="267"/>
        <v>1.0004373900000001</v>
      </c>
      <c r="F949" s="13">
        <f ca="1">(TRUNC(PRODUCT($E$12:$E948),16))</f>
        <v>1.3104631413352801</v>
      </c>
      <c r="G949" s="13">
        <f t="shared" ca="1" si="275"/>
        <v>1.2998658538635699</v>
      </c>
      <c r="H949" s="13">
        <f t="shared" ca="1" si="268"/>
        <v>1.0081526000000001</v>
      </c>
      <c r="I949" s="12">
        <f t="shared" si="276"/>
        <v>1.17E-2</v>
      </c>
      <c r="J949" s="34">
        <f t="shared" si="277"/>
        <v>45254</v>
      </c>
      <c r="K949" s="2">
        <f t="shared" si="278"/>
        <v>18</v>
      </c>
      <c r="L949" s="17">
        <f t="shared" si="279"/>
        <v>18</v>
      </c>
      <c r="M949" s="11">
        <f t="shared" si="269"/>
        <v>1.0008312079999999</v>
      </c>
      <c r="N949" s="11">
        <f t="shared" ca="1" si="270"/>
        <v>1.0089905850000001</v>
      </c>
      <c r="O949" s="17">
        <f t="shared" si="280"/>
        <v>0</v>
      </c>
      <c r="P949" s="13">
        <f t="shared" ca="1" si="271"/>
        <v>8.9905849999999994</v>
      </c>
      <c r="Q949" s="20">
        <f t="shared" si="272"/>
        <v>0</v>
      </c>
      <c r="R949" s="13">
        <f t="shared" si="281"/>
        <v>0</v>
      </c>
      <c r="S949" s="4" t="str">
        <f t="shared" si="282"/>
        <v>J=</v>
      </c>
      <c r="T949" s="34">
        <f t="shared" si="283"/>
        <v>45436</v>
      </c>
      <c r="U949" s="3"/>
      <c r="V949" s="3"/>
      <c r="W949" s="3"/>
      <c r="X949" s="34"/>
      <c r="Y949" s="3"/>
      <c r="Z949" s="1"/>
      <c r="AA949" s="3"/>
      <c r="AB949" s="3"/>
      <c r="AC949" s="3"/>
      <c r="AD949" s="3"/>
      <c r="AE949" s="3"/>
      <c r="AF949" s="10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42">
        <f t="shared" si="273"/>
        <v>45281</v>
      </c>
      <c r="B950" s="72">
        <f t="shared" ca="1" si="284"/>
        <v>1009.478507</v>
      </c>
      <c r="C950" s="13">
        <f t="shared" si="274"/>
        <v>1000</v>
      </c>
      <c r="D950" s="12">
        <f ca="1">IF(A950&lt;$B$1,VLOOKUP(A950,[1]DI!$A$4:$B$15000,2,FALSE),0)</f>
        <v>0.11650000000000001</v>
      </c>
      <c r="E950" s="13">
        <f t="shared" ca="1" si="267"/>
        <v>1.0004373900000001</v>
      </c>
      <c r="F950" s="13">
        <f ca="1">(TRUNC(PRODUCT($E$12:$E949),16))</f>
        <v>1.3110363248086701</v>
      </c>
      <c r="G950" s="13">
        <f t="shared" ca="1" si="275"/>
        <v>1.2998658538635699</v>
      </c>
      <c r="H950" s="13">
        <f t="shared" ca="1" si="268"/>
        <v>1.00859356</v>
      </c>
      <c r="I950" s="12">
        <f t="shared" si="276"/>
        <v>1.17E-2</v>
      </c>
      <c r="J950" s="34">
        <f t="shared" si="277"/>
        <v>45254</v>
      </c>
      <c r="K950" s="2">
        <f t="shared" si="278"/>
        <v>19</v>
      </c>
      <c r="L950" s="17">
        <f t="shared" si="279"/>
        <v>19</v>
      </c>
      <c r="M950" s="11">
        <f t="shared" si="269"/>
        <v>1.0008774069999999</v>
      </c>
      <c r="N950" s="11">
        <f t="shared" ca="1" si="270"/>
        <v>1.0094785070000001</v>
      </c>
      <c r="O950" s="17">
        <f t="shared" si="280"/>
        <v>0</v>
      </c>
      <c r="P950" s="13">
        <f t="shared" ca="1" si="271"/>
        <v>9.4785070000000005</v>
      </c>
      <c r="Q950" s="20">
        <f t="shared" si="272"/>
        <v>0</v>
      </c>
      <c r="R950" s="13">
        <f t="shared" si="281"/>
        <v>0</v>
      </c>
      <c r="S950" s="4" t="str">
        <f t="shared" si="282"/>
        <v>J=</v>
      </c>
      <c r="T950" s="34">
        <f t="shared" si="283"/>
        <v>45436</v>
      </c>
      <c r="U950" s="3"/>
      <c r="V950" s="3"/>
      <c r="W950" s="3"/>
      <c r="X950" s="34"/>
      <c r="Y950" s="3"/>
      <c r="Z950" s="1"/>
      <c r="AA950" s="3"/>
      <c r="AB950" s="3"/>
      <c r="AC950" s="3"/>
      <c r="AD950" s="3"/>
      <c r="AE950" s="3"/>
      <c r="AF950" s="10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42">
        <f t="shared" si="273"/>
        <v>45282</v>
      </c>
      <c r="B951" s="72">
        <f t="shared" ca="1" si="284"/>
        <v>1009.96666299</v>
      </c>
      <c r="C951" s="13">
        <f t="shared" si="274"/>
        <v>1000</v>
      </c>
      <c r="D951" s="12">
        <f ca="1">IF(A951&lt;$B$1,VLOOKUP(A951,[1]DI!$A$4:$B$15000,2,FALSE),0)</f>
        <v>0.11650000000000001</v>
      </c>
      <c r="E951" s="13">
        <f t="shared" ca="1" si="267"/>
        <v>1.0004373900000001</v>
      </c>
      <c r="F951" s="13">
        <f ca="1">(TRUNC(PRODUCT($E$12:$E950),16))</f>
        <v>1.3116097589867799</v>
      </c>
      <c r="G951" s="13">
        <f t="shared" ca="1" si="275"/>
        <v>1.2998658538635699</v>
      </c>
      <c r="H951" s="13">
        <f t="shared" ca="1" si="268"/>
        <v>1.0090347099999999</v>
      </c>
      <c r="I951" s="12">
        <f t="shared" si="276"/>
        <v>1.17E-2</v>
      </c>
      <c r="J951" s="34">
        <f t="shared" si="277"/>
        <v>45254</v>
      </c>
      <c r="K951" s="2">
        <f t="shared" si="278"/>
        <v>20</v>
      </c>
      <c r="L951" s="17">
        <f t="shared" si="279"/>
        <v>20</v>
      </c>
      <c r="M951" s="11">
        <f t="shared" si="269"/>
        <v>1.0009236079999999</v>
      </c>
      <c r="N951" s="11">
        <f t="shared" ca="1" si="270"/>
        <v>1.0099666629999999</v>
      </c>
      <c r="O951" s="17">
        <f t="shared" si="280"/>
        <v>0</v>
      </c>
      <c r="P951" s="13">
        <f t="shared" ca="1" si="271"/>
        <v>9.9666629899999997</v>
      </c>
      <c r="Q951" s="20">
        <f t="shared" si="272"/>
        <v>0</v>
      </c>
      <c r="R951" s="13">
        <f t="shared" si="281"/>
        <v>0</v>
      </c>
      <c r="S951" s="4" t="str">
        <f t="shared" si="282"/>
        <v>J=</v>
      </c>
      <c r="T951" s="34">
        <f t="shared" si="283"/>
        <v>45436</v>
      </c>
      <c r="U951" s="3"/>
      <c r="V951" s="3"/>
      <c r="W951" s="3"/>
      <c r="X951" s="34"/>
      <c r="Y951" s="3"/>
      <c r="Z951" s="1"/>
      <c r="AA951" s="3"/>
      <c r="AB951" s="3"/>
      <c r="AC951" s="3"/>
      <c r="AD951" s="3"/>
      <c r="AE951" s="3"/>
      <c r="AF951" s="10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42">
        <f t="shared" si="273"/>
        <v>45283</v>
      </c>
      <c r="B952" s="72">
        <f t="shared" ca="1" si="284"/>
        <v>1010.45505</v>
      </c>
      <c r="C952" s="13">
        <f t="shared" si="274"/>
        <v>1000</v>
      </c>
      <c r="D952" s="12">
        <f ca="1">IF(A952&lt;$B$1,VLOOKUP(A952,[1]DI!$A$4:$B$15000,2,FALSE),0)</f>
        <v>0</v>
      </c>
      <c r="E952" s="13">
        <f t="shared" ca="1" si="267"/>
        <v>1</v>
      </c>
      <c r="F952" s="13">
        <f ca="1">(TRUNC(PRODUCT($E$12:$E951),16))</f>
        <v>1.3121834439792599</v>
      </c>
      <c r="G952" s="13">
        <f t="shared" ca="1" si="275"/>
        <v>1.2998658538635699</v>
      </c>
      <c r="H952" s="13">
        <f t="shared" ca="1" si="268"/>
        <v>1.00947605</v>
      </c>
      <c r="I952" s="12">
        <f t="shared" si="276"/>
        <v>1.17E-2</v>
      </c>
      <c r="J952" s="34">
        <f t="shared" si="277"/>
        <v>45254</v>
      </c>
      <c r="K952" s="2">
        <f t="shared" si="278"/>
        <v>20</v>
      </c>
      <c r="L952" s="17">
        <f t="shared" si="279"/>
        <v>21</v>
      </c>
      <c r="M952" s="11">
        <f t="shared" si="269"/>
        <v>1.00096981</v>
      </c>
      <c r="N952" s="11">
        <f t="shared" ca="1" si="270"/>
        <v>1.01045505</v>
      </c>
      <c r="O952" s="17">
        <f t="shared" si="280"/>
        <v>0</v>
      </c>
      <c r="P952" s="13">
        <f t="shared" ca="1" si="271"/>
        <v>10.45505</v>
      </c>
      <c r="Q952" s="20">
        <f t="shared" si="272"/>
        <v>0</v>
      </c>
      <c r="R952" s="13">
        <f t="shared" si="281"/>
        <v>0</v>
      </c>
      <c r="S952" s="4" t="str">
        <f t="shared" si="282"/>
        <v>J=</v>
      </c>
      <c r="T952" s="34">
        <f t="shared" si="283"/>
        <v>45436</v>
      </c>
      <c r="U952" s="3"/>
      <c r="V952" s="3"/>
      <c r="W952" s="3"/>
      <c r="X952" s="34"/>
      <c r="Y952" s="3"/>
      <c r="Z952" s="1"/>
      <c r="AA952" s="3"/>
      <c r="AB952" s="3"/>
      <c r="AC952" s="3"/>
      <c r="AD952" s="3"/>
      <c r="AE952" s="3"/>
      <c r="AF952" s="10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42">
        <f t="shared" si="273"/>
        <v>45284</v>
      </c>
      <c r="B953" s="72">
        <f t="shared" ca="1" si="284"/>
        <v>1010.45505</v>
      </c>
      <c r="C953" s="13">
        <f t="shared" si="274"/>
        <v>1000</v>
      </c>
      <c r="D953" s="12">
        <f ca="1">IF(A953&lt;$B$1,VLOOKUP(A953,[1]DI!$A$4:$B$15000,2,FALSE),0)</f>
        <v>0</v>
      </c>
      <c r="E953" s="13">
        <f t="shared" ca="1" si="267"/>
        <v>1</v>
      </c>
      <c r="F953" s="13">
        <f ca="1">(TRUNC(PRODUCT($E$12:$E952),16))</f>
        <v>1.3121834439792599</v>
      </c>
      <c r="G953" s="13">
        <f t="shared" ca="1" si="275"/>
        <v>1.2998658538635699</v>
      </c>
      <c r="H953" s="13">
        <f t="shared" ca="1" si="268"/>
        <v>1.00947605</v>
      </c>
      <c r="I953" s="12">
        <f t="shared" si="276"/>
        <v>1.17E-2</v>
      </c>
      <c r="J953" s="34">
        <f t="shared" si="277"/>
        <v>45254</v>
      </c>
      <c r="K953" s="2">
        <f t="shared" si="278"/>
        <v>20</v>
      </c>
      <c r="L953" s="17">
        <f t="shared" si="279"/>
        <v>21</v>
      </c>
      <c r="M953" s="11">
        <f t="shared" si="269"/>
        <v>1.00096981</v>
      </c>
      <c r="N953" s="11">
        <f t="shared" ca="1" si="270"/>
        <v>1.01045505</v>
      </c>
      <c r="O953" s="17">
        <f t="shared" si="280"/>
        <v>0</v>
      </c>
      <c r="P953" s="13">
        <f t="shared" ca="1" si="271"/>
        <v>10.45505</v>
      </c>
      <c r="Q953" s="20">
        <f t="shared" si="272"/>
        <v>0</v>
      </c>
      <c r="R953" s="13">
        <f t="shared" si="281"/>
        <v>0</v>
      </c>
      <c r="S953" s="4" t="str">
        <f t="shared" si="282"/>
        <v>J=</v>
      </c>
      <c r="T953" s="34">
        <f t="shared" si="283"/>
        <v>45436</v>
      </c>
      <c r="U953" s="3"/>
      <c r="V953" s="3"/>
      <c r="W953" s="3"/>
      <c r="X953" s="34"/>
      <c r="Y953" s="3"/>
      <c r="Z953" s="1"/>
      <c r="AA953" s="3"/>
      <c r="AB953" s="3"/>
      <c r="AC953" s="3"/>
      <c r="AD953" s="3"/>
      <c r="AE953" s="3"/>
      <c r="AF953" s="10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42">
        <f t="shared" si="273"/>
        <v>45285</v>
      </c>
      <c r="B954" s="72">
        <f t="shared" ca="1" si="284"/>
        <v>1010.45505</v>
      </c>
      <c r="C954" s="13">
        <f t="shared" si="274"/>
        <v>1000</v>
      </c>
      <c r="D954" s="12">
        <f ca="1">IF(A954&lt;$B$1,VLOOKUP(A954,[1]DI!$A$4:$B$15000,2,FALSE),0)</f>
        <v>0</v>
      </c>
      <c r="E954" s="13">
        <f t="shared" ca="1" si="267"/>
        <v>1</v>
      </c>
      <c r="F954" s="13">
        <f ca="1">(TRUNC(PRODUCT($E$12:$E953),16))</f>
        <v>1.3121834439792599</v>
      </c>
      <c r="G954" s="13">
        <f t="shared" ca="1" si="275"/>
        <v>1.2998658538635699</v>
      </c>
      <c r="H954" s="13">
        <f t="shared" ca="1" si="268"/>
        <v>1.00947605</v>
      </c>
      <c r="I954" s="12">
        <f t="shared" si="276"/>
        <v>1.17E-2</v>
      </c>
      <c r="J954" s="34">
        <f t="shared" si="277"/>
        <v>45254</v>
      </c>
      <c r="K954" s="2">
        <f t="shared" si="278"/>
        <v>20</v>
      </c>
      <c r="L954" s="17">
        <f t="shared" si="279"/>
        <v>21</v>
      </c>
      <c r="M954" s="11">
        <f t="shared" si="269"/>
        <v>1.00096981</v>
      </c>
      <c r="N954" s="11">
        <f t="shared" ca="1" si="270"/>
        <v>1.01045505</v>
      </c>
      <c r="O954" s="17">
        <f t="shared" si="280"/>
        <v>0</v>
      </c>
      <c r="P954" s="13">
        <f t="shared" ca="1" si="271"/>
        <v>10.45505</v>
      </c>
      <c r="Q954" s="20">
        <f t="shared" si="272"/>
        <v>0</v>
      </c>
      <c r="R954" s="13">
        <f t="shared" si="281"/>
        <v>0</v>
      </c>
      <c r="S954" s="4" t="str">
        <f t="shared" si="282"/>
        <v>J=</v>
      </c>
      <c r="T954" s="34">
        <f t="shared" si="283"/>
        <v>45436</v>
      </c>
      <c r="U954" s="3"/>
      <c r="V954" s="3"/>
      <c r="W954" s="3"/>
      <c r="X954" s="34"/>
      <c r="Y954" s="3"/>
      <c r="Z954" s="1"/>
      <c r="AA954" s="3"/>
      <c r="AB954" s="3"/>
      <c r="AC954" s="3"/>
      <c r="AD954" s="3"/>
      <c r="AE954" s="3"/>
      <c r="AF954" s="10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42">
        <f t="shared" si="273"/>
        <v>45286</v>
      </c>
      <c r="B955" s="72">
        <f t="shared" ca="1" si="284"/>
        <v>1010.45505</v>
      </c>
      <c r="C955" s="13">
        <f t="shared" si="274"/>
        <v>1000</v>
      </c>
      <c r="D955" s="12">
        <f ca="1">IF(A955&lt;$B$1,VLOOKUP(A955,[1]DI!$A$4:$B$15000,2,FALSE),0)</f>
        <v>0.11650000000000001</v>
      </c>
      <c r="E955" s="13">
        <f t="shared" ca="1" si="267"/>
        <v>1.0004373900000001</v>
      </c>
      <c r="F955" s="13">
        <f ca="1">(TRUNC(PRODUCT($E$12:$E954),16))</f>
        <v>1.3121834439792599</v>
      </c>
      <c r="G955" s="13">
        <f t="shared" ca="1" si="275"/>
        <v>1.2998658538635699</v>
      </c>
      <c r="H955" s="13">
        <f t="shared" ca="1" si="268"/>
        <v>1.00947605</v>
      </c>
      <c r="I955" s="12">
        <f t="shared" si="276"/>
        <v>1.17E-2</v>
      </c>
      <c r="J955" s="34">
        <f t="shared" si="277"/>
        <v>45254</v>
      </c>
      <c r="K955" s="2">
        <f t="shared" si="278"/>
        <v>21</v>
      </c>
      <c r="L955" s="17">
        <f t="shared" si="279"/>
        <v>21</v>
      </c>
      <c r="M955" s="11">
        <f t="shared" si="269"/>
        <v>1.00096981</v>
      </c>
      <c r="N955" s="11">
        <f t="shared" ca="1" si="270"/>
        <v>1.01045505</v>
      </c>
      <c r="O955" s="17">
        <f t="shared" si="280"/>
        <v>0</v>
      </c>
      <c r="P955" s="13">
        <f t="shared" ca="1" si="271"/>
        <v>10.45505</v>
      </c>
      <c r="Q955" s="20">
        <f t="shared" si="272"/>
        <v>0</v>
      </c>
      <c r="R955" s="13">
        <f t="shared" si="281"/>
        <v>0</v>
      </c>
      <c r="S955" s="4" t="str">
        <f t="shared" si="282"/>
        <v>J=</v>
      </c>
      <c r="T955" s="34">
        <f t="shared" si="283"/>
        <v>45436</v>
      </c>
      <c r="U955" s="3"/>
      <c r="V955" s="3"/>
      <c r="W955" s="3"/>
      <c r="X955" s="34"/>
      <c r="Y955" s="3"/>
      <c r="Z955" s="1"/>
      <c r="AA955" s="3"/>
      <c r="AB955" s="3"/>
      <c r="AC955" s="3"/>
      <c r="AD955" s="3"/>
      <c r="AE955" s="3"/>
      <c r="AF955" s="10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42">
        <f t="shared" si="273"/>
        <v>45287</v>
      </c>
      <c r="B956" s="72">
        <f t="shared" ca="1" si="284"/>
        <v>1010.94367099</v>
      </c>
      <c r="C956" s="13">
        <f t="shared" si="274"/>
        <v>1000</v>
      </c>
      <c r="D956" s="12">
        <f ca="1">IF(A956&lt;$B$1,VLOOKUP(A956,[1]DI!$A$4:$B$15000,2,FALSE),0)</f>
        <v>0.11650000000000001</v>
      </c>
      <c r="E956" s="13">
        <f t="shared" ca="1" si="267"/>
        <v>1.0004373900000001</v>
      </c>
      <c r="F956" s="13">
        <f ca="1">(TRUNC(PRODUCT($E$12:$E955),16))</f>
        <v>1.3127573798958301</v>
      </c>
      <c r="G956" s="13">
        <f t="shared" ca="1" si="275"/>
        <v>1.2998658538635699</v>
      </c>
      <c r="H956" s="13">
        <f t="shared" ca="1" si="268"/>
        <v>1.00991758</v>
      </c>
      <c r="I956" s="12">
        <f t="shared" si="276"/>
        <v>1.17E-2</v>
      </c>
      <c r="J956" s="34">
        <f t="shared" si="277"/>
        <v>45254</v>
      </c>
      <c r="K956" s="2">
        <f t="shared" si="278"/>
        <v>22</v>
      </c>
      <c r="L956" s="17">
        <f t="shared" si="279"/>
        <v>22</v>
      </c>
      <c r="M956" s="11">
        <f t="shared" si="269"/>
        <v>1.001016015</v>
      </c>
      <c r="N956" s="11">
        <f t="shared" ca="1" si="270"/>
        <v>1.0109436709999999</v>
      </c>
      <c r="O956" s="17">
        <f t="shared" si="280"/>
        <v>0</v>
      </c>
      <c r="P956" s="13">
        <f t="shared" ca="1" si="271"/>
        <v>10.943670989999999</v>
      </c>
      <c r="Q956" s="20">
        <f t="shared" si="272"/>
        <v>0</v>
      </c>
      <c r="R956" s="13">
        <f t="shared" si="281"/>
        <v>0</v>
      </c>
      <c r="S956" s="4" t="str">
        <f t="shared" si="282"/>
        <v>J=</v>
      </c>
      <c r="T956" s="34">
        <f t="shared" si="283"/>
        <v>45436</v>
      </c>
      <c r="U956" s="3"/>
      <c r="V956" s="3"/>
      <c r="W956" s="3"/>
      <c r="X956" s="34"/>
      <c r="Y956" s="3"/>
      <c r="Z956" s="1"/>
      <c r="AA956" s="3"/>
      <c r="AB956" s="3"/>
      <c r="AC956" s="3"/>
      <c r="AD956" s="3"/>
      <c r="AE956" s="3"/>
      <c r="AF956" s="10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42">
        <f t="shared" si="273"/>
        <v>45288</v>
      </c>
      <c r="B957" s="72">
        <f t="shared" ca="1" si="284"/>
        <v>1011.432536</v>
      </c>
      <c r="C957" s="13">
        <f t="shared" si="274"/>
        <v>1000</v>
      </c>
      <c r="D957" s="12">
        <f ca="1">IF(A957&lt;$B$1,VLOOKUP(A957,[1]DI!$A$4:$B$15000,2,FALSE),0)</f>
        <v>0.11650000000000001</v>
      </c>
      <c r="E957" s="13">
        <f t="shared" ca="1" si="267"/>
        <v>1.0004373900000001</v>
      </c>
      <c r="F957" s="13">
        <f ca="1">(TRUNC(PRODUCT($E$12:$E956),16))</f>
        <v>1.31333156684622</v>
      </c>
      <c r="G957" s="13">
        <f t="shared" ca="1" si="275"/>
        <v>1.2998658538635699</v>
      </c>
      <c r="H957" s="13">
        <f t="shared" ca="1" si="268"/>
        <v>1.0103593099999999</v>
      </c>
      <c r="I957" s="12">
        <f t="shared" si="276"/>
        <v>1.17E-2</v>
      </c>
      <c r="J957" s="34">
        <f t="shared" si="277"/>
        <v>45254</v>
      </c>
      <c r="K957" s="2">
        <f t="shared" si="278"/>
        <v>23</v>
      </c>
      <c r="L957" s="17">
        <f t="shared" si="279"/>
        <v>23</v>
      </c>
      <c r="M957" s="11">
        <f t="shared" si="269"/>
        <v>1.0010622220000001</v>
      </c>
      <c r="N957" s="11">
        <f t="shared" ca="1" si="270"/>
        <v>1.011432536</v>
      </c>
      <c r="O957" s="17">
        <f t="shared" si="280"/>
        <v>0</v>
      </c>
      <c r="P957" s="13">
        <f t="shared" ca="1" si="271"/>
        <v>11.432536000000001</v>
      </c>
      <c r="Q957" s="20">
        <f t="shared" si="272"/>
        <v>0</v>
      </c>
      <c r="R957" s="13">
        <f t="shared" si="281"/>
        <v>0</v>
      </c>
      <c r="S957" s="4" t="str">
        <f t="shared" si="282"/>
        <v>J=</v>
      </c>
      <c r="T957" s="34">
        <f t="shared" si="283"/>
        <v>45436</v>
      </c>
      <c r="U957" s="3"/>
      <c r="V957" s="3"/>
      <c r="W957" s="3"/>
      <c r="X957" s="34"/>
      <c r="Y957" s="3"/>
      <c r="Z957" s="1"/>
      <c r="AA957" s="3"/>
      <c r="AB957" s="3"/>
      <c r="AC957" s="3"/>
      <c r="AD957" s="3"/>
      <c r="AE957" s="3"/>
      <c r="AF957" s="10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42">
        <f t="shared" si="273"/>
        <v>45289</v>
      </c>
      <c r="B958" s="72">
        <f t="shared" ca="1" si="284"/>
        <v>1011.921633</v>
      </c>
      <c r="C958" s="13">
        <f t="shared" si="274"/>
        <v>1000</v>
      </c>
      <c r="D958" s="12">
        <f ca="1">IF(A958&lt;$B$1,VLOOKUP(A958,[1]DI!$A$4:$B$15000,2,FALSE),0)</f>
        <v>0.11650000000000001</v>
      </c>
      <c r="E958" s="13">
        <f t="shared" ca="1" si="267"/>
        <v>1.0004373900000001</v>
      </c>
      <c r="F958" s="13">
        <f ca="1">(TRUNC(PRODUCT($E$12:$E957),16))</f>
        <v>1.31390600494024</v>
      </c>
      <c r="G958" s="13">
        <f t="shared" ca="1" si="275"/>
        <v>1.2998658538635699</v>
      </c>
      <c r="H958" s="13">
        <f t="shared" ca="1" si="268"/>
        <v>1.01080123</v>
      </c>
      <c r="I958" s="12">
        <f t="shared" si="276"/>
        <v>1.17E-2</v>
      </c>
      <c r="J958" s="34">
        <f t="shared" si="277"/>
        <v>45254</v>
      </c>
      <c r="K958" s="2">
        <f t="shared" si="278"/>
        <v>24</v>
      </c>
      <c r="L958" s="17">
        <f t="shared" si="279"/>
        <v>24</v>
      </c>
      <c r="M958" s="11">
        <f t="shared" si="269"/>
        <v>1.001108431</v>
      </c>
      <c r="N958" s="11">
        <f t="shared" ca="1" si="270"/>
        <v>1.011921633</v>
      </c>
      <c r="O958" s="17">
        <f t="shared" si="280"/>
        <v>0</v>
      </c>
      <c r="P958" s="13">
        <f t="shared" ca="1" si="271"/>
        <v>11.921633</v>
      </c>
      <c r="Q958" s="20">
        <f t="shared" si="272"/>
        <v>0</v>
      </c>
      <c r="R958" s="13">
        <f t="shared" si="281"/>
        <v>0</v>
      </c>
      <c r="S958" s="4" t="str">
        <f t="shared" si="282"/>
        <v>J=</v>
      </c>
      <c r="T958" s="34">
        <f t="shared" si="283"/>
        <v>45436</v>
      </c>
      <c r="U958" s="3"/>
      <c r="V958" s="3"/>
      <c r="W958" s="3"/>
      <c r="X958" s="34"/>
      <c r="Y958" s="3"/>
      <c r="Z958" s="1"/>
      <c r="AA958" s="3"/>
      <c r="AB958" s="3"/>
      <c r="AC958" s="3"/>
      <c r="AD958" s="3"/>
      <c r="AE958" s="3"/>
      <c r="AF958" s="10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42">
        <f t="shared" si="273"/>
        <v>45290</v>
      </c>
      <c r="B959" s="72">
        <f t="shared" ca="1" si="284"/>
        <v>1012.410975</v>
      </c>
      <c r="C959" s="13">
        <f t="shared" si="274"/>
        <v>1000</v>
      </c>
      <c r="D959" s="12">
        <f ca="1">IF(A959&lt;$B$1,VLOOKUP(A959,[1]DI!$A$4:$B$15000,2,FALSE),0)</f>
        <v>0</v>
      </c>
      <c r="E959" s="13">
        <f t="shared" ca="1" si="267"/>
        <v>1</v>
      </c>
      <c r="F959" s="13">
        <f ca="1">(TRUNC(PRODUCT($E$12:$E958),16))</f>
        <v>1.3144806942877401</v>
      </c>
      <c r="G959" s="13">
        <f t="shared" ca="1" si="275"/>
        <v>1.2998658538635699</v>
      </c>
      <c r="H959" s="13">
        <f t="shared" ca="1" si="268"/>
        <v>1.01124335</v>
      </c>
      <c r="I959" s="12">
        <f t="shared" si="276"/>
        <v>1.17E-2</v>
      </c>
      <c r="J959" s="34">
        <f t="shared" si="277"/>
        <v>45254</v>
      </c>
      <c r="K959" s="2">
        <f t="shared" si="278"/>
        <v>24</v>
      </c>
      <c r="L959" s="17">
        <f t="shared" si="279"/>
        <v>25</v>
      </c>
      <c r="M959" s="11">
        <f t="shared" si="269"/>
        <v>1.001154643</v>
      </c>
      <c r="N959" s="11">
        <f t="shared" ca="1" si="270"/>
        <v>1.0124109750000001</v>
      </c>
      <c r="O959" s="17">
        <f t="shared" si="280"/>
        <v>0</v>
      </c>
      <c r="P959" s="13">
        <f t="shared" ca="1" si="271"/>
        <v>12.410975000000001</v>
      </c>
      <c r="Q959" s="20">
        <f t="shared" si="272"/>
        <v>0</v>
      </c>
      <c r="R959" s="13">
        <f t="shared" si="281"/>
        <v>0</v>
      </c>
      <c r="S959" s="4" t="str">
        <f t="shared" si="282"/>
        <v>J=</v>
      </c>
      <c r="T959" s="34">
        <f t="shared" si="283"/>
        <v>45436</v>
      </c>
      <c r="U959" s="3"/>
      <c r="V959" s="3"/>
      <c r="W959" s="3"/>
      <c r="X959" s="34"/>
      <c r="Y959" s="3"/>
      <c r="Z959" s="1"/>
      <c r="AA959" s="3"/>
      <c r="AB959" s="3"/>
      <c r="AC959" s="3"/>
      <c r="AD959" s="3"/>
      <c r="AE959" s="3"/>
      <c r="AF959" s="10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42">
        <f t="shared" si="273"/>
        <v>45291</v>
      </c>
      <c r="B960" s="72">
        <f t="shared" ca="1" si="284"/>
        <v>1012.410975</v>
      </c>
      <c r="C960" s="13">
        <f t="shared" si="274"/>
        <v>1000</v>
      </c>
      <c r="D960" s="12">
        <f ca="1">IF(A960&lt;$B$1,VLOOKUP(A960,[1]DI!$A$4:$B$15000,2,FALSE),0)</f>
        <v>0</v>
      </c>
      <c r="E960" s="13">
        <f t="shared" ca="1" si="267"/>
        <v>1</v>
      </c>
      <c r="F960" s="13">
        <f ca="1">(TRUNC(PRODUCT($E$12:$E959),16))</f>
        <v>1.3144806942877401</v>
      </c>
      <c r="G960" s="13">
        <f t="shared" ca="1" si="275"/>
        <v>1.2998658538635699</v>
      </c>
      <c r="H960" s="13">
        <f t="shared" ca="1" si="268"/>
        <v>1.01124335</v>
      </c>
      <c r="I960" s="12">
        <f t="shared" si="276"/>
        <v>1.17E-2</v>
      </c>
      <c r="J960" s="34">
        <f t="shared" si="277"/>
        <v>45254</v>
      </c>
      <c r="K960" s="2">
        <f t="shared" si="278"/>
        <v>24</v>
      </c>
      <c r="L960" s="17">
        <f t="shared" si="279"/>
        <v>25</v>
      </c>
      <c r="M960" s="11">
        <f t="shared" si="269"/>
        <v>1.001154643</v>
      </c>
      <c r="N960" s="11">
        <f t="shared" ca="1" si="270"/>
        <v>1.0124109750000001</v>
      </c>
      <c r="O960" s="17">
        <f t="shared" si="280"/>
        <v>0</v>
      </c>
      <c r="P960" s="13">
        <f t="shared" ca="1" si="271"/>
        <v>12.410975000000001</v>
      </c>
      <c r="Q960" s="20">
        <f t="shared" si="272"/>
        <v>0</v>
      </c>
      <c r="R960" s="13">
        <f t="shared" si="281"/>
        <v>0</v>
      </c>
      <c r="S960" s="4" t="str">
        <f t="shared" si="282"/>
        <v>J=</v>
      </c>
      <c r="T960" s="34">
        <f t="shared" si="283"/>
        <v>45436</v>
      </c>
      <c r="U960" s="3"/>
      <c r="V960" s="3"/>
      <c r="W960" s="3"/>
      <c r="X960" s="34"/>
      <c r="Y960" s="3"/>
      <c r="Z960" s="1"/>
      <c r="AA960" s="3"/>
      <c r="AB960" s="3"/>
      <c r="AC960" s="3"/>
      <c r="AD960" s="3"/>
      <c r="AE960" s="3"/>
      <c r="AF960" s="10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42">
        <f t="shared" si="273"/>
        <v>45292</v>
      </c>
      <c r="B961" s="72">
        <f t="shared" ca="1" si="284"/>
        <v>1012.410975</v>
      </c>
      <c r="C961" s="13">
        <f t="shared" si="274"/>
        <v>1000</v>
      </c>
      <c r="D961" s="12">
        <f ca="1">IF(A961&lt;$B$1,VLOOKUP(A961,[1]DI!$A$4:$B$15000,2,FALSE),0)</f>
        <v>0</v>
      </c>
      <c r="E961" s="13">
        <f t="shared" ca="1" si="267"/>
        <v>1</v>
      </c>
      <c r="F961" s="13">
        <f ca="1">(TRUNC(PRODUCT($E$12:$E960),16))</f>
        <v>1.3144806942877401</v>
      </c>
      <c r="G961" s="13">
        <f t="shared" ca="1" si="275"/>
        <v>1.2998658538635699</v>
      </c>
      <c r="H961" s="13">
        <f t="shared" ca="1" si="268"/>
        <v>1.01124335</v>
      </c>
      <c r="I961" s="12">
        <f t="shared" si="276"/>
        <v>1.17E-2</v>
      </c>
      <c r="J961" s="34">
        <f t="shared" si="277"/>
        <v>45254</v>
      </c>
      <c r="K961" s="2">
        <f t="shared" si="278"/>
        <v>24</v>
      </c>
      <c r="L961" s="17">
        <f t="shared" si="279"/>
        <v>25</v>
      </c>
      <c r="M961" s="11">
        <f t="shared" si="269"/>
        <v>1.001154643</v>
      </c>
      <c r="N961" s="11">
        <f t="shared" ca="1" si="270"/>
        <v>1.0124109750000001</v>
      </c>
      <c r="O961" s="17">
        <f t="shared" si="280"/>
        <v>0</v>
      </c>
      <c r="P961" s="13">
        <f t="shared" ca="1" si="271"/>
        <v>12.410975000000001</v>
      </c>
      <c r="Q961" s="20">
        <f t="shared" si="272"/>
        <v>0</v>
      </c>
      <c r="R961" s="13">
        <f t="shared" si="281"/>
        <v>0</v>
      </c>
      <c r="S961" s="4" t="str">
        <f t="shared" si="282"/>
        <v>J=</v>
      </c>
      <c r="T961" s="34">
        <f t="shared" si="283"/>
        <v>45436</v>
      </c>
      <c r="U961" s="3"/>
      <c r="V961" s="3"/>
      <c r="W961" s="3"/>
      <c r="X961" s="34"/>
      <c r="Y961" s="3"/>
      <c r="Z961" s="1"/>
      <c r="AA961" s="3"/>
      <c r="AB961" s="3"/>
      <c r="AC961" s="3"/>
      <c r="AD961" s="3"/>
      <c r="AE961" s="3"/>
      <c r="AF961" s="10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42">
        <f t="shared" si="273"/>
        <v>45293</v>
      </c>
      <c r="B962" s="72">
        <f t="shared" ca="1" si="284"/>
        <v>1012.410975</v>
      </c>
      <c r="C962" s="13">
        <f t="shared" si="274"/>
        <v>1000</v>
      </c>
      <c r="D962" s="12">
        <f ca="1">IF(A962&lt;$B$1,VLOOKUP(A962,[1]DI!$A$4:$B$15000,2,FALSE),0)</f>
        <v>0.11650000000000001</v>
      </c>
      <c r="E962" s="13">
        <f t="shared" ca="1" si="267"/>
        <v>1.0004373900000001</v>
      </c>
      <c r="F962" s="13">
        <f ca="1">(TRUNC(PRODUCT($E$12:$E961),16))</f>
        <v>1.3144806942877401</v>
      </c>
      <c r="G962" s="13">
        <f t="shared" ca="1" si="275"/>
        <v>1.2998658538635699</v>
      </c>
      <c r="H962" s="13">
        <f t="shared" ca="1" si="268"/>
        <v>1.01124335</v>
      </c>
      <c r="I962" s="12">
        <f t="shared" si="276"/>
        <v>1.17E-2</v>
      </c>
      <c r="J962" s="34">
        <f t="shared" si="277"/>
        <v>45254</v>
      </c>
      <c r="K962" s="2">
        <f t="shared" si="278"/>
        <v>25</v>
      </c>
      <c r="L962" s="17">
        <f t="shared" si="279"/>
        <v>25</v>
      </c>
      <c r="M962" s="11">
        <f t="shared" si="269"/>
        <v>1.001154643</v>
      </c>
      <c r="N962" s="11">
        <f t="shared" ca="1" si="270"/>
        <v>1.0124109750000001</v>
      </c>
      <c r="O962" s="17">
        <f t="shared" si="280"/>
        <v>0</v>
      </c>
      <c r="P962" s="13">
        <f t="shared" ca="1" si="271"/>
        <v>12.410975000000001</v>
      </c>
      <c r="Q962" s="20">
        <f t="shared" si="272"/>
        <v>0</v>
      </c>
      <c r="R962" s="13">
        <f t="shared" si="281"/>
        <v>0</v>
      </c>
      <c r="S962" s="4" t="str">
        <f t="shared" si="282"/>
        <v>J=</v>
      </c>
      <c r="T962" s="34">
        <f t="shared" si="283"/>
        <v>45436</v>
      </c>
      <c r="U962" s="3"/>
      <c r="V962" s="3"/>
      <c r="W962" s="3"/>
      <c r="X962" s="34"/>
      <c r="Y962" s="3"/>
      <c r="Z962" s="1"/>
      <c r="AA962" s="3"/>
      <c r="AB962" s="3"/>
      <c r="AC962" s="3"/>
      <c r="AD962" s="3"/>
      <c r="AE962" s="3"/>
      <c r="AF962" s="10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42">
        <f t="shared" si="273"/>
        <v>45294</v>
      </c>
      <c r="B963" s="72">
        <f t="shared" ca="1" si="284"/>
        <v>1012.900539</v>
      </c>
      <c r="C963" s="13">
        <f t="shared" si="274"/>
        <v>1000</v>
      </c>
      <c r="D963" s="12">
        <f ca="1">IF(A963&lt;$B$1,VLOOKUP(A963,[1]DI!$A$4:$B$15000,2,FALSE),0)</f>
        <v>0.11650000000000001</v>
      </c>
      <c r="E963" s="13">
        <f t="shared" ca="1" si="267"/>
        <v>1.0004373900000001</v>
      </c>
      <c r="F963" s="13">
        <f ca="1">(TRUNC(PRODUCT($E$12:$E962),16))</f>
        <v>1.31505563499862</v>
      </c>
      <c r="G963" s="13">
        <f t="shared" ca="1" si="275"/>
        <v>1.2998658538635699</v>
      </c>
      <c r="H963" s="13">
        <f t="shared" ca="1" si="268"/>
        <v>1.01168565</v>
      </c>
      <c r="I963" s="12">
        <f t="shared" si="276"/>
        <v>1.17E-2</v>
      </c>
      <c r="J963" s="34">
        <f t="shared" si="277"/>
        <v>45254</v>
      </c>
      <c r="K963" s="2">
        <f t="shared" si="278"/>
        <v>26</v>
      </c>
      <c r="L963" s="17">
        <f t="shared" si="279"/>
        <v>26</v>
      </c>
      <c r="M963" s="11">
        <f t="shared" si="269"/>
        <v>1.0012008560000001</v>
      </c>
      <c r="N963" s="11">
        <f t="shared" ca="1" si="270"/>
        <v>1.0129005390000001</v>
      </c>
      <c r="O963" s="17">
        <f t="shared" si="280"/>
        <v>0</v>
      </c>
      <c r="P963" s="13">
        <f t="shared" ca="1" si="271"/>
        <v>12.900539</v>
      </c>
      <c r="Q963" s="20">
        <f t="shared" si="272"/>
        <v>0</v>
      </c>
      <c r="R963" s="13">
        <f t="shared" si="281"/>
        <v>0</v>
      </c>
      <c r="S963" s="4" t="str">
        <f t="shared" si="282"/>
        <v>J=</v>
      </c>
      <c r="T963" s="34">
        <f t="shared" si="283"/>
        <v>45436</v>
      </c>
      <c r="U963" s="3"/>
      <c r="V963" s="3"/>
      <c r="W963" s="3"/>
      <c r="X963" s="34"/>
      <c r="Y963" s="3"/>
      <c r="Z963" s="1"/>
      <c r="AA963" s="3"/>
      <c r="AB963" s="3"/>
      <c r="AC963" s="3"/>
      <c r="AD963" s="3"/>
      <c r="AE963" s="3"/>
      <c r="AF963" s="10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42">
        <f t="shared" si="273"/>
        <v>45295</v>
      </c>
      <c r="B964" s="72">
        <f t="shared" ca="1" si="284"/>
        <v>1013.390347</v>
      </c>
      <c r="C964" s="13">
        <f t="shared" si="274"/>
        <v>1000</v>
      </c>
      <c r="D964" s="12">
        <f ca="1">IF(A964&lt;$B$1,VLOOKUP(A964,[1]DI!$A$4:$B$15000,2,FALSE),0)</f>
        <v>0.11650000000000001</v>
      </c>
      <c r="E964" s="13">
        <f t="shared" ca="1" si="267"/>
        <v>1.0004373900000001</v>
      </c>
      <c r="F964" s="13">
        <f ca="1">(TRUNC(PRODUCT($E$12:$E963),16))</f>
        <v>1.3156308271828101</v>
      </c>
      <c r="G964" s="13">
        <f t="shared" ca="1" si="275"/>
        <v>1.2998658538635699</v>
      </c>
      <c r="H964" s="13">
        <f t="shared" ca="1" si="268"/>
        <v>1.0121281499999999</v>
      </c>
      <c r="I964" s="12">
        <f t="shared" si="276"/>
        <v>1.17E-2</v>
      </c>
      <c r="J964" s="34">
        <f t="shared" si="277"/>
        <v>45254</v>
      </c>
      <c r="K964" s="2">
        <f t="shared" si="278"/>
        <v>27</v>
      </c>
      <c r="L964" s="17">
        <f t="shared" si="279"/>
        <v>27</v>
      </c>
      <c r="M964" s="11">
        <f t="shared" si="269"/>
        <v>1.001247072</v>
      </c>
      <c r="N964" s="11">
        <f t="shared" ca="1" si="270"/>
        <v>1.0133903470000001</v>
      </c>
      <c r="O964" s="17">
        <f t="shared" si="280"/>
        <v>0</v>
      </c>
      <c r="P964" s="13">
        <f t="shared" ca="1" si="271"/>
        <v>13.390347</v>
      </c>
      <c r="Q964" s="20">
        <f t="shared" si="272"/>
        <v>0</v>
      </c>
      <c r="R964" s="13">
        <f t="shared" si="281"/>
        <v>0</v>
      </c>
      <c r="S964" s="4" t="str">
        <f t="shared" si="282"/>
        <v>J=</v>
      </c>
      <c r="T964" s="34">
        <f t="shared" si="283"/>
        <v>45436</v>
      </c>
      <c r="U964" s="3"/>
      <c r="V964" s="3"/>
      <c r="W964" s="3"/>
      <c r="X964" s="34"/>
      <c r="Y964" s="3"/>
      <c r="Z964" s="1"/>
      <c r="AA964" s="3"/>
      <c r="AB964" s="3"/>
      <c r="AC964" s="3"/>
      <c r="AD964" s="3"/>
      <c r="AE964" s="3"/>
      <c r="AF964" s="10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42">
        <f t="shared" si="273"/>
        <v>45296</v>
      </c>
      <c r="B965" s="72">
        <f t="shared" ca="1" si="284"/>
        <v>1013.880397</v>
      </c>
      <c r="C965" s="13">
        <f t="shared" si="274"/>
        <v>1000</v>
      </c>
      <c r="D965" s="12">
        <f ca="1">IF(A965&lt;$B$1,VLOOKUP(A965,[1]DI!$A$4:$B$15000,2,FALSE),0)</f>
        <v>0.11650000000000001</v>
      </c>
      <c r="E965" s="13">
        <f t="shared" ca="1" si="267"/>
        <v>1.0004373900000001</v>
      </c>
      <c r="F965" s="13">
        <f ca="1">(TRUNC(PRODUCT($E$12:$E964),16))</f>
        <v>1.31620627095031</v>
      </c>
      <c r="G965" s="13">
        <f t="shared" ca="1" si="275"/>
        <v>1.2998658538635699</v>
      </c>
      <c r="H965" s="13">
        <f t="shared" ca="1" si="268"/>
        <v>1.0125708499999999</v>
      </c>
      <c r="I965" s="12">
        <f t="shared" si="276"/>
        <v>1.17E-2</v>
      </c>
      <c r="J965" s="34">
        <f t="shared" si="277"/>
        <v>45254</v>
      </c>
      <c r="K965" s="2">
        <f t="shared" si="278"/>
        <v>28</v>
      </c>
      <c r="L965" s="17">
        <f t="shared" si="279"/>
        <v>28</v>
      </c>
      <c r="M965" s="11">
        <f t="shared" si="269"/>
        <v>1.0012932889999999</v>
      </c>
      <c r="N965" s="11">
        <f t="shared" ca="1" si="270"/>
        <v>1.0138803970000001</v>
      </c>
      <c r="O965" s="17">
        <f t="shared" si="280"/>
        <v>0</v>
      </c>
      <c r="P965" s="13">
        <f t="shared" ca="1" si="271"/>
        <v>13.880397</v>
      </c>
      <c r="Q965" s="20">
        <f t="shared" si="272"/>
        <v>0</v>
      </c>
      <c r="R965" s="13">
        <f t="shared" si="281"/>
        <v>0</v>
      </c>
      <c r="S965" s="4" t="str">
        <f t="shared" si="282"/>
        <v>J=</v>
      </c>
      <c r="T965" s="34">
        <f t="shared" si="283"/>
        <v>45436</v>
      </c>
      <c r="U965" s="3"/>
      <c r="V965" s="3"/>
      <c r="W965" s="3"/>
      <c r="X965" s="34"/>
      <c r="Y965" s="3"/>
      <c r="Z965" s="1"/>
      <c r="AA965" s="3"/>
      <c r="AB965" s="3"/>
      <c r="AC965" s="3"/>
      <c r="AD965" s="3"/>
      <c r="AE965" s="3"/>
      <c r="AF965" s="10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42">
        <f t="shared" si="273"/>
        <v>45297</v>
      </c>
      <c r="B966" s="72">
        <f t="shared" ca="1" si="284"/>
        <v>1014.37068099</v>
      </c>
      <c r="C966" s="13">
        <f t="shared" si="274"/>
        <v>1000</v>
      </c>
      <c r="D966" s="12">
        <f ca="1">IF(A966&lt;$B$1,VLOOKUP(A966,[1]DI!$A$4:$B$15000,2,FALSE),0)</f>
        <v>0</v>
      </c>
      <c r="E966" s="13">
        <f t="shared" ca="1" si="267"/>
        <v>1</v>
      </c>
      <c r="F966" s="13">
        <f ca="1">(TRUNC(PRODUCT($E$12:$E965),16))</f>
        <v>1.31678196641116</v>
      </c>
      <c r="G966" s="13">
        <f t="shared" ca="1" si="275"/>
        <v>1.2998658538635699</v>
      </c>
      <c r="H966" s="13">
        <f t="shared" ca="1" si="268"/>
        <v>1.0130137400000001</v>
      </c>
      <c r="I966" s="12">
        <f t="shared" si="276"/>
        <v>1.17E-2</v>
      </c>
      <c r="J966" s="34">
        <f t="shared" si="277"/>
        <v>45254</v>
      </c>
      <c r="K966" s="2">
        <f t="shared" si="278"/>
        <v>28</v>
      </c>
      <c r="L966" s="17">
        <f t="shared" si="279"/>
        <v>29</v>
      </c>
      <c r="M966" s="11">
        <f t="shared" si="269"/>
        <v>1.0013395089999999</v>
      </c>
      <c r="N966" s="11">
        <f t="shared" ca="1" si="270"/>
        <v>1.0143706809999999</v>
      </c>
      <c r="O966" s="17">
        <f t="shared" si="280"/>
        <v>0</v>
      </c>
      <c r="P966" s="13">
        <f t="shared" ca="1" si="271"/>
        <v>14.37068099</v>
      </c>
      <c r="Q966" s="20">
        <f t="shared" si="272"/>
        <v>0</v>
      </c>
      <c r="R966" s="13">
        <f t="shared" si="281"/>
        <v>0</v>
      </c>
      <c r="S966" s="4" t="str">
        <f t="shared" si="282"/>
        <v>J=</v>
      </c>
      <c r="T966" s="34">
        <f t="shared" si="283"/>
        <v>45436</v>
      </c>
      <c r="U966" s="3"/>
      <c r="V966" s="3"/>
      <c r="W966" s="3"/>
      <c r="X966" s="34"/>
      <c r="Y966" s="3"/>
      <c r="Z966" s="1"/>
      <c r="AA966" s="3"/>
      <c r="AB966" s="3"/>
      <c r="AC966" s="3"/>
      <c r="AD966" s="3"/>
      <c r="AE966" s="3"/>
      <c r="AF966" s="10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42">
        <f t="shared" si="273"/>
        <v>45298</v>
      </c>
      <c r="B967" s="72">
        <f t="shared" ca="1" si="284"/>
        <v>1014.37068099</v>
      </c>
      <c r="C967" s="13">
        <f t="shared" si="274"/>
        <v>1000</v>
      </c>
      <c r="D967" s="12">
        <f ca="1">IF(A967&lt;$B$1,VLOOKUP(A967,[1]DI!$A$4:$B$15000,2,FALSE),0)</f>
        <v>0</v>
      </c>
      <c r="E967" s="13">
        <f t="shared" ca="1" si="267"/>
        <v>1</v>
      </c>
      <c r="F967" s="13">
        <f ca="1">(TRUNC(PRODUCT($E$12:$E966),16))</f>
        <v>1.31678196641116</v>
      </c>
      <c r="G967" s="13">
        <f t="shared" ca="1" si="275"/>
        <v>1.2998658538635699</v>
      </c>
      <c r="H967" s="13">
        <f t="shared" ca="1" si="268"/>
        <v>1.0130137400000001</v>
      </c>
      <c r="I967" s="12">
        <f t="shared" si="276"/>
        <v>1.17E-2</v>
      </c>
      <c r="J967" s="34">
        <f t="shared" si="277"/>
        <v>45254</v>
      </c>
      <c r="K967" s="2">
        <f t="shared" si="278"/>
        <v>28</v>
      </c>
      <c r="L967" s="17">
        <f t="shared" si="279"/>
        <v>29</v>
      </c>
      <c r="M967" s="11">
        <f t="shared" si="269"/>
        <v>1.0013395089999999</v>
      </c>
      <c r="N967" s="11">
        <f t="shared" ca="1" si="270"/>
        <v>1.0143706809999999</v>
      </c>
      <c r="O967" s="17">
        <f t="shared" si="280"/>
        <v>0</v>
      </c>
      <c r="P967" s="13">
        <f t="shared" ca="1" si="271"/>
        <v>14.37068099</v>
      </c>
      <c r="Q967" s="20">
        <f t="shared" si="272"/>
        <v>0</v>
      </c>
      <c r="R967" s="13">
        <f t="shared" si="281"/>
        <v>0</v>
      </c>
      <c r="S967" s="4" t="str">
        <f t="shared" si="282"/>
        <v>J=</v>
      </c>
      <c r="T967" s="34">
        <f t="shared" si="283"/>
        <v>45436</v>
      </c>
      <c r="U967" s="3"/>
      <c r="V967" s="3"/>
      <c r="W967" s="3"/>
      <c r="X967" s="34"/>
      <c r="Y967" s="3"/>
      <c r="Z967" s="1"/>
      <c r="AA967" s="3"/>
      <c r="AB967" s="3"/>
      <c r="AC967" s="3"/>
      <c r="AD967" s="3"/>
      <c r="AE967" s="3"/>
      <c r="AF967" s="10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42">
        <f t="shared" si="273"/>
        <v>45299</v>
      </c>
      <c r="B968" s="72">
        <f t="shared" ca="1" si="284"/>
        <v>1014.37068099</v>
      </c>
      <c r="C968" s="13">
        <f t="shared" si="274"/>
        <v>1000</v>
      </c>
      <c r="D968" s="12">
        <f ca="1">IF(A968&lt;$B$1,VLOOKUP(A968,[1]DI!$A$4:$B$15000,2,FALSE),0)</f>
        <v>0.11650000000000001</v>
      </c>
      <c r="E968" s="13">
        <f t="shared" ca="1" si="267"/>
        <v>1.0004373900000001</v>
      </c>
      <c r="F968" s="13">
        <f ca="1">(TRUNC(PRODUCT($E$12:$E967),16))</f>
        <v>1.31678196641116</v>
      </c>
      <c r="G968" s="13">
        <f t="shared" ca="1" si="275"/>
        <v>1.2998658538635699</v>
      </c>
      <c r="H968" s="13">
        <f t="shared" ca="1" si="268"/>
        <v>1.0130137400000001</v>
      </c>
      <c r="I968" s="12">
        <f t="shared" si="276"/>
        <v>1.17E-2</v>
      </c>
      <c r="J968" s="34">
        <f t="shared" si="277"/>
        <v>45254</v>
      </c>
      <c r="K968" s="2">
        <f t="shared" si="278"/>
        <v>29</v>
      </c>
      <c r="L968" s="17">
        <f t="shared" si="279"/>
        <v>29</v>
      </c>
      <c r="M968" s="11">
        <f t="shared" si="269"/>
        <v>1.0013395089999999</v>
      </c>
      <c r="N968" s="11">
        <f t="shared" ca="1" si="270"/>
        <v>1.0143706809999999</v>
      </c>
      <c r="O968" s="17">
        <f t="shared" si="280"/>
        <v>0</v>
      </c>
      <c r="P968" s="13">
        <f t="shared" ca="1" si="271"/>
        <v>14.37068099</v>
      </c>
      <c r="Q968" s="20">
        <f t="shared" si="272"/>
        <v>0</v>
      </c>
      <c r="R968" s="13">
        <f t="shared" si="281"/>
        <v>0</v>
      </c>
      <c r="S968" s="4" t="str">
        <f t="shared" si="282"/>
        <v>J=</v>
      </c>
      <c r="T968" s="34">
        <f t="shared" si="283"/>
        <v>45436</v>
      </c>
      <c r="U968" s="3"/>
      <c r="V968" s="3"/>
      <c r="W968" s="3"/>
      <c r="X968" s="34"/>
      <c r="Y968" s="3"/>
      <c r="Z968" s="1"/>
      <c r="AA968" s="3"/>
      <c r="AB968" s="3"/>
      <c r="AC968" s="3"/>
      <c r="AD968" s="3"/>
      <c r="AE968" s="3"/>
      <c r="AF968" s="10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42">
        <f t="shared" si="273"/>
        <v>45300</v>
      </c>
      <c r="B969" s="72">
        <f t="shared" ca="1" si="284"/>
        <v>1014.8611989999999</v>
      </c>
      <c r="C969" s="13">
        <f t="shared" si="274"/>
        <v>1000</v>
      </c>
      <c r="D969" s="12">
        <f ca="1">IF(A969&lt;$B$1,VLOOKUP(A969,[1]DI!$A$4:$B$15000,2,FALSE),0)</f>
        <v>0.11650000000000001</v>
      </c>
      <c r="E969" s="13">
        <f t="shared" ca="1" si="267"/>
        <v>1.0004373900000001</v>
      </c>
      <c r="F969" s="13">
        <f ca="1">(TRUNC(PRODUCT($E$12:$E968),16))</f>
        <v>1.3173579136754501</v>
      </c>
      <c r="G969" s="13">
        <f t="shared" ca="1" si="275"/>
        <v>1.2998658538635699</v>
      </c>
      <c r="H969" s="13">
        <f t="shared" ca="1" si="268"/>
        <v>1.01345682</v>
      </c>
      <c r="I969" s="12">
        <f t="shared" si="276"/>
        <v>1.17E-2</v>
      </c>
      <c r="J969" s="34">
        <f t="shared" si="277"/>
        <v>45254</v>
      </c>
      <c r="K969" s="2">
        <f t="shared" si="278"/>
        <v>30</v>
      </c>
      <c r="L969" s="17">
        <f t="shared" si="279"/>
        <v>30</v>
      </c>
      <c r="M969" s="11">
        <f t="shared" si="269"/>
        <v>1.0013857310000001</v>
      </c>
      <c r="N969" s="11">
        <f t="shared" ca="1" si="270"/>
        <v>1.014861199</v>
      </c>
      <c r="O969" s="17">
        <f t="shared" si="280"/>
        <v>0</v>
      </c>
      <c r="P969" s="13">
        <f t="shared" ca="1" si="271"/>
        <v>14.861198999999999</v>
      </c>
      <c r="Q969" s="20">
        <f t="shared" si="272"/>
        <v>0</v>
      </c>
      <c r="R969" s="13">
        <f t="shared" si="281"/>
        <v>0</v>
      </c>
      <c r="S969" s="4" t="str">
        <f t="shared" si="282"/>
        <v>J=</v>
      </c>
      <c r="T969" s="34">
        <f t="shared" si="283"/>
        <v>45436</v>
      </c>
      <c r="U969" s="3"/>
      <c r="V969" s="3"/>
      <c r="W969" s="3"/>
      <c r="X969" s="34"/>
      <c r="Y969" s="3"/>
      <c r="Z969" s="1"/>
      <c r="AA969" s="3"/>
      <c r="AB969" s="3"/>
      <c r="AC969" s="3"/>
      <c r="AD969" s="3"/>
      <c r="AE969" s="3"/>
      <c r="AF969" s="10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42">
        <f t="shared" si="273"/>
        <v>45301</v>
      </c>
      <c r="B970" s="72">
        <f t="shared" ca="1" si="284"/>
        <v>1015.351959</v>
      </c>
      <c r="C970" s="13">
        <f t="shared" si="274"/>
        <v>1000</v>
      </c>
      <c r="D970" s="12">
        <f ca="1">IF(A970&lt;$B$1,VLOOKUP(A970,[1]DI!$A$4:$B$15000,2,FALSE),0)</f>
        <v>0.11650000000000001</v>
      </c>
      <c r="E970" s="13">
        <f t="shared" ca="1" si="267"/>
        <v>1.0004373900000001</v>
      </c>
      <c r="F970" s="13">
        <f ca="1">(TRUNC(PRODUCT($E$12:$E969),16))</f>
        <v>1.31793411285331</v>
      </c>
      <c r="G970" s="13">
        <f t="shared" ca="1" si="275"/>
        <v>1.2998658538635699</v>
      </c>
      <c r="H970" s="13">
        <f t="shared" ca="1" si="268"/>
        <v>1.0139001000000001</v>
      </c>
      <c r="I970" s="12">
        <f t="shared" si="276"/>
        <v>1.17E-2</v>
      </c>
      <c r="J970" s="34">
        <f t="shared" si="277"/>
        <v>45254</v>
      </c>
      <c r="K970" s="2">
        <f t="shared" si="278"/>
        <v>31</v>
      </c>
      <c r="L970" s="17">
        <f t="shared" si="279"/>
        <v>31</v>
      </c>
      <c r="M970" s="11">
        <f t="shared" si="269"/>
        <v>1.0014319549999999</v>
      </c>
      <c r="N970" s="11">
        <f t="shared" ca="1" si="270"/>
        <v>1.015351959</v>
      </c>
      <c r="O970" s="17">
        <f t="shared" si="280"/>
        <v>0</v>
      </c>
      <c r="P970" s="13">
        <f t="shared" ca="1" si="271"/>
        <v>15.351959000000001</v>
      </c>
      <c r="Q970" s="20">
        <f t="shared" si="272"/>
        <v>0</v>
      </c>
      <c r="R970" s="13">
        <f t="shared" si="281"/>
        <v>0</v>
      </c>
      <c r="S970" s="4" t="str">
        <f t="shared" si="282"/>
        <v>J=</v>
      </c>
      <c r="T970" s="34">
        <f t="shared" si="283"/>
        <v>45436</v>
      </c>
      <c r="U970" s="3"/>
      <c r="V970" s="3"/>
      <c r="W970" s="3"/>
      <c r="X970" s="34"/>
      <c r="Y970" s="3"/>
      <c r="Z970" s="1"/>
      <c r="AA970" s="3"/>
      <c r="AB970" s="3"/>
      <c r="AC970" s="3"/>
      <c r="AD970" s="3"/>
      <c r="AE970" s="3"/>
      <c r="AF970" s="10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42">
        <f t="shared" si="273"/>
        <v>45302</v>
      </c>
      <c r="B971" s="72">
        <f t="shared" ca="1" si="284"/>
        <v>1015.842943</v>
      </c>
      <c r="C971" s="13">
        <f t="shared" si="274"/>
        <v>1000</v>
      </c>
      <c r="D971" s="12">
        <f ca="1">IF(A971&lt;$B$1,VLOOKUP(A971,[1]DI!$A$4:$B$15000,2,FALSE),0)</f>
        <v>0.11650000000000001</v>
      </c>
      <c r="E971" s="13">
        <f t="shared" ca="1" si="267"/>
        <v>1.0004373900000001</v>
      </c>
      <c r="F971" s="13">
        <f ca="1">(TRUNC(PRODUCT($E$12:$E970),16))</f>
        <v>1.3185105640549299</v>
      </c>
      <c r="G971" s="13">
        <f t="shared" ca="1" si="275"/>
        <v>1.2998658538635699</v>
      </c>
      <c r="H971" s="13">
        <f t="shared" ca="1" si="268"/>
        <v>1.0143435599999999</v>
      </c>
      <c r="I971" s="12">
        <f t="shared" si="276"/>
        <v>1.17E-2</v>
      </c>
      <c r="J971" s="34">
        <f t="shared" si="277"/>
        <v>45254</v>
      </c>
      <c r="K971" s="2">
        <f t="shared" si="278"/>
        <v>32</v>
      </c>
      <c r="L971" s="17">
        <f t="shared" si="279"/>
        <v>32</v>
      </c>
      <c r="M971" s="11">
        <f t="shared" si="269"/>
        <v>1.001478181</v>
      </c>
      <c r="N971" s="11">
        <f t="shared" ca="1" si="270"/>
        <v>1.015842943</v>
      </c>
      <c r="O971" s="17">
        <f t="shared" si="280"/>
        <v>0</v>
      </c>
      <c r="P971" s="13">
        <f t="shared" ca="1" si="271"/>
        <v>15.842943</v>
      </c>
      <c r="Q971" s="20">
        <f t="shared" si="272"/>
        <v>0</v>
      </c>
      <c r="R971" s="13">
        <f t="shared" si="281"/>
        <v>0</v>
      </c>
      <c r="S971" s="4" t="str">
        <f t="shared" si="282"/>
        <v>J=</v>
      </c>
      <c r="T971" s="34">
        <f t="shared" si="283"/>
        <v>45436</v>
      </c>
      <c r="U971" s="3"/>
      <c r="V971" s="3"/>
      <c r="W971" s="3"/>
      <c r="X971" s="34"/>
      <c r="Y971" s="3"/>
      <c r="Z971" s="1"/>
      <c r="AA971" s="3"/>
      <c r="AB971" s="3"/>
      <c r="AC971" s="3"/>
      <c r="AD971" s="3"/>
      <c r="AE971" s="3"/>
      <c r="AF971" s="10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42">
        <f t="shared" si="273"/>
        <v>45303</v>
      </c>
      <c r="B972" s="72">
        <f t="shared" ca="1" si="284"/>
        <v>1016.3341820000001</v>
      </c>
      <c r="C972" s="13">
        <f t="shared" si="274"/>
        <v>1000</v>
      </c>
      <c r="D972" s="12">
        <f ca="1">IF(A972&lt;$B$1,VLOOKUP(A972,[1]DI!$A$4:$B$15000,2,FALSE),0)</f>
        <v>0.11650000000000001</v>
      </c>
      <c r="E972" s="13">
        <f t="shared" ref="E972:E1035" ca="1" si="285">ROUND(((1+D972)^(1/252)),8)</f>
        <v>1.0004373900000001</v>
      </c>
      <c r="F972" s="13">
        <f ca="1">(TRUNC(PRODUCT($E$12:$E971),16))</f>
        <v>1.31908726739055</v>
      </c>
      <c r="G972" s="13">
        <f t="shared" ca="1" si="275"/>
        <v>1.2998658538635699</v>
      </c>
      <c r="H972" s="13">
        <f t="shared" ref="H972:H1035" ca="1" si="286">ROUND(F972/G972,8)</f>
        <v>1.01478723</v>
      </c>
      <c r="I972" s="12">
        <f t="shared" si="276"/>
        <v>1.17E-2</v>
      </c>
      <c r="J972" s="34">
        <f t="shared" si="277"/>
        <v>45254</v>
      </c>
      <c r="K972" s="2">
        <f t="shared" si="278"/>
        <v>33</v>
      </c>
      <c r="L972" s="17">
        <f t="shared" si="279"/>
        <v>33</v>
      </c>
      <c r="M972" s="11">
        <f t="shared" ref="M972:M1035" si="287">ROUND((I972+1)^(L972/252),9)</f>
        <v>1.00152441</v>
      </c>
      <c r="N972" s="11">
        <f t="shared" ref="N972:N1035" ca="1" si="288">ROUND(H972*M972,9)</f>
        <v>1.016334182</v>
      </c>
      <c r="O972" s="17">
        <f t="shared" si="280"/>
        <v>0</v>
      </c>
      <c r="P972" s="13">
        <f t="shared" ref="P972:P1035" ca="1" si="289">TRUNC(((N972-1)*C972),8)</f>
        <v>16.334181999999998</v>
      </c>
      <c r="Q972" s="20">
        <f t="shared" ref="Q972:Q1035" si="290">IF($O972&gt;0,VLOOKUP($O972,$W$12:$AC$29,7),0)</f>
        <v>0</v>
      </c>
      <c r="R972" s="13">
        <f t="shared" si="281"/>
        <v>0</v>
      </c>
      <c r="S972" s="4" t="str">
        <f t="shared" si="282"/>
        <v>J=</v>
      </c>
      <c r="T972" s="34">
        <f t="shared" si="283"/>
        <v>45436</v>
      </c>
      <c r="U972" s="3"/>
      <c r="V972" s="3"/>
      <c r="W972" s="3"/>
      <c r="X972" s="34"/>
      <c r="Y972" s="3"/>
      <c r="Z972" s="1"/>
      <c r="AA972" s="3"/>
      <c r="AB972" s="3"/>
      <c r="AC972" s="3"/>
      <c r="AD972" s="3"/>
      <c r="AE972" s="3"/>
      <c r="AF972" s="10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42">
        <f t="shared" ref="A973:A1036" si="291">(A972+1)</f>
        <v>45304</v>
      </c>
      <c r="B973" s="72">
        <f t="shared" ca="1" si="284"/>
        <v>1016.82565299</v>
      </c>
      <c r="C973" s="13">
        <f t="shared" ref="C973:C1036" si="292">(C972-R972)</f>
        <v>1000</v>
      </c>
      <c r="D973" s="12">
        <f ca="1">IF(A973&lt;$B$1,VLOOKUP(A973,[1]DI!$A$4:$B$15000,2,FALSE),0)</f>
        <v>0</v>
      </c>
      <c r="E973" s="13">
        <f t="shared" ca="1" si="285"/>
        <v>1</v>
      </c>
      <c r="F973" s="13">
        <f ca="1">(TRUNC(PRODUCT($E$12:$E972),16))</f>
        <v>1.3196642229704301</v>
      </c>
      <c r="G973" s="13">
        <f t="shared" ref="G973:G1036" ca="1" si="293">IF(O972&gt;0,F972,G972)</f>
        <v>1.2998658538635699</v>
      </c>
      <c r="H973" s="13">
        <f t="shared" ca="1" si="286"/>
        <v>1.0152310899999999</v>
      </c>
      <c r="I973" s="12">
        <f t="shared" ref="I973:I1036" si="294">I972</f>
        <v>1.17E-2</v>
      </c>
      <c r="J973" s="34">
        <f t="shared" ref="J973:J1036" si="295">IF(O972&gt;0,VLOOKUP(O972,W$12:AG$150,2),J972)</f>
        <v>45254</v>
      </c>
      <c r="K973" s="2">
        <f t="shared" ref="K973:K1036" si="296">IF(A973&gt;J973,IF(NETWORKDAYS(J973,A973,$W$31:$W$544)-1=0,1,NETWORKDAYS(J973,A973,$W$31:$W$544)-1),0)</f>
        <v>33</v>
      </c>
      <c r="L973" s="17">
        <f t="shared" ref="L973:L1036" si="297">IF(AND(K973=1,K972=1),1,IF(K973&gt;0,IF(K973=K972,K973+1,K973),0))</f>
        <v>34</v>
      </c>
      <c r="M973" s="11">
        <f t="shared" si="287"/>
        <v>1.00157064</v>
      </c>
      <c r="N973" s="11">
        <f t="shared" ca="1" si="288"/>
        <v>1.0168256529999999</v>
      </c>
      <c r="O973" s="17">
        <f t="shared" ref="O973:O1036" si="298">IF(VLOOKUP(A973,X$12:AE$150,8)=VLOOKUP(A972,X$12:AE$150,8),0,VLOOKUP(A973,X$12:AE$150,8))</f>
        <v>0</v>
      </c>
      <c r="P973" s="13">
        <f t="shared" ca="1" si="289"/>
        <v>16.825652989999998</v>
      </c>
      <c r="Q973" s="20">
        <f t="shared" si="290"/>
        <v>0</v>
      </c>
      <c r="R973" s="13">
        <f t="shared" ref="R973:R1036" si="299">IF(Q973&gt;0,TRUNC(Q973*C973,8),0)</f>
        <v>0</v>
      </c>
      <c r="S973" s="4" t="str">
        <f t="shared" ref="S973:S1036" si="300">IF(O972&gt;0,VLOOKUP(O972,W$12:AG$150,10),S972)</f>
        <v>J=</v>
      </c>
      <c r="T973" s="34">
        <f t="shared" ref="T973:T1036" si="301">IF(O972&gt;0,VLOOKUP(O972,W$12:AG$150,11),T972)</f>
        <v>45436</v>
      </c>
      <c r="U973" s="3"/>
      <c r="V973" s="3"/>
      <c r="W973" s="3"/>
      <c r="X973" s="34"/>
      <c r="Y973" s="3"/>
      <c r="Z973" s="1"/>
      <c r="AA973" s="3"/>
      <c r="AB973" s="3"/>
      <c r="AC973" s="3"/>
      <c r="AD973" s="3"/>
      <c r="AE973" s="3"/>
      <c r="AF973" s="10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42">
        <f t="shared" si="291"/>
        <v>45305</v>
      </c>
      <c r="B974" s="72">
        <f t="shared" ref="B974:B1037" ca="1" si="302">IF(A974&lt;=TODAY(),C974+P974,IF(AND(A974&gt;TODAY(),A974&lt;=$B$1),IF(VLOOKUP(TODAY(),$A$10:$D$5000,4,FALSE)=0,"n.d",C974+P974),"n.d"))</f>
        <v>1016.82565299</v>
      </c>
      <c r="C974" s="13">
        <f t="shared" si="292"/>
        <v>1000</v>
      </c>
      <c r="D974" s="12">
        <f ca="1">IF(A974&lt;$B$1,VLOOKUP(A974,[1]DI!$A$4:$B$15000,2,FALSE),0)</f>
        <v>0</v>
      </c>
      <c r="E974" s="13">
        <f t="shared" ca="1" si="285"/>
        <v>1</v>
      </c>
      <c r="F974" s="13">
        <f ca="1">(TRUNC(PRODUCT($E$12:$E973),16))</f>
        <v>1.3196642229704301</v>
      </c>
      <c r="G974" s="13">
        <f t="shared" ca="1" si="293"/>
        <v>1.2998658538635699</v>
      </c>
      <c r="H974" s="13">
        <f t="shared" ca="1" si="286"/>
        <v>1.0152310899999999</v>
      </c>
      <c r="I974" s="12">
        <f t="shared" si="294"/>
        <v>1.17E-2</v>
      </c>
      <c r="J974" s="34">
        <f t="shared" si="295"/>
        <v>45254</v>
      </c>
      <c r="K974" s="2">
        <f t="shared" si="296"/>
        <v>33</v>
      </c>
      <c r="L974" s="17">
        <f t="shared" si="297"/>
        <v>34</v>
      </c>
      <c r="M974" s="11">
        <f t="shared" si="287"/>
        <v>1.00157064</v>
      </c>
      <c r="N974" s="11">
        <f t="shared" ca="1" si="288"/>
        <v>1.0168256529999999</v>
      </c>
      <c r="O974" s="17">
        <f t="shared" si="298"/>
        <v>0</v>
      </c>
      <c r="P974" s="13">
        <f t="shared" ca="1" si="289"/>
        <v>16.825652989999998</v>
      </c>
      <c r="Q974" s="20">
        <f t="shared" si="290"/>
        <v>0</v>
      </c>
      <c r="R974" s="13">
        <f t="shared" si="299"/>
        <v>0</v>
      </c>
      <c r="S974" s="4" t="str">
        <f t="shared" si="300"/>
        <v>J=</v>
      </c>
      <c r="T974" s="34">
        <f t="shared" si="301"/>
        <v>45436</v>
      </c>
      <c r="U974" s="3"/>
      <c r="V974" s="3"/>
      <c r="W974" s="3"/>
      <c r="X974" s="34"/>
      <c r="Y974" s="3"/>
      <c r="Z974" s="1"/>
      <c r="AA974" s="3"/>
      <c r="AB974" s="3"/>
      <c r="AC974" s="3"/>
      <c r="AD974" s="3"/>
      <c r="AE974" s="3"/>
      <c r="AF974" s="10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42">
        <f t="shared" si="291"/>
        <v>45306</v>
      </c>
      <c r="B975" s="72">
        <f t="shared" ca="1" si="302"/>
        <v>1016.82565299</v>
      </c>
      <c r="C975" s="13">
        <f t="shared" si="292"/>
        <v>1000</v>
      </c>
      <c r="D975" s="12">
        <f ca="1">IF(A975&lt;$B$1,VLOOKUP(A975,[1]DI!$A$4:$B$15000,2,FALSE),0)</f>
        <v>0.11650000000000001</v>
      </c>
      <c r="E975" s="13">
        <f t="shared" ca="1" si="285"/>
        <v>1.0004373900000001</v>
      </c>
      <c r="F975" s="13">
        <f ca="1">(TRUNC(PRODUCT($E$12:$E974),16))</f>
        <v>1.3196642229704301</v>
      </c>
      <c r="G975" s="13">
        <f t="shared" ca="1" si="293"/>
        <v>1.2998658538635699</v>
      </c>
      <c r="H975" s="13">
        <f t="shared" ca="1" si="286"/>
        <v>1.0152310899999999</v>
      </c>
      <c r="I975" s="12">
        <f t="shared" si="294"/>
        <v>1.17E-2</v>
      </c>
      <c r="J975" s="34">
        <f t="shared" si="295"/>
        <v>45254</v>
      </c>
      <c r="K975" s="2">
        <f t="shared" si="296"/>
        <v>34</v>
      </c>
      <c r="L975" s="17">
        <f t="shared" si="297"/>
        <v>34</v>
      </c>
      <c r="M975" s="11">
        <f t="shared" si="287"/>
        <v>1.00157064</v>
      </c>
      <c r="N975" s="11">
        <f t="shared" ca="1" si="288"/>
        <v>1.0168256529999999</v>
      </c>
      <c r="O975" s="17">
        <f t="shared" si="298"/>
        <v>0</v>
      </c>
      <c r="P975" s="13">
        <f t="shared" ca="1" si="289"/>
        <v>16.825652989999998</v>
      </c>
      <c r="Q975" s="20">
        <f t="shared" si="290"/>
        <v>0</v>
      </c>
      <c r="R975" s="13">
        <f t="shared" si="299"/>
        <v>0</v>
      </c>
      <c r="S975" s="4" t="str">
        <f t="shared" si="300"/>
        <v>J=</v>
      </c>
      <c r="T975" s="34">
        <f t="shared" si="301"/>
        <v>45436</v>
      </c>
      <c r="U975" s="3"/>
      <c r="V975" s="3"/>
      <c r="W975" s="3"/>
      <c r="X975" s="34"/>
      <c r="Y975" s="3"/>
      <c r="Z975" s="1"/>
      <c r="AA975" s="3"/>
      <c r="AB975" s="3"/>
      <c r="AC975" s="3"/>
      <c r="AD975" s="3"/>
      <c r="AE975" s="3"/>
      <c r="AF975" s="10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42">
        <f t="shared" si="291"/>
        <v>45307</v>
      </c>
      <c r="B976" s="72">
        <f t="shared" ca="1" si="302"/>
        <v>1017.31735799</v>
      </c>
      <c r="C976" s="13">
        <f t="shared" si="292"/>
        <v>1000</v>
      </c>
      <c r="D976" s="12">
        <f ca="1">IF(A976&lt;$B$1,VLOOKUP(A976,[1]DI!$A$4:$B$15000,2,FALSE),0)</f>
        <v>0.11650000000000001</v>
      </c>
      <c r="E976" s="13">
        <f t="shared" ca="1" si="285"/>
        <v>1.0004373900000001</v>
      </c>
      <c r="F976" s="13">
        <f ca="1">(TRUNC(PRODUCT($E$12:$E975),16))</f>
        <v>1.32024143090492</v>
      </c>
      <c r="G976" s="13">
        <f t="shared" ca="1" si="293"/>
        <v>1.2998658538635699</v>
      </c>
      <c r="H976" s="13">
        <f t="shared" ca="1" si="286"/>
        <v>1.0156751399999999</v>
      </c>
      <c r="I976" s="12">
        <f t="shared" si="294"/>
        <v>1.17E-2</v>
      </c>
      <c r="J976" s="34">
        <f t="shared" si="295"/>
        <v>45254</v>
      </c>
      <c r="K976" s="2">
        <f t="shared" si="296"/>
        <v>35</v>
      </c>
      <c r="L976" s="17">
        <f t="shared" si="297"/>
        <v>35</v>
      </c>
      <c r="M976" s="11">
        <f t="shared" si="287"/>
        <v>1.0016168729999999</v>
      </c>
      <c r="N976" s="11">
        <f t="shared" ca="1" si="288"/>
        <v>1.0173173579999999</v>
      </c>
      <c r="O976" s="17">
        <f t="shared" si="298"/>
        <v>0</v>
      </c>
      <c r="P976" s="13">
        <f t="shared" ca="1" si="289"/>
        <v>17.317357990000001</v>
      </c>
      <c r="Q976" s="20">
        <f t="shared" si="290"/>
        <v>0</v>
      </c>
      <c r="R976" s="13">
        <f t="shared" si="299"/>
        <v>0</v>
      </c>
      <c r="S976" s="4" t="str">
        <f t="shared" si="300"/>
        <v>J=</v>
      </c>
      <c r="T976" s="34">
        <f t="shared" si="301"/>
        <v>45436</v>
      </c>
      <c r="U976" s="3"/>
      <c r="V976" s="3"/>
      <c r="W976" s="3"/>
      <c r="X976" s="34"/>
      <c r="Y976" s="3"/>
      <c r="Z976" s="1"/>
      <c r="AA976" s="3"/>
      <c r="AB976" s="3"/>
      <c r="AC976" s="3"/>
      <c r="AD976" s="3"/>
      <c r="AE976" s="3"/>
      <c r="AF976" s="10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42">
        <f t="shared" si="291"/>
        <v>45308</v>
      </c>
      <c r="B977" s="72">
        <f t="shared" ca="1" si="302"/>
        <v>1017.809296</v>
      </c>
      <c r="C977" s="13">
        <f t="shared" si="292"/>
        <v>1000</v>
      </c>
      <c r="D977" s="12">
        <f ca="1">IF(A977&lt;$B$1,VLOOKUP(A977,[1]DI!$A$4:$B$15000,2,FALSE),0)</f>
        <v>0.11650000000000001</v>
      </c>
      <c r="E977" s="13">
        <f t="shared" ca="1" si="285"/>
        <v>1.0004373900000001</v>
      </c>
      <c r="F977" s="13">
        <f ca="1">(TRUNC(PRODUCT($E$12:$E976),16))</f>
        <v>1.3208188913043799</v>
      </c>
      <c r="G977" s="13">
        <f t="shared" ca="1" si="293"/>
        <v>1.2998658538635699</v>
      </c>
      <c r="H977" s="13">
        <f t="shared" ca="1" si="286"/>
        <v>1.0161193799999999</v>
      </c>
      <c r="I977" s="12">
        <f t="shared" si="294"/>
        <v>1.17E-2</v>
      </c>
      <c r="J977" s="34">
        <f t="shared" si="295"/>
        <v>45254</v>
      </c>
      <c r="K977" s="2">
        <f t="shared" si="296"/>
        <v>36</v>
      </c>
      <c r="L977" s="17">
        <f t="shared" si="297"/>
        <v>36</v>
      </c>
      <c r="M977" s="11">
        <f t="shared" si="287"/>
        <v>1.001663108</v>
      </c>
      <c r="N977" s="11">
        <f t="shared" ca="1" si="288"/>
        <v>1.017809296</v>
      </c>
      <c r="O977" s="17">
        <f t="shared" si="298"/>
        <v>0</v>
      </c>
      <c r="P977" s="13">
        <f t="shared" ca="1" si="289"/>
        <v>17.809296</v>
      </c>
      <c r="Q977" s="20">
        <f t="shared" si="290"/>
        <v>0</v>
      </c>
      <c r="R977" s="13">
        <f t="shared" si="299"/>
        <v>0</v>
      </c>
      <c r="S977" s="4" t="str">
        <f t="shared" si="300"/>
        <v>J=</v>
      </c>
      <c r="T977" s="34">
        <f t="shared" si="301"/>
        <v>45436</v>
      </c>
      <c r="U977" s="3"/>
      <c r="V977" s="3"/>
      <c r="W977" s="3"/>
      <c r="X977" s="34"/>
      <c r="Y977" s="3"/>
      <c r="Z977" s="1"/>
      <c r="AA977" s="3"/>
      <c r="AB977" s="3"/>
      <c r="AC977" s="3"/>
      <c r="AD977" s="3"/>
      <c r="AE977" s="3"/>
      <c r="AF977" s="10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42">
        <f t="shared" si="291"/>
        <v>45309</v>
      </c>
      <c r="B978" s="72">
        <f t="shared" ca="1" si="302"/>
        <v>1018.30147799</v>
      </c>
      <c r="C978" s="13">
        <f t="shared" si="292"/>
        <v>1000</v>
      </c>
      <c r="D978" s="12">
        <f ca="1">IF(A978&lt;$B$1,VLOOKUP(A978,[1]DI!$A$4:$B$15000,2,FALSE),0)</f>
        <v>0.11650000000000001</v>
      </c>
      <c r="E978" s="13">
        <f t="shared" ca="1" si="285"/>
        <v>1.0004373900000001</v>
      </c>
      <c r="F978" s="13">
        <f ca="1">(TRUNC(PRODUCT($E$12:$E977),16))</f>
        <v>1.32139660427925</v>
      </c>
      <c r="G978" s="13">
        <f t="shared" ca="1" si="293"/>
        <v>1.2998658538635699</v>
      </c>
      <c r="H978" s="13">
        <f t="shared" ca="1" si="286"/>
        <v>1.01656382</v>
      </c>
      <c r="I978" s="12">
        <f t="shared" si="294"/>
        <v>1.17E-2</v>
      </c>
      <c r="J978" s="34">
        <f t="shared" si="295"/>
        <v>45254</v>
      </c>
      <c r="K978" s="2">
        <f t="shared" si="296"/>
        <v>37</v>
      </c>
      <c r="L978" s="17">
        <f t="shared" si="297"/>
        <v>37</v>
      </c>
      <c r="M978" s="11">
        <f t="shared" si="287"/>
        <v>1.0017093450000001</v>
      </c>
      <c r="N978" s="11">
        <f t="shared" ca="1" si="288"/>
        <v>1.0183014779999999</v>
      </c>
      <c r="O978" s="17">
        <f t="shared" si="298"/>
        <v>0</v>
      </c>
      <c r="P978" s="13">
        <f t="shared" ca="1" si="289"/>
        <v>18.301477989999999</v>
      </c>
      <c r="Q978" s="20">
        <f t="shared" si="290"/>
        <v>0</v>
      </c>
      <c r="R978" s="13">
        <f t="shared" si="299"/>
        <v>0</v>
      </c>
      <c r="S978" s="4" t="str">
        <f t="shared" si="300"/>
        <v>J=</v>
      </c>
      <c r="T978" s="34">
        <f t="shared" si="301"/>
        <v>45436</v>
      </c>
      <c r="U978" s="3"/>
      <c r="V978" s="3"/>
      <c r="W978" s="3"/>
      <c r="X978" s="34"/>
      <c r="Y978" s="3"/>
      <c r="Z978" s="1"/>
      <c r="AA978" s="3"/>
      <c r="AB978" s="3"/>
      <c r="AC978" s="3"/>
      <c r="AD978" s="3"/>
      <c r="AE978" s="3"/>
      <c r="AF978" s="10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42">
        <f t="shared" si="291"/>
        <v>45310</v>
      </c>
      <c r="B979" s="72">
        <f t="shared" ca="1" si="302"/>
        <v>1018.793904</v>
      </c>
      <c r="C979" s="13">
        <f t="shared" si="292"/>
        <v>1000</v>
      </c>
      <c r="D979" s="12">
        <f ca="1">IF(A979&lt;$B$1,VLOOKUP(A979,[1]DI!$A$4:$B$15000,2,FALSE),0)</f>
        <v>0.11650000000000001</v>
      </c>
      <c r="E979" s="13">
        <f t="shared" ca="1" si="285"/>
        <v>1.0004373900000001</v>
      </c>
      <c r="F979" s="13">
        <f ca="1">(TRUNC(PRODUCT($E$12:$E978),16))</f>
        <v>1.3219745699399901</v>
      </c>
      <c r="G979" s="13">
        <f t="shared" ca="1" si="293"/>
        <v>1.2998658538635699</v>
      </c>
      <c r="H979" s="13">
        <f t="shared" ca="1" si="286"/>
        <v>1.01700846</v>
      </c>
      <c r="I979" s="12">
        <f t="shared" si="294"/>
        <v>1.17E-2</v>
      </c>
      <c r="J979" s="34">
        <f t="shared" si="295"/>
        <v>45254</v>
      </c>
      <c r="K979" s="2">
        <f t="shared" si="296"/>
        <v>38</v>
      </c>
      <c r="L979" s="17">
        <f t="shared" si="297"/>
        <v>38</v>
      </c>
      <c r="M979" s="11">
        <f t="shared" si="287"/>
        <v>1.0017555840000001</v>
      </c>
      <c r="N979" s="11">
        <f t="shared" ca="1" si="288"/>
        <v>1.018793904</v>
      </c>
      <c r="O979" s="17">
        <f t="shared" si="298"/>
        <v>0</v>
      </c>
      <c r="P979" s="13">
        <f t="shared" ca="1" si="289"/>
        <v>18.793904000000001</v>
      </c>
      <c r="Q979" s="20">
        <f t="shared" si="290"/>
        <v>0</v>
      </c>
      <c r="R979" s="13">
        <f t="shared" si="299"/>
        <v>0</v>
      </c>
      <c r="S979" s="4" t="str">
        <f t="shared" si="300"/>
        <v>J=</v>
      </c>
      <c r="T979" s="34">
        <f t="shared" si="301"/>
        <v>45436</v>
      </c>
      <c r="U979" s="3"/>
      <c r="V979" s="3"/>
      <c r="W979" s="3"/>
      <c r="X979" s="34"/>
      <c r="Y979" s="3"/>
      <c r="Z979" s="1"/>
      <c r="AA979" s="3"/>
      <c r="AB979" s="3"/>
      <c r="AC979" s="3"/>
      <c r="AD979" s="3"/>
      <c r="AE979" s="3"/>
      <c r="AF979" s="10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42">
        <f t="shared" si="291"/>
        <v>45311</v>
      </c>
      <c r="B980" s="72">
        <f t="shared" ca="1" si="302"/>
        <v>1019.286563</v>
      </c>
      <c r="C980" s="13">
        <f t="shared" si="292"/>
        <v>1000</v>
      </c>
      <c r="D980" s="12">
        <f ca="1">IF(A980&lt;$B$1,VLOOKUP(A980,[1]DI!$A$4:$B$15000,2,FALSE),0)</f>
        <v>0</v>
      </c>
      <c r="E980" s="13">
        <f t="shared" ca="1" si="285"/>
        <v>1</v>
      </c>
      <c r="F980" s="13">
        <f ca="1">(TRUNC(PRODUCT($E$12:$E979),16))</f>
        <v>1.32255278839714</v>
      </c>
      <c r="G980" s="13">
        <f t="shared" ca="1" si="293"/>
        <v>1.2998658538635699</v>
      </c>
      <c r="H980" s="13">
        <f t="shared" ca="1" si="286"/>
        <v>1.01745329</v>
      </c>
      <c r="I980" s="12">
        <f t="shared" si="294"/>
        <v>1.17E-2</v>
      </c>
      <c r="J980" s="34">
        <f t="shared" si="295"/>
        <v>45254</v>
      </c>
      <c r="K980" s="2">
        <f t="shared" si="296"/>
        <v>38</v>
      </c>
      <c r="L980" s="17">
        <f t="shared" si="297"/>
        <v>39</v>
      </c>
      <c r="M980" s="11">
        <f t="shared" si="287"/>
        <v>1.001801825</v>
      </c>
      <c r="N980" s="11">
        <f t="shared" ca="1" si="288"/>
        <v>1.0192865630000001</v>
      </c>
      <c r="O980" s="17">
        <f t="shared" si="298"/>
        <v>0</v>
      </c>
      <c r="P980" s="13">
        <f t="shared" ca="1" si="289"/>
        <v>19.286563000000001</v>
      </c>
      <c r="Q980" s="20">
        <f t="shared" si="290"/>
        <v>0</v>
      </c>
      <c r="R980" s="13">
        <f t="shared" si="299"/>
        <v>0</v>
      </c>
      <c r="S980" s="4" t="str">
        <f t="shared" si="300"/>
        <v>J=</v>
      </c>
      <c r="T980" s="34">
        <f t="shared" si="301"/>
        <v>45436</v>
      </c>
      <c r="U980" s="3"/>
      <c r="V980" s="3"/>
      <c r="W980" s="3"/>
      <c r="X980" s="34"/>
      <c r="Y980" s="3"/>
      <c r="Z980" s="1"/>
      <c r="AA980" s="3"/>
      <c r="AB980" s="3"/>
      <c r="AC980" s="3"/>
      <c r="AD980" s="3"/>
      <c r="AE980" s="3"/>
      <c r="AF980" s="10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42">
        <f t="shared" si="291"/>
        <v>45312</v>
      </c>
      <c r="B981" s="72">
        <f t="shared" ca="1" si="302"/>
        <v>1019.286563</v>
      </c>
      <c r="C981" s="13">
        <f t="shared" si="292"/>
        <v>1000</v>
      </c>
      <c r="D981" s="12">
        <f ca="1">IF(A981&lt;$B$1,VLOOKUP(A981,[1]DI!$A$4:$B$15000,2,FALSE),0)</f>
        <v>0</v>
      </c>
      <c r="E981" s="13">
        <f t="shared" ca="1" si="285"/>
        <v>1</v>
      </c>
      <c r="F981" s="13">
        <f ca="1">(TRUNC(PRODUCT($E$12:$E980),16))</f>
        <v>1.32255278839714</v>
      </c>
      <c r="G981" s="13">
        <f t="shared" ca="1" si="293"/>
        <v>1.2998658538635699</v>
      </c>
      <c r="H981" s="13">
        <f t="shared" ca="1" si="286"/>
        <v>1.01745329</v>
      </c>
      <c r="I981" s="12">
        <f t="shared" si="294"/>
        <v>1.17E-2</v>
      </c>
      <c r="J981" s="34">
        <f t="shared" si="295"/>
        <v>45254</v>
      </c>
      <c r="K981" s="2">
        <f t="shared" si="296"/>
        <v>38</v>
      </c>
      <c r="L981" s="17">
        <f t="shared" si="297"/>
        <v>39</v>
      </c>
      <c r="M981" s="11">
        <f t="shared" si="287"/>
        <v>1.001801825</v>
      </c>
      <c r="N981" s="11">
        <f t="shared" ca="1" si="288"/>
        <v>1.0192865630000001</v>
      </c>
      <c r="O981" s="17">
        <f t="shared" si="298"/>
        <v>0</v>
      </c>
      <c r="P981" s="13">
        <f t="shared" ca="1" si="289"/>
        <v>19.286563000000001</v>
      </c>
      <c r="Q981" s="20">
        <f t="shared" si="290"/>
        <v>0</v>
      </c>
      <c r="R981" s="13">
        <f t="shared" si="299"/>
        <v>0</v>
      </c>
      <c r="S981" s="4" t="str">
        <f t="shared" si="300"/>
        <v>J=</v>
      </c>
      <c r="T981" s="34">
        <f t="shared" si="301"/>
        <v>45436</v>
      </c>
      <c r="U981" s="3"/>
      <c r="V981" s="3"/>
      <c r="W981" s="3"/>
      <c r="X981" s="34"/>
      <c r="Y981" s="3"/>
      <c r="Z981" s="1"/>
      <c r="AA981" s="3"/>
      <c r="AB981" s="3"/>
      <c r="AC981" s="3"/>
      <c r="AD981" s="3"/>
      <c r="AE981" s="3"/>
      <c r="AF981" s="10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42">
        <f t="shared" si="291"/>
        <v>45313</v>
      </c>
      <c r="B982" s="72">
        <f t="shared" ca="1" si="302"/>
        <v>1019.286563</v>
      </c>
      <c r="C982" s="13">
        <f t="shared" si="292"/>
        <v>1000</v>
      </c>
      <c r="D982" s="12">
        <f ca="1">IF(A982&lt;$B$1,VLOOKUP(A982,[1]DI!$A$4:$B$15000,2,FALSE),0)</f>
        <v>0.11650000000000001</v>
      </c>
      <c r="E982" s="13">
        <f t="shared" ca="1" si="285"/>
        <v>1.0004373900000001</v>
      </c>
      <c r="F982" s="13">
        <f ca="1">(TRUNC(PRODUCT($E$12:$E981),16))</f>
        <v>1.32255278839714</v>
      </c>
      <c r="G982" s="13">
        <f t="shared" ca="1" si="293"/>
        <v>1.2998658538635699</v>
      </c>
      <c r="H982" s="13">
        <f t="shared" ca="1" si="286"/>
        <v>1.01745329</v>
      </c>
      <c r="I982" s="12">
        <f t="shared" si="294"/>
        <v>1.17E-2</v>
      </c>
      <c r="J982" s="34">
        <f t="shared" si="295"/>
        <v>45254</v>
      </c>
      <c r="K982" s="2">
        <f t="shared" si="296"/>
        <v>39</v>
      </c>
      <c r="L982" s="17">
        <f t="shared" si="297"/>
        <v>39</v>
      </c>
      <c r="M982" s="11">
        <f t="shared" si="287"/>
        <v>1.001801825</v>
      </c>
      <c r="N982" s="11">
        <f t="shared" ca="1" si="288"/>
        <v>1.0192865630000001</v>
      </c>
      <c r="O982" s="17">
        <f t="shared" si="298"/>
        <v>0</v>
      </c>
      <c r="P982" s="13">
        <f t="shared" ca="1" si="289"/>
        <v>19.286563000000001</v>
      </c>
      <c r="Q982" s="20">
        <f t="shared" si="290"/>
        <v>0</v>
      </c>
      <c r="R982" s="13">
        <f t="shared" si="299"/>
        <v>0</v>
      </c>
      <c r="S982" s="4" t="str">
        <f t="shared" si="300"/>
        <v>J=</v>
      </c>
      <c r="T982" s="34">
        <f t="shared" si="301"/>
        <v>45436</v>
      </c>
      <c r="U982" s="3"/>
      <c r="V982" s="3"/>
      <c r="W982" s="3"/>
      <c r="X982" s="34"/>
      <c r="Y982" s="3"/>
      <c r="Z982" s="1"/>
      <c r="AA982" s="3"/>
      <c r="AB982" s="3"/>
      <c r="AC982" s="3"/>
      <c r="AD982" s="3"/>
      <c r="AE982" s="3"/>
      <c r="AF982" s="10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42">
        <f t="shared" si="291"/>
        <v>45314</v>
      </c>
      <c r="B983" s="72">
        <f t="shared" ca="1" si="302"/>
        <v>1019.77945499</v>
      </c>
      <c r="C983" s="13">
        <f t="shared" si="292"/>
        <v>1000</v>
      </c>
      <c r="D983" s="12">
        <f ca="1">IF(A983&lt;$B$1,VLOOKUP(A983,[1]DI!$A$4:$B$15000,2,FALSE),0)</f>
        <v>0.11650000000000001</v>
      </c>
      <c r="E983" s="13">
        <f t="shared" ca="1" si="285"/>
        <v>1.0004373900000001</v>
      </c>
      <c r="F983" s="13">
        <f ca="1">(TRUNC(PRODUCT($E$12:$E982),16))</f>
        <v>1.3231312597612599</v>
      </c>
      <c r="G983" s="13">
        <f t="shared" ca="1" si="293"/>
        <v>1.2998658538635699</v>
      </c>
      <c r="H983" s="13">
        <f t="shared" ca="1" si="286"/>
        <v>1.0178983100000001</v>
      </c>
      <c r="I983" s="12">
        <f t="shared" si="294"/>
        <v>1.17E-2</v>
      </c>
      <c r="J983" s="34">
        <f t="shared" si="295"/>
        <v>45254</v>
      </c>
      <c r="K983" s="2">
        <f t="shared" si="296"/>
        <v>40</v>
      </c>
      <c r="L983" s="17">
        <f t="shared" si="297"/>
        <v>40</v>
      </c>
      <c r="M983" s="11">
        <f t="shared" si="287"/>
        <v>1.0018480679999999</v>
      </c>
      <c r="N983" s="11">
        <f t="shared" ca="1" si="288"/>
        <v>1.0197794549999999</v>
      </c>
      <c r="O983" s="17">
        <f t="shared" si="298"/>
        <v>0</v>
      </c>
      <c r="P983" s="13">
        <f t="shared" ca="1" si="289"/>
        <v>19.779454990000001</v>
      </c>
      <c r="Q983" s="20">
        <f t="shared" si="290"/>
        <v>0</v>
      </c>
      <c r="R983" s="13">
        <f t="shared" si="299"/>
        <v>0</v>
      </c>
      <c r="S983" s="4" t="str">
        <f t="shared" si="300"/>
        <v>J=</v>
      </c>
      <c r="T983" s="34">
        <f t="shared" si="301"/>
        <v>45436</v>
      </c>
      <c r="U983" s="3"/>
      <c r="V983" s="3"/>
      <c r="W983" s="3"/>
      <c r="X983" s="34"/>
      <c r="Y983" s="3"/>
      <c r="Z983" s="1"/>
      <c r="AA983" s="3"/>
      <c r="AB983" s="3"/>
      <c r="AC983" s="3"/>
      <c r="AD983" s="3"/>
      <c r="AE983" s="3"/>
      <c r="AF983" s="10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42">
        <f t="shared" si="291"/>
        <v>45315</v>
      </c>
      <c r="B984" s="72">
        <f t="shared" ca="1" si="302"/>
        <v>1020.272592</v>
      </c>
      <c r="C984" s="13">
        <f t="shared" si="292"/>
        <v>1000</v>
      </c>
      <c r="D984" s="12">
        <f ca="1">IF(A984&lt;$B$1,VLOOKUP(A984,[1]DI!$A$4:$B$15000,2,FALSE),0)</f>
        <v>0.11650000000000001</v>
      </c>
      <c r="E984" s="13">
        <f t="shared" ca="1" si="285"/>
        <v>1.0004373900000001</v>
      </c>
      <c r="F984" s="13">
        <f ca="1">(TRUNC(PRODUCT($E$12:$E983),16))</f>
        <v>1.32370998414296</v>
      </c>
      <c r="G984" s="13">
        <f t="shared" ca="1" si="293"/>
        <v>1.2998658538635699</v>
      </c>
      <c r="H984" s="13">
        <f t="shared" ca="1" si="286"/>
        <v>1.0183435300000001</v>
      </c>
      <c r="I984" s="12">
        <f t="shared" si="294"/>
        <v>1.17E-2</v>
      </c>
      <c r="J984" s="34">
        <f t="shared" si="295"/>
        <v>45254</v>
      </c>
      <c r="K984" s="2">
        <f t="shared" si="296"/>
        <v>41</v>
      </c>
      <c r="L984" s="17">
        <f t="shared" si="297"/>
        <v>41</v>
      </c>
      <c r="M984" s="11">
        <f t="shared" si="287"/>
        <v>1.0018943140000001</v>
      </c>
      <c r="N984" s="11">
        <f t="shared" ca="1" si="288"/>
        <v>1.020272592</v>
      </c>
      <c r="O984" s="17">
        <f t="shared" si="298"/>
        <v>0</v>
      </c>
      <c r="P984" s="13">
        <f t="shared" ca="1" si="289"/>
        <v>20.272592</v>
      </c>
      <c r="Q984" s="20">
        <f t="shared" si="290"/>
        <v>0</v>
      </c>
      <c r="R984" s="13">
        <f t="shared" si="299"/>
        <v>0</v>
      </c>
      <c r="S984" s="4" t="str">
        <f t="shared" si="300"/>
        <v>J=</v>
      </c>
      <c r="T984" s="34">
        <f t="shared" si="301"/>
        <v>45436</v>
      </c>
      <c r="U984" s="3"/>
      <c r="V984" s="3"/>
      <c r="W984" s="3"/>
      <c r="X984" s="34"/>
      <c r="Y984" s="3"/>
      <c r="Z984" s="1"/>
      <c r="AA984" s="3"/>
      <c r="AB984" s="3"/>
      <c r="AC984" s="3"/>
      <c r="AD984" s="3"/>
      <c r="AE984" s="3"/>
      <c r="AF984" s="10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42">
        <f t="shared" si="291"/>
        <v>45316</v>
      </c>
      <c r="B985" s="72">
        <f t="shared" ca="1" si="302"/>
        <v>1020.7659619999999</v>
      </c>
      <c r="C985" s="13">
        <f t="shared" si="292"/>
        <v>1000</v>
      </c>
      <c r="D985" s="12">
        <f ca="1">IF(A985&lt;$B$1,VLOOKUP(A985,[1]DI!$A$4:$B$15000,2,FALSE),0)</f>
        <v>0.11650000000000001</v>
      </c>
      <c r="E985" s="13">
        <f t="shared" ca="1" si="285"/>
        <v>1.0004373900000001</v>
      </c>
      <c r="F985" s="13">
        <f ca="1">(TRUNC(PRODUCT($E$12:$E984),16))</f>
        <v>1.3242889616529301</v>
      </c>
      <c r="G985" s="13">
        <f t="shared" ca="1" si="293"/>
        <v>1.2998658538635699</v>
      </c>
      <c r="H985" s="13">
        <f t="shared" ca="1" si="286"/>
        <v>1.0187889400000001</v>
      </c>
      <c r="I985" s="12">
        <f t="shared" si="294"/>
        <v>1.17E-2</v>
      </c>
      <c r="J985" s="34">
        <f t="shared" si="295"/>
        <v>45254</v>
      </c>
      <c r="K985" s="2">
        <f t="shared" si="296"/>
        <v>42</v>
      </c>
      <c r="L985" s="17">
        <f t="shared" si="297"/>
        <v>42</v>
      </c>
      <c r="M985" s="11">
        <f t="shared" si="287"/>
        <v>1.0019405610000001</v>
      </c>
      <c r="N985" s="11">
        <f t="shared" ca="1" si="288"/>
        <v>1.020765962</v>
      </c>
      <c r="O985" s="17">
        <f t="shared" si="298"/>
        <v>0</v>
      </c>
      <c r="P985" s="13">
        <f t="shared" ca="1" si="289"/>
        <v>20.765961999999998</v>
      </c>
      <c r="Q985" s="20">
        <f t="shared" si="290"/>
        <v>0</v>
      </c>
      <c r="R985" s="13">
        <f t="shared" si="299"/>
        <v>0</v>
      </c>
      <c r="S985" s="4" t="str">
        <f t="shared" si="300"/>
        <v>J=</v>
      </c>
      <c r="T985" s="34">
        <f t="shared" si="301"/>
        <v>45436</v>
      </c>
      <c r="U985" s="3"/>
      <c r="V985" s="3"/>
      <c r="W985" s="3"/>
      <c r="X985" s="34"/>
      <c r="Y985" s="3"/>
      <c r="Z985" s="1"/>
      <c r="AA985" s="3"/>
      <c r="AB985" s="3"/>
      <c r="AC985" s="3"/>
      <c r="AD985" s="3"/>
      <c r="AE985" s="3"/>
      <c r="AF985" s="10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42">
        <f t="shared" si="291"/>
        <v>45317</v>
      </c>
      <c r="B986" s="72">
        <f t="shared" ca="1" si="302"/>
        <v>1021.259576</v>
      </c>
      <c r="C986" s="13">
        <f t="shared" si="292"/>
        <v>1000</v>
      </c>
      <c r="D986" s="12">
        <f ca="1">IF(A986&lt;$B$1,VLOOKUP(A986,[1]DI!$A$4:$B$15000,2,FALSE),0)</f>
        <v>0.11650000000000001</v>
      </c>
      <c r="E986" s="13">
        <f t="shared" ca="1" si="285"/>
        <v>1.0004373900000001</v>
      </c>
      <c r="F986" s="13">
        <f ca="1">(TRUNC(PRODUCT($E$12:$E985),16))</f>
        <v>1.3248681924018699</v>
      </c>
      <c r="G986" s="13">
        <f t="shared" ca="1" si="293"/>
        <v>1.2998658538635699</v>
      </c>
      <c r="H986" s="13">
        <f t="shared" ca="1" si="286"/>
        <v>1.01923455</v>
      </c>
      <c r="I986" s="12">
        <f t="shared" si="294"/>
        <v>1.17E-2</v>
      </c>
      <c r="J986" s="34">
        <f t="shared" si="295"/>
        <v>45254</v>
      </c>
      <c r="K986" s="2">
        <f t="shared" si="296"/>
        <v>43</v>
      </c>
      <c r="L986" s="17">
        <f t="shared" si="297"/>
        <v>43</v>
      </c>
      <c r="M986" s="11">
        <f t="shared" si="287"/>
        <v>1.0019868110000001</v>
      </c>
      <c r="N986" s="11">
        <f t="shared" ca="1" si="288"/>
        <v>1.0212595760000001</v>
      </c>
      <c r="O986" s="17">
        <f t="shared" si="298"/>
        <v>0</v>
      </c>
      <c r="P986" s="13">
        <f t="shared" ca="1" si="289"/>
        <v>21.259575999999999</v>
      </c>
      <c r="Q986" s="20">
        <f t="shared" si="290"/>
        <v>0</v>
      </c>
      <c r="R986" s="13">
        <f t="shared" si="299"/>
        <v>0</v>
      </c>
      <c r="S986" s="4" t="str">
        <f t="shared" si="300"/>
        <v>J=</v>
      </c>
      <c r="T986" s="34">
        <f t="shared" si="301"/>
        <v>45436</v>
      </c>
      <c r="U986" s="3"/>
      <c r="V986" s="3"/>
      <c r="W986" s="3"/>
      <c r="X986" s="34"/>
      <c r="Y986" s="3"/>
      <c r="Z986" s="1"/>
      <c r="AA986" s="3"/>
      <c r="AB986" s="3"/>
      <c r="AC986" s="3"/>
      <c r="AD986" s="3"/>
      <c r="AE986" s="3"/>
      <c r="AF986" s="10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42">
        <f t="shared" si="291"/>
        <v>45318</v>
      </c>
      <c r="B987" s="72">
        <f t="shared" ca="1" si="302"/>
        <v>1021.753434</v>
      </c>
      <c r="C987" s="13">
        <f t="shared" si="292"/>
        <v>1000</v>
      </c>
      <c r="D987" s="12">
        <f ca="1">IF(A987&lt;$B$1,VLOOKUP(A987,[1]DI!$A$4:$B$15000,2,FALSE),0)</f>
        <v>0</v>
      </c>
      <c r="E987" s="13">
        <f t="shared" ca="1" si="285"/>
        <v>1</v>
      </c>
      <c r="F987" s="13">
        <f ca="1">(TRUNC(PRODUCT($E$12:$E986),16))</f>
        <v>1.3254476765005401</v>
      </c>
      <c r="G987" s="13">
        <f t="shared" ca="1" si="293"/>
        <v>1.2998658538635699</v>
      </c>
      <c r="H987" s="13">
        <f t="shared" ca="1" si="286"/>
        <v>1.01968036</v>
      </c>
      <c r="I987" s="12">
        <f t="shared" si="294"/>
        <v>1.17E-2</v>
      </c>
      <c r="J987" s="34">
        <f t="shared" si="295"/>
        <v>45254</v>
      </c>
      <c r="K987" s="2">
        <f t="shared" si="296"/>
        <v>43</v>
      </c>
      <c r="L987" s="17">
        <f t="shared" si="297"/>
        <v>44</v>
      </c>
      <c r="M987" s="11">
        <f t="shared" si="287"/>
        <v>1.0020330630000001</v>
      </c>
      <c r="N987" s="11">
        <f t="shared" ca="1" si="288"/>
        <v>1.0217534340000001</v>
      </c>
      <c r="O987" s="17">
        <f t="shared" si="298"/>
        <v>0</v>
      </c>
      <c r="P987" s="13">
        <f t="shared" ca="1" si="289"/>
        <v>21.753433999999999</v>
      </c>
      <c r="Q987" s="20">
        <f t="shared" si="290"/>
        <v>0</v>
      </c>
      <c r="R987" s="13">
        <f t="shared" si="299"/>
        <v>0</v>
      </c>
      <c r="S987" s="4" t="str">
        <f t="shared" si="300"/>
        <v>J=</v>
      </c>
      <c r="T987" s="34">
        <f t="shared" si="301"/>
        <v>45436</v>
      </c>
      <c r="U987" s="3"/>
      <c r="V987" s="3"/>
      <c r="W987" s="3"/>
      <c r="X987" s="34"/>
      <c r="Y987" s="3"/>
      <c r="Z987" s="1"/>
      <c r="AA987" s="3"/>
      <c r="AB987" s="3"/>
      <c r="AC987" s="3"/>
      <c r="AD987" s="3"/>
      <c r="AE987" s="3"/>
      <c r="AF987" s="10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42">
        <f t="shared" si="291"/>
        <v>45319</v>
      </c>
      <c r="B988" s="72">
        <f t="shared" ca="1" si="302"/>
        <v>1021.753434</v>
      </c>
      <c r="C988" s="13">
        <f t="shared" si="292"/>
        <v>1000</v>
      </c>
      <c r="D988" s="12">
        <f ca="1">IF(A988&lt;$B$1,VLOOKUP(A988,[1]DI!$A$4:$B$15000,2,FALSE),0)</f>
        <v>0</v>
      </c>
      <c r="E988" s="13">
        <f t="shared" ca="1" si="285"/>
        <v>1</v>
      </c>
      <c r="F988" s="13">
        <f ca="1">(TRUNC(PRODUCT($E$12:$E987),16))</f>
        <v>1.3254476765005401</v>
      </c>
      <c r="G988" s="13">
        <f t="shared" ca="1" si="293"/>
        <v>1.2998658538635699</v>
      </c>
      <c r="H988" s="13">
        <f t="shared" ca="1" si="286"/>
        <v>1.01968036</v>
      </c>
      <c r="I988" s="12">
        <f t="shared" si="294"/>
        <v>1.17E-2</v>
      </c>
      <c r="J988" s="34">
        <f t="shared" si="295"/>
        <v>45254</v>
      </c>
      <c r="K988" s="2">
        <f t="shared" si="296"/>
        <v>43</v>
      </c>
      <c r="L988" s="17">
        <f t="shared" si="297"/>
        <v>44</v>
      </c>
      <c r="M988" s="11">
        <f t="shared" si="287"/>
        <v>1.0020330630000001</v>
      </c>
      <c r="N988" s="11">
        <f t="shared" ca="1" si="288"/>
        <v>1.0217534340000001</v>
      </c>
      <c r="O988" s="17">
        <f t="shared" si="298"/>
        <v>0</v>
      </c>
      <c r="P988" s="13">
        <f t="shared" ca="1" si="289"/>
        <v>21.753433999999999</v>
      </c>
      <c r="Q988" s="20">
        <f t="shared" si="290"/>
        <v>0</v>
      </c>
      <c r="R988" s="13">
        <f t="shared" si="299"/>
        <v>0</v>
      </c>
      <c r="S988" s="4" t="str">
        <f t="shared" si="300"/>
        <v>J=</v>
      </c>
      <c r="T988" s="34">
        <f t="shared" si="301"/>
        <v>45436</v>
      </c>
      <c r="U988" s="3"/>
      <c r="V988" s="3"/>
      <c r="W988" s="3"/>
      <c r="X988" s="34"/>
      <c r="Y988" s="3"/>
      <c r="Z988" s="1"/>
      <c r="AA988" s="3"/>
      <c r="AB988" s="3"/>
      <c r="AC988" s="3"/>
      <c r="AD988" s="3"/>
      <c r="AE988" s="3"/>
      <c r="AF988" s="10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42">
        <f t="shared" si="291"/>
        <v>45320</v>
      </c>
      <c r="B989" s="72">
        <f t="shared" ca="1" si="302"/>
        <v>1021.753434</v>
      </c>
      <c r="C989" s="13">
        <f t="shared" si="292"/>
        <v>1000</v>
      </c>
      <c r="D989" s="12">
        <f ca="1">IF(A989&lt;$B$1,VLOOKUP(A989,[1]DI!$A$4:$B$15000,2,FALSE),0)</f>
        <v>0.11650000000000001</v>
      </c>
      <c r="E989" s="13">
        <f t="shared" ca="1" si="285"/>
        <v>1.0004373900000001</v>
      </c>
      <c r="F989" s="13">
        <f ca="1">(TRUNC(PRODUCT($E$12:$E988),16))</f>
        <v>1.3254476765005401</v>
      </c>
      <c r="G989" s="13">
        <f t="shared" ca="1" si="293"/>
        <v>1.2998658538635699</v>
      </c>
      <c r="H989" s="13">
        <f t="shared" ca="1" si="286"/>
        <v>1.01968036</v>
      </c>
      <c r="I989" s="12">
        <f t="shared" si="294"/>
        <v>1.17E-2</v>
      </c>
      <c r="J989" s="34">
        <f t="shared" si="295"/>
        <v>45254</v>
      </c>
      <c r="K989" s="2">
        <f t="shared" si="296"/>
        <v>44</v>
      </c>
      <c r="L989" s="17">
        <f t="shared" si="297"/>
        <v>44</v>
      </c>
      <c r="M989" s="11">
        <f t="shared" si="287"/>
        <v>1.0020330630000001</v>
      </c>
      <c r="N989" s="11">
        <f t="shared" ca="1" si="288"/>
        <v>1.0217534340000001</v>
      </c>
      <c r="O989" s="17">
        <f t="shared" si="298"/>
        <v>0</v>
      </c>
      <c r="P989" s="13">
        <f t="shared" ca="1" si="289"/>
        <v>21.753433999999999</v>
      </c>
      <c r="Q989" s="20">
        <f t="shared" si="290"/>
        <v>0</v>
      </c>
      <c r="R989" s="13">
        <f t="shared" si="299"/>
        <v>0</v>
      </c>
      <c r="S989" s="4" t="str">
        <f t="shared" si="300"/>
        <v>J=</v>
      </c>
      <c r="T989" s="34">
        <f t="shared" si="301"/>
        <v>45436</v>
      </c>
      <c r="U989" s="3"/>
      <c r="V989" s="3"/>
      <c r="W989" s="3"/>
      <c r="X989" s="34"/>
      <c r="Y989" s="3"/>
      <c r="Z989" s="1"/>
      <c r="AA989" s="3"/>
      <c r="AB989" s="3"/>
      <c r="AC989" s="3"/>
      <c r="AD989" s="3"/>
      <c r="AE989" s="3"/>
      <c r="AF989" s="10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42">
        <f t="shared" si="291"/>
        <v>45321</v>
      </c>
      <c r="B990" s="72">
        <f t="shared" ca="1" si="302"/>
        <v>1022.247516</v>
      </c>
      <c r="C990" s="13">
        <f t="shared" si="292"/>
        <v>1000</v>
      </c>
      <c r="D990" s="12">
        <f ca="1">IF(A990&lt;$B$1,VLOOKUP(A990,[1]DI!$A$4:$B$15000,2,FALSE),0)</f>
        <v>0.11650000000000001</v>
      </c>
      <c r="E990" s="13">
        <f t="shared" ca="1" si="285"/>
        <v>1.0004373900000001</v>
      </c>
      <c r="F990" s="13">
        <f ca="1">(TRUNC(PRODUCT($E$12:$E989),16))</f>
        <v>1.3260274140597601</v>
      </c>
      <c r="G990" s="13">
        <f t="shared" ca="1" si="293"/>
        <v>1.2998658538635699</v>
      </c>
      <c r="H990" s="13">
        <f t="shared" ca="1" si="286"/>
        <v>1.02012635</v>
      </c>
      <c r="I990" s="12">
        <f t="shared" si="294"/>
        <v>1.17E-2</v>
      </c>
      <c r="J990" s="34">
        <f t="shared" si="295"/>
        <v>45254</v>
      </c>
      <c r="K990" s="2">
        <f t="shared" si="296"/>
        <v>45</v>
      </c>
      <c r="L990" s="17">
        <f t="shared" si="297"/>
        <v>45</v>
      </c>
      <c r="M990" s="11">
        <f t="shared" si="287"/>
        <v>1.002079317</v>
      </c>
      <c r="N990" s="11">
        <f t="shared" ca="1" si="288"/>
        <v>1.022247516</v>
      </c>
      <c r="O990" s="17">
        <f t="shared" si="298"/>
        <v>0</v>
      </c>
      <c r="P990" s="13">
        <f t="shared" ca="1" si="289"/>
        <v>22.247516000000001</v>
      </c>
      <c r="Q990" s="20">
        <f t="shared" si="290"/>
        <v>0</v>
      </c>
      <c r="R990" s="13">
        <f t="shared" si="299"/>
        <v>0</v>
      </c>
      <c r="S990" s="4" t="str">
        <f t="shared" si="300"/>
        <v>J=</v>
      </c>
      <c r="T990" s="34">
        <f t="shared" si="301"/>
        <v>45436</v>
      </c>
      <c r="U990" s="3"/>
      <c r="V990" s="3"/>
      <c r="W990" s="3"/>
      <c r="X990" s="34"/>
      <c r="Y990" s="3"/>
      <c r="Z990" s="1"/>
      <c r="AA990" s="3"/>
      <c r="AB990" s="3"/>
      <c r="AC990" s="3"/>
      <c r="AD990" s="3"/>
      <c r="AE990" s="3"/>
      <c r="AF990" s="10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42">
        <f t="shared" si="291"/>
        <v>45322</v>
      </c>
      <c r="B991" s="72">
        <f t="shared" ca="1" si="302"/>
        <v>1022.74185099</v>
      </c>
      <c r="C991" s="13">
        <f t="shared" si="292"/>
        <v>1000</v>
      </c>
      <c r="D991" s="12">
        <f ca="1">IF(A991&lt;$B$1,VLOOKUP(A991,[1]DI!$A$4:$B$15000,2,FALSE),0)</f>
        <v>0.11650000000000001</v>
      </c>
      <c r="E991" s="13">
        <f t="shared" ca="1" si="285"/>
        <v>1.0004373900000001</v>
      </c>
      <c r="F991" s="13">
        <f ca="1">(TRUNC(PRODUCT($E$12:$E990),16))</f>
        <v>1.3266074051904</v>
      </c>
      <c r="G991" s="13">
        <f t="shared" ca="1" si="293"/>
        <v>1.2998658538635699</v>
      </c>
      <c r="H991" s="13">
        <f t="shared" ca="1" si="286"/>
        <v>1.02057255</v>
      </c>
      <c r="I991" s="12">
        <f t="shared" si="294"/>
        <v>1.17E-2</v>
      </c>
      <c r="J991" s="34">
        <f t="shared" si="295"/>
        <v>45254</v>
      </c>
      <c r="K991" s="2">
        <f t="shared" si="296"/>
        <v>46</v>
      </c>
      <c r="L991" s="17">
        <f t="shared" si="297"/>
        <v>46</v>
      </c>
      <c r="M991" s="11">
        <f t="shared" si="287"/>
        <v>1.002125573</v>
      </c>
      <c r="N991" s="11">
        <f t="shared" ca="1" si="288"/>
        <v>1.0227418509999999</v>
      </c>
      <c r="O991" s="17">
        <f t="shared" si="298"/>
        <v>0</v>
      </c>
      <c r="P991" s="13">
        <f t="shared" ca="1" si="289"/>
        <v>22.74185099</v>
      </c>
      <c r="Q991" s="20">
        <f t="shared" si="290"/>
        <v>0</v>
      </c>
      <c r="R991" s="13">
        <f t="shared" si="299"/>
        <v>0</v>
      </c>
      <c r="S991" s="4" t="str">
        <f t="shared" si="300"/>
        <v>J=</v>
      </c>
      <c r="T991" s="34">
        <f t="shared" si="301"/>
        <v>45436</v>
      </c>
      <c r="U991" s="3"/>
      <c r="V991" s="3"/>
      <c r="W991" s="3"/>
      <c r="X991" s="34"/>
      <c r="Y991" s="3"/>
      <c r="Z991" s="1"/>
      <c r="AA991" s="3"/>
      <c r="AB991" s="3"/>
      <c r="AC991" s="3"/>
      <c r="AD991" s="3"/>
      <c r="AE991" s="3"/>
      <c r="AF991" s="10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42">
        <f t="shared" si="291"/>
        <v>45323</v>
      </c>
      <c r="B992" s="72">
        <f t="shared" ca="1" si="302"/>
        <v>1023.236421</v>
      </c>
      <c r="C992" s="13">
        <f t="shared" si="292"/>
        <v>1000</v>
      </c>
      <c r="D992" s="12">
        <f ca="1">IF(A992&lt;$B$1,VLOOKUP(A992,[1]DI!$A$4:$B$15000,2,FALSE),0)</f>
        <v>0.1115</v>
      </c>
      <c r="E992" s="13">
        <f t="shared" ca="1" si="285"/>
        <v>1.00041957</v>
      </c>
      <c r="F992" s="13">
        <f ca="1">(TRUNC(PRODUCT($E$12:$E991),16))</f>
        <v>1.3271876500033599</v>
      </c>
      <c r="G992" s="13">
        <f t="shared" ca="1" si="293"/>
        <v>1.2998658538635699</v>
      </c>
      <c r="H992" s="13">
        <f t="shared" ca="1" si="286"/>
        <v>1.02101894</v>
      </c>
      <c r="I992" s="12">
        <f t="shared" si="294"/>
        <v>1.17E-2</v>
      </c>
      <c r="J992" s="34">
        <f t="shared" si="295"/>
        <v>45254</v>
      </c>
      <c r="K992" s="2">
        <f t="shared" si="296"/>
        <v>47</v>
      </c>
      <c r="L992" s="17">
        <f t="shared" si="297"/>
        <v>47</v>
      </c>
      <c r="M992" s="11">
        <f t="shared" si="287"/>
        <v>1.0021718310000001</v>
      </c>
      <c r="N992" s="11">
        <f t="shared" ca="1" si="288"/>
        <v>1.023236421</v>
      </c>
      <c r="O992" s="17">
        <f t="shared" si="298"/>
        <v>0</v>
      </c>
      <c r="P992" s="13">
        <f t="shared" ca="1" si="289"/>
        <v>23.236421</v>
      </c>
      <c r="Q992" s="20">
        <f t="shared" si="290"/>
        <v>0</v>
      </c>
      <c r="R992" s="13">
        <f t="shared" si="299"/>
        <v>0</v>
      </c>
      <c r="S992" s="4" t="str">
        <f t="shared" si="300"/>
        <v>J=</v>
      </c>
      <c r="T992" s="34">
        <f t="shared" si="301"/>
        <v>45436</v>
      </c>
      <c r="U992" s="3"/>
      <c r="V992" s="3"/>
      <c r="W992" s="3"/>
      <c r="X992" s="34"/>
      <c r="Y992" s="3"/>
      <c r="Z992" s="1"/>
      <c r="AA992" s="3"/>
      <c r="AB992" s="3"/>
      <c r="AC992" s="3"/>
      <c r="AD992" s="3"/>
      <c r="AE992" s="3"/>
      <c r="AF992" s="10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42">
        <f t="shared" si="291"/>
        <v>45324</v>
      </c>
      <c r="B993" s="72">
        <f t="shared" ca="1" si="302"/>
        <v>1023.712983</v>
      </c>
      <c r="C993" s="13">
        <f t="shared" si="292"/>
        <v>1000</v>
      </c>
      <c r="D993" s="12">
        <f ca="1">IF(A993&lt;$B$1,VLOOKUP(A993,[1]DI!$A$4:$B$15000,2,FALSE),0)</f>
        <v>0.1115</v>
      </c>
      <c r="E993" s="13">
        <f t="shared" ca="1" si="285"/>
        <v>1.00041957</v>
      </c>
      <c r="F993" s="13">
        <f ca="1">(TRUNC(PRODUCT($E$12:$E992),16))</f>
        <v>1.3277444981256701</v>
      </c>
      <c r="G993" s="13">
        <f t="shared" ca="1" si="293"/>
        <v>1.2998658538635699</v>
      </c>
      <c r="H993" s="13">
        <f t="shared" ca="1" si="286"/>
        <v>1.02144732</v>
      </c>
      <c r="I993" s="12">
        <f t="shared" si="294"/>
        <v>1.17E-2</v>
      </c>
      <c r="J993" s="34">
        <f t="shared" si="295"/>
        <v>45254</v>
      </c>
      <c r="K993" s="2">
        <f t="shared" si="296"/>
        <v>48</v>
      </c>
      <c r="L993" s="17">
        <f t="shared" si="297"/>
        <v>48</v>
      </c>
      <c r="M993" s="11">
        <f t="shared" si="287"/>
        <v>1.002218091</v>
      </c>
      <c r="N993" s="11">
        <f t="shared" ca="1" si="288"/>
        <v>1.023712983</v>
      </c>
      <c r="O993" s="17">
        <f t="shared" si="298"/>
        <v>0</v>
      </c>
      <c r="P993" s="13">
        <f t="shared" ca="1" si="289"/>
        <v>23.712983000000001</v>
      </c>
      <c r="Q993" s="20">
        <f t="shared" si="290"/>
        <v>0</v>
      </c>
      <c r="R993" s="13">
        <f t="shared" si="299"/>
        <v>0</v>
      </c>
      <c r="S993" s="4" t="str">
        <f t="shared" si="300"/>
        <v>J=</v>
      </c>
      <c r="T993" s="34">
        <f t="shared" si="301"/>
        <v>45436</v>
      </c>
      <c r="U993" s="3"/>
      <c r="V993" s="3"/>
      <c r="W993" s="3"/>
      <c r="X993" s="34"/>
      <c r="Y993" s="3"/>
      <c r="Z993" s="1"/>
      <c r="AA993" s="3"/>
      <c r="AB993" s="3"/>
      <c r="AC993" s="3"/>
      <c r="AD993" s="3"/>
      <c r="AE993" s="3"/>
      <c r="AF993" s="10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42">
        <f t="shared" si="291"/>
        <v>45325</v>
      </c>
      <c r="B994" s="72">
        <f t="shared" ca="1" si="302"/>
        <v>1024.189779</v>
      </c>
      <c r="C994" s="13">
        <f t="shared" si="292"/>
        <v>1000</v>
      </c>
      <c r="D994" s="12">
        <f ca="1">IF(A994&lt;$B$1,VLOOKUP(A994,[1]DI!$A$4:$B$15000,2,FALSE),0)</f>
        <v>0</v>
      </c>
      <c r="E994" s="13">
        <f t="shared" ca="1" si="285"/>
        <v>1</v>
      </c>
      <c r="F994" s="13">
        <f ca="1">(TRUNC(PRODUCT($E$12:$E993),16))</f>
        <v>1.32830157988475</v>
      </c>
      <c r="G994" s="13">
        <f t="shared" ca="1" si="293"/>
        <v>1.2998658538635699</v>
      </c>
      <c r="H994" s="13">
        <f t="shared" ca="1" si="286"/>
        <v>1.02187589</v>
      </c>
      <c r="I994" s="12">
        <f t="shared" si="294"/>
        <v>1.17E-2</v>
      </c>
      <c r="J994" s="34">
        <f t="shared" si="295"/>
        <v>45254</v>
      </c>
      <c r="K994" s="2">
        <f t="shared" si="296"/>
        <v>48</v>
      </c>
      <c r="L994" s="17">
        <f t="shared" si="297"/>
        <v>49</v>
      </c>
      <c r="M994" s="11">
        <f t="shared" si="287"/>
        <v>1.002264354</v>
      </c>
      <c r="N994" s="11">
        <f t="shared" ca="1" si="288"/>
        <v>1.0241897790000001</v>
      </c>
      <c r="O994" s="17">
        <f t="shared" si="298"/>
        <v>0</v>
      </c>
      <c r="P994" s="13">
        <f t="shared" ca="1" si="289"/>
        <v>24.189779000000001</v>
      </c>
      <c r="Q994" s="20">
        <f t="shared" si="290"/>
        <v>0</v>
      </c>
      <c r="R994" s="13">
        <f t="shared" si="299"/>
        <v>0</v>
      </c>
      <c r="S994" s="4" t="str">
        <f t="shared" si="300"/>
        <v>J=</v>
      </c>
      <c r="T994" s="34">
        <f t="shared" si="301"/>
        <v>45436</v>
      </c>
      <c r="U994" s="3"/>
      <c r="V994" s="3"/>
      <c r="W994" s="3"/>
      <c r="X994" s="34"/>
      <c r="Y994" s="3"/>
      <c r="Z994" s="1"/>
      <c r="AA994" s="3"/>
      <c r="AB994" s="3"/>
      <c r="AC994" s="3"/>
      <c r="AD994" s="3"/>
      <c r="AE994" s="3"/>
      <c r="AF994" s="10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42">
        <f t="shared" si="291"/>
        <v>45326</v>
      </c>
      <c r="B995" s="72">
        <f t="shared" ca="1" si="302"/>
        <v>1024.189779</v>
      </c>
      <c r="C995" s="13">
        <f t="shared" si="292"/>
        <v>1000</v>
      </c>
      <c r="D995" s="12">
        <f ca="1">IF(A995&lt;$B$1,VLOOKUP(A995,[1]DI!$A$4:$B$15000,2,FALSE),0)</f>
        <v>0</v>
      </c>
      <c r="E995" s="13">
        <f t="shared" ca="1" si="285"/>
        <v>1</v>
      </c>
      <c r="F995" s="13">
        <f ca="1">(TRUNC(PRODUCT($E$12:$E994),16))</f>
        <v>1.32830157988475</v>
      </c>
      <c r="G995" s="13">
        <f t="shared" ca="1" si="293"/>
        <v>1.2998658538635699</v>
      </c>
      <c r="H995" s="13">
        <f t="shared" ca="1" si="286"/>
        <v>1.02187589</v>
      </c>
      <c r="I995" s="12">
        <f t="shared" si="294"/>
        <v>1.17E-2</v>
      </c>
      <c r="J995" s="34">
        <f t="shared" si="295"/>
        <v>45254</v>
      </c>
      <c r="K995" s="2">
        <f t="shared" si="296"/>
        <v>48</v>
      </c>
      <c r="L995" s="17">
        <f t="shared" si="297"/>
        <v>49</v>
      </c>
      <c r="M995" s="11">
        <f t="shared" si="287"/>
        <v>1.002264354</v>
      </c>
      <c r="N995" s="11">
        <f t="shared" ca="1" si="288"/>
        <v>1.0241897790000001</v>
      </c>
      <c r="O995" s="17">
        <f t="shared" si="298"/>
        <v>0</v>
      </c>
      <c r="P995" s="13">
        <f t="shared" ca="1" si="289"/>
        <v>24.189779000000001</v>
      </c>
      <c r="Q995" s="20">
        <f t="shared" si="290"/>
        <v>0</v>
      </c>
      <c r="R995" s="13">
        <f t="shared" si="299"/>
        <v>0</v>
      </c>
      <c r="S995" s="4" t="str">
        <f t="shared" si="300"/>
        <v>J=</v>
      </c>
      <c r="T995" s="34">
        <f t="shared" si="301"/>
        <v>45436</v>
      </c>
      <c r="U995" s="3"/>
      <c r="V995" s="3"/>
      <c r="W995" s="3"/>
      <c r="X995" s="34"/>
      <c r="Y995" s="3"/>
      <c r="Z995" s="1"/>
      <c r="AA995" s="3"/>
      <c r="AB995" s="3"/>
      <c r="AC995" s="3"/>
      <c r="AD995" s="3"/>
      <c r="AE995" s="3"/>
      <c r="AF995" s="10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42">
        <f t="shared" si="291"/>
        <v>45327</v>
      </c>
      <c r="B996" s="72">
        <f t="shared" ca="1" si="302"/>
        <v>1024.189779</v>
      </c>
      <c r="C996" s="13">
        <f t="shared" si="292"/>
        <v>1000</v>
      </c>
      <c r="D996" s="12">
        <f ca="1">IF(A996&lt;$B$1,VLOOKUP(A996,[1]DI!$A$4:$B$15000,2,FALSE),0)</f>
        <v>0.1115</v>
      </c>
      <c r="E996" s="13">
        <f t="shared" ca="1" si="285"/>
        <v>1.00041957</v>
      </c>
      <c r="F996" s="13">
        <f ca="1">(TRUNC(PRODUCT($E$12:$E995),16))</f>
        <v>1.32830157988475</v>
      </c>
      <c r="G996" s="13">
        <f t="shared" ca="1" si="293"/>
        <v>1.2998658538635699</v>
      </c>
      <c r="H996" s="13">
        <f t="shared" ca="1" si="286"/>
        <v>1.02187589</v>
      </c>
      <c r="I996" s="12">
        <f t="shared" si="294"/>
        <v>1.17E-2</v>
      </c>
      <c r="J996" s="34">
        <f t="shared" si="295"/>
        <v>45254</v>
      </c>
      <c r="K996" s="2">
        <f t="shared" si="296"/>
        <v>49</v>
      </c>
      <c r="L996" s="17">
        <f t="shared" si="297"/>
        <v>49</v>
      </c>
      <c r="M996" s="11">
        <f t="shared" si="287"/>
        <v>1.002264354</v>
      </c>
      <c r="N996" s="11">
        <f t="shared" ca="1" si="288"/>
        <v>1.0241897790000001</v>
      </c>
      <c r="O996" s="17">
        <f t="shared" si="298"/>
        <v>0</v>
      </c>
      <c r="P996" s="13">
        <f t="shared" ca="1" si="289"/>
        <v>24.189779000000001</v>
      </c>
      <c r="Q996" s="20">
        <f t="shared" si="290"/>
        <v>0</v>
      </c>
      <c r="R996" s="13">
        <f t="shared" si="299"/>
        <v>0</v>
      </c>
      <c r="S996" s="4" t="str">
        <f t="shared" si="300"/>
        <v>J=</v>
      </c>
      <c r="T996" s="34">
        <f t="shared" si="301"/>
        <v>45436</v>
      </c>
      <c r="U996" s="3"/>
      <c r="V996" s="3"/>
      <c r="W996" s="3"/>
      <c r="X996" s="34"/>
      <c r="Y996" s="3"/>
      <c r="Z996" s="1"/>
      <c r="AA996" s="3"/>
      <c r="AB996" s="3"/>
      <c r="AC996" s="3"/>
      <c r="AD996" s="3"/>
      <c r="AE996" s="3"/>
      <c r="AF996" s="10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42">
        <f t="shared" si="291"/>
        <v>45328</v>
      </c>
      <c r="B997" s="72">
        <f t="shared" ca="1" si="302"/>
        <v>1024.6667970000001</v>
      </c>
      <c r="C997" s="13">
        <f t="shared" si="292"/>
        <v>1000</v>
      </c>
      <c r="D997" s="12">
        <f ca="1">IF(A997&lt;$B$1,VLOOKUP(A997,[1]DI!$A$4:$B$15000,2,FALSE),0)</f>
        <v>0.1115</v>
      </c>
      <c r="E997" s="13">
        <f t="shared" ca="1" si="285"/>
        <v>1.00041957</v>
      </c>
      <c r="F997" s="13">
        <f ca="1">(TRUNC(PRODUCT($E$12:$E996),16))</f>
        <v>1.32885889537862</v>
      </c>
      <c r="G997" s="13">
        <f t="shared" ca="1" si="293"/>
        <v>1.2998658538635699</v>
      </c>
      <c r="H997" s="13">
        <f t="shared" ca="1" si="286"/>
        <v>1.02230464</v>
      </c>
      <c r="I997" s="12">
        <f t="shared" si="294"/>
        <v>1.17E-2</v>
      </c>
      <c r="J997" s="34">
        <f t="shared" si="295"/>
        <v>45254</v>
      </c>
      <c r="K997" s="2">
        <f t="shared" si="296"/>
        <v>50</v>
      </c>
      <c r="L997" s="17">
        <f t="shared" si="297"/>
        <v>50</v>
      </c>
      <c r="M997" s="11">
        <f t="shared" si="287"/>
        <v>1.002310619</v>
      </c>
      <c r="N997" s="11">
        <f t="shared" ca="1" si="288"/>
        <v>1.0246667970000001</v>
      </c>
      <c r="O997" s="17">
        <f t="shared" si="298"/>
        <v>0</v>
      </c>
      <c r="P997" s="13">
        <f t="shared" ca="1" si="289"/>
        <v>24.666796999999999</v>
      </c>
      <c r="Q997" s="20">
        <f t="shared" si="290"/>
        <v>0</v>
      </c>
      <c r="R997" s="13">
        <f t="shared" si="299"/>
        <v>0</v>
      </c>
      <c r="S997" s="4" t="str">
        <f t="shared" si="300"/>
        <v>J=</v>
      </c>
      <c r="T997" s="34">
        <f t="shared" si="301"/>
        <v>45436</v>
      </c>
      <c r="U997" s="3"/>
      <c r="V997" s="3"/>
      <c r="W997" s="3"/>
      <c r="X997" s="34"/>
      <c r="Y997" s="3"/>
      <c r="Z997" s="1"/>
      <c r="AA997" s="3"/>
      <c r="AB997" s="3"/>
      <c r="AC997" s="3"/>
      <c r="AD997" s="3"/>
      <c r="AE997" s="3"/>
      <c r="AF997" s="10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42">
        <f t="shared" si="291"/>
        <v>45329</v>
      </c>
      <c r="B998" s="72">
        <f t="shared" ca="1" si="302"/>
        <v>1025.144035</v>
      </c>
      <c r="C998" s="13">
        <f t="shared" si="292"/>
        <v>1000</v>
      </c>
      <c r="D998" s="12">
        <f ca="1">IF(A998&lt;$B$1,VLOOKUP(A998,[1]DI!$A$4:$B$15000,2,FALSE),0)</f>
        <v>0.1115</v>
      </c>
      <c r="E998" s="13">
        <f t="shared" ca="1" si="285"/>
        <v>1.00041957</v>
      </c>
      <c r="F998" s="13">
        <f ca="1">(TRUNC(PRODUCT($E$12:$E997),16))</f>
        <v>1.32941644470535</v>
      </c>
      <c r="G998" s="13">
        <f t="shared" ca="1" si="293"/>
        <v>1.2998658538635699</v>
      </c>
      <c r="H998" s="13">
        <f t="shared" ca="1" si="286"/>
        <v>1.02273357</v>
      </c>
      <c r="I998" s="12">
        <f t="shared" si="294"/>
        <v>1.17E-2</v>
      </c>
      <c r="J998" s="34">
        <f t="shared" si="295"/>
        <v>45254</v>
      </c>
      <c r="K998" s="2">
        <f t="shared" si="296"/>
        <v>51</v>
      </c>
      <c r="L998" s="17">
        <f t="shared" si="297"/>
        <v>51</v>
      </c>
      <c r="M998" s="11">
        <f t="shared" si="287"/>
        <v>1.002356885</v>
      </c>
      <c r="N998" s="11">
        <f t="shared" ca="1" si="288"/>
        <v>1.0251440350000001</v>
      </c>
      <c r="O998" s="17">
        <f t="shared" si="298"/>
        <v>0</v>
      </c>
      <c r="P998" s="13">
        <f t="shared" ca="1" si="289"/>
        <v>25.144034999999999</v>
      </c>
      <c r="Q998" s="20">
        <f t="shared" si="290"/>
        <v>0</v>
      </c>
      <c r="R998" s="13">
        <f t="shared" si="299"/>
        <v>0</v>
      </c>
      <c r="S998" s="4" t="str">
        <f t="shared" si="300"/>
        <v>J=</v>
      </c>
      <c r="T998" s="34">
        <f t="shared" si="301"/>
        <v>45436</v>
      </c>
      <c r="U998" s="3"/>
      <c r="V998" s="3"/>
      <c r="W998" s="3"/>
      <c r="X998" s="34"/>
      <c r="Y998" s="3"/>
      <c r="Z998" s="1"/>
      <c r="AA998" s="3"/>
      <c r="AB998" s="3"/>
      <c r="AC998" s="3"/>
      <c r="AD998" s="3"/>
      <c r="AE998" s="3"/>
      <c r="AF998" s="10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42">
        <f t="shared" si="291"/>
        <v>45330</v>
      </c>
      <c r="B999" s="72">
        <f t="shared" ca="1" si="302"/>
        <v>1025.62149699</v>
      </c>
      <c r="C999" s="13">
        <f t="shared" si="292"/>
        <v>1000</v>
      </c>
      <c r="D999" s="12">
        <f ca="1">IF(A999&lt;$B$1,VLOOKUP(A999,[1]DI!$A$4:$B$15000,2,FALSE),0)</f>
        <v>0.1115</v>
      </c>
      <c r="E999" s="13">
        <f t="shared" ca="1" si="285"/>
        <v>1.00041957</v>
      </c>
      <c r="F999" s="13">
        <f ca="1">(TRUNC(PRODUCT($E$12:$E998),16))</f>
        <v>1.32997422796306</v>
      </c>
      <c r="G999" s="13">
        <f t="shared" ca="1" si="293"/>
        <v>1.2998658538635699</v>
      </c>
      <c r="H999" s="13">
        <f t="shared" ca="1" si="286"/>
        <v>1.02316268</v>
      </c>
      <c r="I999" s="12">
        <f t="shared" si="294"/>
        <v>1.17E-2</v>
      </c>
      <c r="J999" s="34">
        <f t="shared" si="295"/>
        <v>45254</v>
      </c>
      <c r="K999" s="2">
        <f t="shared" si="296"/>
        <v>52</v>
      </c>
      <c r="L999" s="17">
        <f t="shared" si="297"/>
        <v>52</v>
      </c>
      <c r="M999" s="11">
        <f t="shared" si="287"/>
        <v>1.002403154</v>
      </c>
      <c r="N999" s="11">
        <f t="shared" ca="1" si="288"/>
        <v>1.0256214969999999</v>
      </c>
      <c r="O999" s="17">
        <f t="shared" si="298"/>
        <v>0</v>
      </c>
      <c r="P999" s="13">
        <f t="shared" ca="1" si="289"/>
        <v>25.621496990000001</v>
      </c>
      <c r="Q999" s="20">
        <f t="shared" si="290"/>
        <v>0</v>
      </c>
      <c r="R999" s="13">
        <f t="shared" si="299"/>
        <v>0</v>
      </c>
      <c r="S999" s="4" t="str">
        <f t="shared" si="300"/>
        <v>J=</v>
      </c>
      <c r="T999" s="34">
        <f t="shared" si="301"/>
        <v>45436</v>
      </c>
      <c r="U999" s="3"/>
      <c r="V999" s="3"/>
      <c r="W999" s="3"/>
      <c r="X999" s="34"/>
      <c r="Y999" s="3"/>
      <c r="Z999" s="1"/>
      <c r="AA999" s="3"/>
      <c r="AB999" s="3"/>
      <c r="AC999" s="3"/>
      <c r="AD999" s="3"/>
      <c r="AE999" s="3"/>
      <c r="AF999" s="10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42">
        <f t="shared" si="291"/>
        <v>45331</v>
      </c>
      <c r="B1000" s="72">
        <f t="shared" ca="1" si="302"/>
        <v>1026.0991819999999</v>
      </c>
      <c r="C1000" s="13">
        <f t="shared" si="292"/>
        <v>1000</v>
      </c>
      <c r="D1000" s="12">
        <f ca="1">IF(A1000&lt;$B$1,VLOOKUP(A1000,[1]DI!$A$4:$B$15000,2,FALSE),0)</f>
        <v>0.1115</v>
      </c>
      <c r="E1000" s="13">
        <f t="shared" ca="1" si="285"/>
        <v>1.00041957</v>
      </c>
      <c r="F1000" s="13">
        <f ca="1">(TRUNC(PRODUCT($E$12:$E999),16))</f>
        <v>1.33053224524989</v>
      </c>
      <c r="G1000" s="13">
        <f t="shared" ca="1" si="293"/>
        <v>1.2998658538635699</v>
      </c>
      <c r="H1000" s="13">
        <f t="shared" ca="1" si="286"/>
        <v>1.02359197</v>
      </c>
      <c r="I1000" s="12">
        <f t="shared" si="294"/>
        <v>1.17E-2</v>
      </c>
      <c r="J1000" s="34">
        <f t="shared" si="295"/>
        <v>45254</v>
      </c>
      <c r="K1000" s="2">
        <f t="shared" si="296"/>
        <v>53</v>
      </c>
      <c r="L1000" s="17">
        <f t="shared" si="297"/>
        <v>53</v>
      </c>
      <c r="M1000" s="11">
        <f t="shared" si="287"/>
        <v>1.002449425</v>
      </c>
      <c r="N1000" s="11">
        <f t="shared" ca="1" si="288"/>
        <v>1.0260991820000001</v>
      </c>
      <c r="O1000" s="17">
        <f t="shared" si="298"/>
        <v>0</v>
      </c>
      <c r="P1000" s="13">
        <f t="shared" ca="1" si="289"/>
        <v>26.099181999999999</v>
      </c>
      <c r="Q1000" s="20">
        <f t="shared" si="290"/>
        <v>0</v>
      </c>
      <c r="R1000" s="13">
        <f t="shared" si="299"/>
        <v>0</v>
      </c>
      <c r="S1000" s="4" t="str">
        <f t="shared" si="300"/>
        <v>J=</v>
      </c>
      <c r="T1000" s="34">
        <f t="shared" si="301"/>
        <v>45436</v>
      </c>
      <c r="U1000" s="3"/>
      <c r="V1000" s="3"/>
      <c r="W1000" s="3"/>
      <c r="X1000" s="34"/>
      <c r="Y1000" s="3"/>
      <c r="Z1000" s="1"/>
      <c r="AA1000" s="3"/>
      <c r="AB1000" s="3"/>
      <c r="AC1000" s="3"/>
      <c r="AD1000" s="3"/>
      <c r="AE1000" s="3"/>
      <c r="AF1000" s="10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42">
        <f t="shared" si="291"/>
        <v>45332</v>
      </c>
      <c r="B1001" s="72">
        <f t="shared" ca="1" si="302"/>
        <v>1026.57707899</v>
      </c>
      <c r="C1001" s="13">
        <f t="shared" si="292"/>
        <v>1000</v>
      </c>
      <c r="D1001" s="12">
        <f ca="1">IF(A1001&lt;$B$1,VLOOKUP(A1001,[1]DI!$A$4:$B$15000,2,FALSE),0)</f>
        <v>0</v>
      </c>
      <c r="E1001" s="13">
        <f t="shared" ca="1" si="285"/>
        <v>1</v>
      </c>
      <c r="F1001" s="13">
        <f ca="1">(TRUNC(PRODUCT($E$12:$E1000),16))</f>
        <v>1.33109049666402</v>
      </c>
      <c r="G1001" s="13">
        <f t="shared" ca="1" si="293"/>
        <v>1.2998658538635699</v>
      </c>
      <c r="H1001" s="13">
        <f t="shared" ca="1" si="286"/>
        <v>1.0240214299999999</v>
      </c>
      <c r="I1001" s="12">
        <f t="shared" si="294"/>
        <v>1.17E-2</v>
      </c>
      <c r="J1001" s="34">
        <f t="shared" si="295"/>
        <v>45254</v>
      </c>
      <c r="K1001" s="2">
        <f t="shared" si="296"/>
        <v>53</v>
      </c>
      <c r="L1001" s="17">
        <f t="shared" si="297"/>
        <v>54</v>
      </c>
      <c r="M1001" s="11">
        <f t="shared" si="287"/>
        <v>1.002495699</v>
      </c>
      <c r="N1001" s="11">
        <f t="shared" ca="1" si="288"/>
        <v>1.0265770789999999</v>
      </c>
      <c r="O1001" s="17">
        <f t="shared" si="298"/>
        <v>0</v>
      </c>
      <c r="P1001" s="13">
        <f t="shared" ca="1" si="289"/>
        <v>26.57707899</v>
      </c>
      <c r="Q1001" s="20">
        <f t="shared" si="290"/>
        <v>0</v>
      </c>
      <c r="R1001" s="13">
        <f t="shared" si="299"/>
        <v>0</v>
      </c>
      <c r="S1001" s="4" t="str">
        <f t="shared" si="300"/>
        <v>J=</v>
      </c>
      <c r="T1001" s="34">
        <f t="shared" si="301"/>
        <v>45436</v>
      </c>
      <c r="U1001" s="3"/>
      <c r="V1001" s="3"/>
      <c r="W1001" s="3"/>
      <c r="X1001" s="34"/>
      <c r="Y1001" s="3"/>
      <c r="Z1001" s="1"/>
      <c r="AA1001" s="3"/>
      <c r="AB1001" s="3"/>
      <c r="AC1001" s="3"/>
      <c r="AD1001" s="3"/>
      <c r="AE1001" s="3"/>
      <c r="AF1001" s="10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42">
        <f t="shared" si="291"/>
        <v>45333</v>
      </c>
      <c r="B1002" s="72">
        <f t="shared" ca="1" si="302"/>
        <v>1026.57707899</v>
      </c>
      <c r="C1002" s="13">
        <f t="shared" si="292"/>
        <v>1000</v>
      </c>
      <c r="D1002" s="12">
        <f ca="1">IF(A1002&lt;$B$1,VLOOKUP(A1002,[1]DI!$A$4:$B$15000,2,FALSE),0)</f>
        <v>0</v>
      </c>
      <c r="E1002" s="13">
        <f t="shared" ca="1" si="285"/>
        <v>1</v>
      </c>
      <c r="F1002" s="13">
        <f ca="1">(TRUNC(PRODUCT($E$12:$E1001),16))</f>
        <v>1.33109049666402</v>
      </c>
      <c r="G1002" s="13">
        <f t="shared" ca="1" si="293"/>
        <v>1.2998658538635699</v>
      </c>
      <c r="H1002" s="13">
        <f t="shared" ca="1" si="286"/>
        <v>1.0240214299999999</v>
      </c>
      <c r="I1002" s="12">
        <f t="shared" si="294"/>
        <v>1.17E-2</v>
      </c>
      <c r="J1002" s="34">
        <f t="shared" si="295"/>
        <v>45254</v>
      </c>
      <c r="K1002" s="2">
        <f t="shared" si="296"/>
        <v>53</v>
      </c>
      <c r="L1002" s="17">
        <f t="shared" si="297"/>
        <v>54</v>
      </c>
      <c r="M1002" s="11">
        <f t="shared" si="287"/>
        <v>1.002495699</v>
      </c>
      <c r="N1002" s="11">
        <f t="shared" ca="1" si="288"/>
        <v>1.0265770789999999</v>
      </c>
      <c r="O1002" s="17">
        <f t="shared" si="298"/>
        <v>0</v>
      </c>
      <c r="P1002" s="13">
        <f t="shared" ca="1" si="289"/>
        <v>26.57707899</v>
      </c>
      <c r="Q1002" s="20">
        <f t="shared" si="290"/>
        <v>0</v>
      </c>
      <c r="R1002" s="13">
        <f t="shared" si="299"/>
        <v>0</v>
      </c>
      <c r="S1002" s="4" t="str">
        <f t="shared" si="300"/>
        <v>J=</v>
      </c>
      <c r="T1002" s="34">
        <f t="shared" si="301"/>
        <v>45436</v>
      </c>
      <c r="U1002" s="3"/>
      <c r="V1002" s="3"/>
      <c r="W1002" s="3"/>
      <c r="X1002" s="34"/>
      <c r="Y1002" s="3"/>
      <c r="Z1002" s="1"/>
      <c r="AA1002" s="3"/>
      <c r="AB1002" s="3"/>
      <c r="AC1002" s="3"/>
      <c r="AD1002" s="3"/>
      <c r="AE1002" s="3"/>
      <c r="AF1002" s="10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42">
        <f t="shared" si="291"/>
        <v>45334</v>
      </c>
      <c r="B1003" s="72">
        <f t="shared" ca="1" si="302"/>
        <v>1026.57707899</v>
      </c>
      <c r="C1003" s="13">
        <f t="shared" si="292"/>
        <v>1000</v>
      </c>
      <c r="D1003" s="12">
        <f ca="1">IF(A1003&lt;$B$1,VLOOKUP(A1003,[1]DI!$A$4:$B$15000,2,FALSE),0)</f>
        <v>0</v>
      </c>
      <c r="E1003" s="13">
        <f t="shared" ca="1" si="285"/>
        <v>1</v>
      </c>
      <c r="F1003" s="13">
        <f ca="1">(TRUNC(PRODUCT($E$12:$E1002),16))</f>
        <v>1.33109049666402</v>
      </c>
      <c r="G1003" s="13">
        <f t="shared" ca="1" si="293"/>
        <v>1.2998658538635699</v>
      </c>
      <c r="H1003" s="13">
        <f t="shared" ca="1" si="286"/>
        <v>1.0240214299999999</v>
      </c>
      <c r="I1003" s="12">
        <f t="shared" si="294"/>
        <v>1.17E-2</v>
      </c>
      <c r="J1003" s="34">
        <f t="shared" si="295"/>
        <v>45254</v>
      </c>
      <c r="K1003" s="2">
        <f t="shared" si="296"/>
        <v>53</v>
      </c>
      <c r="L1003" s="17">
        <f t="shared" si="297"/>
        <v>54</v>
      </c>
      <c r="M1003" s="11">
        <f t="shared" si="287"/>
        <v>1.002495699</v>
      </c>
      <c r="N1003" s="11">
        <f t="shared" ca="1" si="288"/>
        <v>1.0265770789999999</v>
      </c>
      <c r="O1003" s="17">
        <f t="shared" si="298"/>
        <v>0</v>
      </c>
      <c r="P1003" s="13">
        <f t="shared" ca="1" si="289"/>
        <v>26.57707899</v>
      </c>
      <c r="Q1003" s="20">
        <f t="shared" si="290"/>
        <v>0</v>
      </c>
      <c r="R1003" s="13">
        <f t="shared" si="299"/>
        <v>0</v>
      </c>
      <c r="S1003" s="4" t="str">
        <f t="shared" si="300"/>
        <v>J=</v>
      </c>
      <c r="T1003" s="34">
        <f t="shared" si="301"/>
        <v>45436</v>
      </c>
      <c r="U1003" s="3"/>
      <c r="V1003" s="3"/>
      <c r="W1003" s="3"/>
      <c r="X1003" s="34"/>
      <c r="Y1003" s="3"/>
      <c r="Z1003" s="1"/>
      <c r="AA1003" s="3"/>
      <c r="AB1003" s="3"/>
      <c r="AC1003" s="3"/>
      <c r="AD1003" s="3"/>
      <c r="AE1003" s="3"/>
      <c r="AF1003" s="10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42">
        <f t="shared" si="291"/>
        <v>45335</v>
      </c>
      <c r="B1004" s="72">
        <f t="shared" ca="1" si="302"/>
        <v>1026.57707899</v>
      </c>
      <c r="C1004" s="13">
        <f t="shared" si="292"/>
        <v>1000</v>
      </c>
      <c r="D1004" s="12">
        <f ca="1">IF(A1004&lt;$B$1,VLOOKUP(A1004,[1]DI!$A$4:$B$15000,2,FALSE),0)</f>
        <v>0</v>
      </c>
      <c r="E1004" s="13">
        <f t="shared" ca="1" si="285"/>
        <v>1</v>
      </c>
      <c r="F1004" s="13">
        <f ca="1">(TRUNC(PRODUCT($E$12:$E1003),16))</f>
        <v>1.33109049666402</v>
      </c>
      <c r="G1004" s="13">
        <f t="shared" ca="1" si="293"/>
        <v>1.2998658538635699</v>
      </c>
      <c r="H1004" s="13">
        <f t="shared" ca="1" si="286"/>
        <v>1.0240214299999999</v>
      </c>
      <c r="I1004" s="12">
        <f t="shared" si="294"/>
        <v>1.17E-2</v>
      </c>
      <c r="J1004" s="34">
        <f t="shared" si="295"/>
        <v>45254</v>
      </c>
      <c r="K1004" s="2">
        <f t="shared" si="296"/>
        <v>53</v>
      </c>
      <c r="L1004" s="17">
        <f t="shared" si="297"/>
        <v>54</v>
      </c>
      <c r="M1004" s="11">
        <f t="shared" si="287"/>
        <v>1.002495699</v>
      </c>
      <c r="N1004" s="11">
        <f t="shared" ca="1" si="288"/>
        <v>1.0265770789999999</v>
      </c>
      <c r="O1004" s="17">
        <f t="shared" si="298"/>
        <v>0</v>
      </c>
      <c r="P1004" s="13">
        <f t="shared" ca="1" si="289"/>
        <v>26.57707899</v>
      </c>
      <c r="Q1004" s="20">
        <f t="shared" si="290"/>
        <v>0</v>
      </c>
      <c r="R1004" s="13">
        <f t="shared" si="299"/>
        <v>0</v>
      </c>
      <c r="S1004" s="4" t="str">
        <f t="shared" si="300"/>
        <v>J=</v>
      </c>
      <c r="T1004" s="34">
        <f t="shared" si="301"/>
        <v>45436</v>
      </c>
      <c r="U1004" s="3"/>
      <c r="V1004" s="3"/>
      <c r="W1004" s="3"/>
      <c r="X1004" s="34"/>
      <c r="Y1004" s="3"/>
      <c r="Z1004" s="1"/>
      <c r="AA1004" s="3"/>
      <c r="AB1004" s="3"/>
      <c r="AC1004" s="3"/>
      <c r="AD1004" s="3"/>
      <c r="AE1004" s="3"/>
      <c r="AF1004" s="10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42">
        <f t="shared" si="291"/>
        <v>45336</v>
      </c>
      <c r="B1005" s="72">
        <f t="shared" ca="1" si="302"/>
        <v>1026.57707899</v>
      </c>
      <c r="C1005" s="13">
        <f t="shared" si="292"/>
        <v>1000</v>
      </c>
      <c r="D1005" s="12">
        <f ca="1">IF(A1005&lt;$B$1,VLOOKUP(A1005,[1]DI!$A$4:$B$15000,2,FALSE),0)</f>
        <v>0.1115</v>
      </c>
      <c r="E1005" s="13">
        <f t="shared" ca="1" si="285"/>
        <v>1.00041957</v>
      </c>
      <c r="F1005" s="13">
        <f ca="1">(TRUNC(PRODUCT($E$12:$E1004),16))</f>
        <v>1.33109049666402</v>
      </c>
      <c r="G1005" s="13">
        <f t="shared" ca="1" si="293"/>
        <v>1.2998658538635699</v>
      </c>
      <c r="H1005" s="13">
        <f t="shared" ca="1" si="286"/>
        <v>1.0240214299999999</v>
      </c>
      <c r="I1005" s="12">
        <f t="shared" si="294"/>
        <v>1.17E-2</v>
      </c>
      <c r="J1005" s="34">
        <f t="shared" si="295"/>
        <v>45254</v>
      </c>
      <c r="K1005" s="2">
        <f t="shared" si="296"/>
        <v>54</v>
      </c>
      <c r="L1005" s="17">
        <f t="shared" si="297"/>
        <v>54</v>
      </c>
      <c r="M1005" s="11">
        <f t="shared" si="287"/>
        <v>1.002495699</v>
      </c>
      <c r="N1005" s="11">
        <f t="shared" ca="1" si="288"/>
        <v>1.0265770789999999</v>
      </c>
      <c r="O1005" s="17">
        <f t="shared" si="298"/>
        <v>0</v>
      </c>
      <c r="P1005" s="13">
        <f t="shared" ca="1" si="289"/>
        <v>26.57707899</v>
      </c>
      <c r="Q1005" s="20">
        <f t="shared" si="290"/>
        <v>0</v>
      </c>
      <c r="R1005" s="13">
        <f t="shared" si="299"/>
        <v>0</v>
      </c>
      <c r="S1005" s="4" t="str">
        <f t="shared" si="300"/>
        <v>J=</v>
      </c>
      <c r="T1005" s="34">
        <f t="shared" si="301"/>
        <v>45436</v>
      </c>
      <c r="U1005" s="3"/>
      <c r="V1005" s="3"/>
      <c r="W1005" s="3"/>
      <c r="X1005" s="34"/>
      <c r="Y1005" s="3"/>
      <c r="Z1005" s="1"/>
      <c r="AA1005" s="3"/>
      <c r="AB1005" s="3"/>
      <c r="AC1005" s="3"/>
      <c r="AD1005" s="3"/>
      <c r="AE1005" s="3"/>
      <c r="AF1005" s="10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42">
        <f t="shared" si="291"/>
        <v>45337</v>
      </c>
      <c r="B1006" s="72">
        <f t="shared" ca="1" si="302"/>
        <v>1027.0552079900001</v>
      </c>
      <c r="C1006" s="13">
        <f t="shared" si="292"/>
        <v>1000</v>
      </c>
      <c r="D1006" s="12">
        <f ca="1">IF(A1006&lt;$B$1,VLOOKUP(A1006,[1]DI!$A$4:$B$15000,2,FALSE),0)</f>
        <v>0.1115</v>
      </c>
      <c r="E1006" s="13">
        <f t="shared" ca="1" si="285"/>
        <v>1.00041957</v>
      </c>
      <c r="F1006" s="13">
        <f ca="1">(TRUNC(PRODUCT($E$12:$E1005),16))</f>
        <v>1.3316489823037101</v>
      </c>
      <c r="G1006" s="13">
        <f t="shared" ca="1" si="293"/>
        <v>1.2998658538635699</v>
      </c>
      <c r="H1006" s="13">
        <f t="shared" ca="1" si="286"/>
        <v>1.02445108</v>
      </c>
      <c r="I1006" s="12">
        <f t="shared" si="294"/>
        <v>1.17E-2</v>
      </c>
      <c r="J1006" s="34">
        <f t="shared" si="295"/>
        <v>45254</v>
      </c>
      <c r="K1006" s="2">
        <f t="shared" si="296"/>
        <v>55</v>
      </c>
      <c r="L1006" s="17">
        <f t="shared" si="297"/>
        <v>55</v>
      </c>
      <c r="M1006" s="11">
        <f t="shared" si="287"/>
        <v>1.0025419739999999</v>
      </c>
      <c r="N1006" s="11">
        <f t="shared" ca="1" si="288"/>
        <v>1.0270552079999999</v>
      </c>
      <c r="O1006" s="17">
        <f t="shared" si="298"/>
        <v>0</v>
      </c>
      <c r="P1006" s="13">
        <f t="shared" ca="1" si="289"/>
        <v>27.05520799</v>
      </c>
      <c r="Q1006" s="20">
        <f t="shared" si="290"/>
        <v>0</v>
      </c>
      <c r="R1006" s="13">
        <f t="shared" si="299"/>
        <v>0</v>
      </c>
      <c r="S1006" s="4" t="str">
        <f t="shared" si="300"/>
        <v>J=</v>
      </c>
      <c r="T1006" s="34">
        <f t="shared" si="301"/>
        <v>45436</v>
      </c>
      <c r="U1006" s="3"/>
      <c r="V1006" s="3"/>
      <c r="W1006" s="3"/>
      <c r="X1006" s="34"/>
      <c r="Y1006" s="3"/>
      <c r="Z1006" s="1"/>
      <c r="AA1006" s="3"/>
      <c r="AB1006" s="3"/>
      <c r="AC1006" s="3"/>
      <c r="AD1006" s="3"/>
      <c r="AE1006" s="3"/>
      <c r="AF1006" s="10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42">
        <f t="shared" si="291"/>
        <v>45338</v>
      </c>
      <c r="B1007" s="72">
        <f t="shared" ca="1" si="302"/>
        <v>1027.533559</v>
      </c>
      <c r="C1007" s="13">
        <f t="shared" si="292"/>
        <v>1000</v>
      </c>
      <c r="D1007" s="12">
        <f ca="1">IF(A1007&lt;$B$1,VLOOKUP(A1007,[1]DI!$A$4:$B$15000,2,FALSE),0)</f>
        <v>0.1115</v>
      </c>
      <c r="E1007" s="13">
        <f t="shared" ca="1" si="285"/>
        <v>1.00041957</v>
      </c>
      <c r="F1007" s="13">
        <f ca="1">(TRUNC(PRODUCT($E$12:$E1006),16))</f>
        <v>1.3322077022672201</v>
      </c>
      <c r="G1007" s="13">
        <f t="shared" ca="1" si="293"/>
        <v>1.2998658538635699</v>
      </c>
      <c r="H1007" s="13">
        <f t="shared" ca="1" si="286"/>
        <v>1.02488091</v>
      </c>
      <c r="I1007" s="12">
        <f t="shared" si="294"/>
        <v>1.17E-2</v>
      </c>
      <c r="J1007" s="34">
        <f t="shared" si="295"/>
        <v>45254</v>
      </c>
      <c r="K1007" s="2">
        <f t="shared" si="296"/>
        <v>56</v>
      </c>
      <c r="L1007" s="17">
        <f t="shared" si="297"/>
        <v>56</v>
      </c>
      <c r="M1007" s="11">
        <f t="shared" si="287"/>
        <v>1.0025882509999999</v>
      </c>
      <c r="N1007" s="11">
        <f t="shared" ca="1" si="288"/>
        <v>1.0275335590000001</v>
      </c>
      <c r="O1007" s="17">
        <f t="shared" si="298"/>
        <v>0</v>
      </c>
      <c r="P1007" s="13">
        <f t="shared" ca="1" si="289"/>
        <v>27.533559</v>
      </c>
      <c r="Q1007" s="20">
        <f t="shared" si="290"/>
        <v>0</v>
      </c>
      <c r="R1007" s="13">
        <f t="shared" si="299"/>
        <v>0</v>
      </c>
      <c r="S1007" s="4" t="str">
        <f t="shared" si="300"/>
        <v>J=</v>
      </c>
      <c r="T1007" s="34">
        <f t="shared" si="301"/>
        <v>45436</v>
      </c>
      <c r="U1007" s="3"/>
      <c r="V1007" s="3"/>
      <c r="W1007" s="3"/>
      <c r="X1007" s="34"/>
      <c r="Y1007" s="3"/>
      <c r="Z1007" s="1"/>
      <c r="AA1007" s="3"/>
      <c r="AB1007" s="3"/>
      <c r="AC1007" s="3"/>
      <c r="AD1007" s="3"/>
      <c r="AE1007" s="3"/>
      <c r="AF1007" s="10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42">
        <f t="shared" si="291"/>
        <v>45339</v>
      </c>
      <c r="B1008" s="72">
        <f t="shared" ca="1" si="302"/>
        <v>1028.0121329999999</v>
      </c>
      <c r="C1008" s="13">
        <f t="shared" si="292"/>
        <v>1000</v>
      </c>
      <c r="D1008" s="12">
        <f ca="1">IF(A1008&lt;$B$1,VLOOKUP(A1008,[1]DI!$A$4:$B$15000,2,FALSE),0)</f>
        <v>0</v>
      </c>
      <c r="E1008" s="13">
        <f t="shared" ca="1" si="285"/>
        <v>1</v>
      </c>
      <c r="F1008" s="13">
        <f ca="1">(TRUNC(PRODUCT($E$12:$E1007),16))</f>
        <v>1.33276665665286</v>
      </c>
      <c r="G1008" s="13">
        <f t="shared" ca="1" si="293"/>
        <v>1.2998658538635699</v>
      </c>
      <c r="H1008" s="13">
        <f t="shared" ca="1" si="286"/>
        <v>1.0253109199999999</v>
      </c>
      <c r="I1008" s="12">
        <f t="shared" si="294"/>
        <v>1.17E-2</v>
      </c>
      <c r="J1008" s="34">
        <f t="shared" si="295"/>
        <v>45254</v>
      </c>
      <c r="K1008" s="2">
        <f t="shared" si="296"/>
        <v>56</v>
      </c>
      <c r="L1008" s="17">
        <f t="shared" si="297"/>
        <v>57</v>
      </c>
      <c r="M1008" s="11">
        <f t="shared" si="287"/>
        <v>1.002634531</v>
      </c>
      <c r="N1008" s="11">
        <f t="shared" ca="1" si="288"/>
        <v>1.0280121330000001</v>
      </c>
      <c r="O1008" s="17">
        <f t="shared" si="298"/>
        <v>0</v>
      </c>
      <c r="P1008" s="13">
        <f t="shared" ca="1" si="289"/>
        <v>28.012132999999999</v>
      </c>
      <c r="Q1008" s="20">
        <f t="shared" si="290"/>
        <v>0</v>
      </c>
      <c r="R1008" s="13">
        <f t="shared" si="299"/>
        <v>0</v>
      </c>
      <c r="S1008" s="4" t="str">
        <f t="shared" si="300"/>
        <v>J=</v>
      </c>
      <c r="T1008" s="34">
        <f t="shared" si="301"/>
        <v>45436</v>
      </c>
      <c r="U1008" s="3"/>
      <c r="V1008" s="3"/>
      <c r="W1008" s="3"/>
      <c r="X1008" s="34"/>
      <c r="Y1008" s="3"/>
      <c r="Z1008" s="1"/>
      <c r="AA1008" s="3"/>
      <c r="AB1008" s="3"/>
      <c r="AC1008" s="3"/>
      <c r="AD1008" s="3"/>
      <c r="AE1008" s="3"/>
      <c r="AF1008" s="10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42">
        <f t="shared" si="291"/>
        <v>45340</v>
      </c>
      <c r="B1009" s="72">
        <f t="shared" ca="1" si="302"/>
        <v>1028.0121329999999</v>
      </c>
      <c r="C1009" s="13">
        <f t="shared" si="292"/>
        <v>1000</v>
      </c>
      <c r="D1009" s="12">
        <f ca="1">IF(A1009&lt;$B$1,VLOOKUP(A1009,[1]DI!$A$4:$B$15000,2,FALSE),0)</f>
        <v>0</v>
      </c>
      <c r="E1009" s="13">
        <f t="shared" ca="1" si="285"/>
        <v>1</v>
      </c>
      <c r="F1009" s="13">
        <f ca="1">(TRUNC(PRODUCT($E$12:$E1008),16))</f>
        <v>1.33276665665286</v>
      </c>
      <c r="G1009" s="13">
        <f t="shared" ca="1" si="293"/>
        <v>1.2998658538635699</v>
      </c>
      <c r="H1009" s="13">
        <f t="shared" ca="1" si="286"/>
        <v>1.0253109199999999</v>
      </c>
      <c r="I1009" s="12">
        <f t="shared" si="294"/>
        <v>1.17E-2</v>
      </c>
      <c r="J1009" s="34">
        <f t="shared" si="295"/>
        <v>45254</v>
      </c>
      <c r="K1009" s="2">
        <f t="shared" si="296"/>
        <v>56</v>
      </c>
      <c r="L1009" s="17">
        <f t="shared" si="297"/>
        <v>57</v>
      </c>
      <c r="M1009" s="11">
        <f t="shared" si="287"/>
        <v>1.002634531</v>
      </c>
      <c r="N1009" s="11">
        <f t="shared" ca="1" si="288"/>
        <v>1.0280121330000001</v>
      </c>
      <c r="O1009" s="17">
        <f t="shared" si="298"/>
        <v>0</v>
      </c>
      <c r="P1009" s="13">
        <f t="shared" ca="1" si="289"/>
        <v>28.012132999999999</v>
      </c>
      <c r="Q1009" s="20">
        <f t="shared" si="290"/>
        <v>0</v>
      </c>
      <c r="R1009" s="13">
        <f t="shared" si="299"/>
        <v>0</v>
      </c>
      <c r="S1009" s="4" t="str">
        <f t="shared" si="300"/>
        <v>J=</v>
      </c>
      <c r="T1009" s="34">
        <f t="shared" si="301"/>
        <v>45436</v>
      </c>
      <c r="U1009" s="3"/>
      <c r="V1009" s="3"/>
      <c r="W1009" s="3"/>
      <c r="X1009" s="34"/>
      <c r="Y1009" s="3"/>
      <c r="Z1009" s="1"/>
      <c r="AA1009" s="3"/>
      <c r="AB1009" s="3"/>
      <c r="AC1009" s="3"/>
      <c r="AD1009" s="3"/>
      <c r="AE1009" s="3"/>
      <c r="AF1009" s="10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42">
        <f t="shared" si="291"/>
        <v>45341</v>
      </c>
      <c r="B1010" s="72">
        <f t="shared" ca="1" si="302"/>
        <v>1028.0121329999999</v>
      </c>
      <c r="C1010" s="13">
        <f t="shared" si="292"/>
        <v>1000</v>
      </c>
      <c r="D1010" s="12">
        <f ca="1">IF(A1010&lt;$B$1,VLOOKUP(A1010,[1]DI!$A$4:$B$15000,2,FALSE),0)</f>
        <v>0.1115</v>
      </c>
      <c r="E1010" s="13">
        <f t="shared" ca="1" si="285"/>
        <v>1.00041957</v>
      </c>
      <c r="F1010" s="13">
        <f ca="1">(TRUNC(PRODUCT($E$12:$E1009),16))</f>
        <v>1.33276665665286</v>
      </c>
      <c r="G1010" s="13">
        <f t="shared" ca="1" si="293"/>
        <v>1.2998658538635699</v>
      </c>
      <c r="H1010" s="13">
        <f t="shared" ca="1" si="286"/>
        <v>1.0253109199999999</v>
      </c>
      <c r="I1010" s="12">
        <f t="shared" si="294"/>
        <v>1.17E-2</v>
      </c>
      <c r="J1010" s="34">
        <f t="shared" si="295"/>
        <v>45254</v>
      </c>
      <c r="K1010" s="2">
        <f t="shared" si="296"/>
        <v>57</v>
      </c>
      <c r="L1010" s="17">
        <f t="shared" si="297"/>
        <v>57</v>
      </c>
      <c r="M1010" s="11">
        <f t="shared" si="287"/>
        <v>1.002634531</v>
      </c>
      <c r="N1010" s="11">
        <f t="shared" ca="1" si="288"/>
        <v>1.0280121330000001</v>
      </c>
      <c r="O1010" s="17">
        <f t="shared" si="298"/>
        <v>0</v>
      </c>
      <c r="P1010" s="13">
        <f t="shared" ca="1" si="289"/>
        <v>28.012132999999999</v>
      </c>
      <c r="Q1010" s="20">
        <f t="shared" si="290"/>
        <v>0</v>
      </c>
      <c r="R1010" s="13">
        <f t="shared" si="299"/>
        <v>0</v>
      </c>
      <c r="S1010" s="4" t="str">
        <f t="shared" si="300"/>
        <v>J=</v>
      </c>
      <c r="T1010" s="34">
        <f t="shared" si="301"/>
        <v>45436</v>
      </c>
      <c r="U1010" s="3"/>
      <c r="V1010" s="3"/>
      <c r="W1010" s="3"/>
      <c r="X1010" s="34"/>
      <c r="Y1010" s="3"/>
      <c r="Z1010" s="1"/>
      <c r="AA1010" s="3"/>
      <c r="AB1010" s="3"/>
      <c r="AC1010" s="3"/>
      <c r="AD1010" s="3"/>
      <c r="AE1010" s="3"/>
      <c r="AF1010" s="10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42">
        <f t="shared" si="291"/>
        <v>45342</v>
      </c>
      <c r="B1011" s="72">
        <f t="shared" ca="1" si="302"/>
        <v>1028.4909299999999</v>
      </c>
      <c r="C1011" s="13">
        <f t="shared" si="292"/>
        <v>1000</v>
      </c>
      <c r="D1011" s="12">
        <f ca="1">IF(A1011&lt;$B$1,VLOOKUP(A1011,[1]DI!$A$4:$B$15000,2,FALSE),0)</f>
        <v>0.1115</v>
      </c>
      <c r="E1011" s="13">
        <f t="shared" ca="1" si="285"/>
        <v>1.00041957</v>
      </c>
      <c r="F1011" s="13">
        <f ca="1">(TRUNC(PRODUCT($E$12:$E1010),16))</f>
        <v>1.33332584555899</v>
      </c>
      <c r="G1011" s="13">
        <f t="shared" ca="1" si="293"/>
        <v>1.2998658538635699</v>
      </c>
      <c r="H1011" s="13">
        <f t="shared" ca="1" si="286"/>
        <v>1.02574111</v>
      </c>
      <c r="I1011" s="12">
        <f t="shared" si="294"/>
        <v>1.17E-2</v>
      </c>
      <c r="J1011" s="34">
        <f t="shared" si="295"/>
        <v>45254</v>
      </c>
      <c r="K1011" s="2">
        <f t="shared" si="296"/>
        <v>58</v>
      </c>
      <c r="L1011" s="17">
        <f t="shared" si="297"/>
        <v>58</v>
      </c>
      <c r="M1011" s="11">
        <f t="shared" si="287"/>
        <v>1.002680813</v>
      </c>
      <c r="N1011" s="11">
        <f t="shared" ca="1" si="288"/>
        <v>1.02849093</v>
      </c>
      <c r="O1011" s="17">
        <f t="shared" si="298"/>
        <v>0</v>
      </c>
      <c r="P1011" s="13">
        <f t="shared" ca="1" si="289"/>
        <v>28.490929999999999</v>
      </c>
      <c r="Q1011" s="20">
        <f t="shared" si="290"/>
        <v>0</v>
      </c>
      <c r="R1011" s="13">
        <f t="shared" si="299"/>
        <v>0</v>
      </c>
      <c r="S1011" s="4" t="str">
        <f t="shared" si="300"/>
        <v>J=</v>
      </c>
      <c r="T1011" s="34">
        <f t="shared" si="301"/>
        <v>45436</v>
      </c>
      <c r="U1011" s="3"/>
      <c r="V1011" s="3"/>
      <c r="W1011" s="3"/>
      <c r="X1011" s="34"/>
      <c r="Y1011" s="3"/>
      <c r="Z1011" s="1"/>
      <c r="AA1011" s="3"/>
      <c r="AB1011" s="3"/>
      <c r="AC1011" s="3"/>
      <c r="AD1011" s="3"/>
      <c r="AE1011" s="3"/>
      <c r="AF1011" s="10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42">
        <f t="shared" si="291"/>
        <v>45343</v>
      </c>
      <c r="B1012" s="72">
        <f t="shared" ca="1" si="302"/>
        <v>1028.9699489899999</v>
      </c>
      <c r="C1012" s="13">
        <f t="shared" si="292"/>
        <v>1000</v>
      </c>
      <c r="D1012" s="12">
        <f ca="1">IF(A1012&lt;$B$1,VLOOKUP(A1012,[1]DI!$A$4:$B$15000,2,FALSE),0)</f>
        <v>0.1115</v>
      </c>
      <c r="E1012" s="13">
        <f t="shared" ca="1" si="285"/>
        <v>1.00041957</v>
      </c>
      <c r="F1012" s="13">
        <f ca="1">(TRUNC(PRODUCT($E$12:$E1011),16))</f>
        <v>1.33388526908401</v>
      </c>
      <c r="G1012" s="13">
        <f t="shared" ca="1" si="293"/>
        <v>1.2998658538635699</v>
      </c>
      <c r="H1012" s="13">
        <f t="shared" ca="1" si="286"/>
        <v>1.0261714799999999</v>
      </c>
      <c r="I1012" s="12">
        <f t="shared" si="294"/>
        <v>1.17E-2</v>
      </c>
      <c r="J1012" s="34">
        <f t="shared" si="295"/>
        <v>45254</v>
      </c>
      <c r="K1012" s="2">
        <f t="shared" si="296"/>
        <v>59</v>
      </c>
      <c r="L1012" s="17">
        <f t="shared" si="297"/>
        <v>59</v>
      </c>
      <c r="M1012" s="11">
        <f t="shared" si="287"/>
        <v>1.002727097</v>
      </c>
      <c r="N1012" s="11">
        <f t="shared" ca="1" si="288"/>
        <v>1.0289699489999999</v>
      </c>
      <c r="O1012" s="17">
        <f t="shared" si="298"/>
        <v>0</v>
      </c>
      <c r="P1012" s="13">
        <f t="shared" ca="1" si="289"/>
        <v>28.969948989999999</v>
      </c>
      <c r="Q1012" s="20">
        <f t="shared" si="290"/>
        <v>0</v>
      </c>
      <c r="R1012" s="13">
        <f t="shared" si="299"/>
        <v>0</v>
      </c>
      <c r="S1012" s="4" t="str">
        <f t="shared" si="300"/>
        <v>J=</v>
      </c>
      <c r="T1012" s="34">
        <f t="shared" si="301"/>
        <v>45436</v>
      </c>
      <c r="U1012" s="3"/>
      <c r="V1012" s="3"/>
      <c r="W1012" s="3"/>
      <c r="X1012" s="34"/>
      <c r="Y1012" s="3"/>
      <c r="Z1012" s="1"/>
      <c r="AA1012" s="3"/>
      <c r="AB1012" s="3"/>
      <c r="AC1012" s="3"/>
      <c r="AD1012" s="3"/>
      <c r="AE1012" s="3"/>
      <c r="AF1012" s="10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42">
        <f t="shared" si="291"/>
        <v>45344</v>
      </c>
      <c r="B1013" s="72">
        <f t="shared" ca="1" si="302"/>
        <v>1029.4491909999999</v>
      </c>
      <c r="C1013" s="13">
        <f t="shared" si="292"/>
        <v>1000</v>
      </c>
      <c r="D1013" s="12">
        <f ca="1">IF(A1013&lt;$B$1,VLOOKUP(A1013,[1]DI!$A$4:$B$15000,2,FALSE),0)</f>
        <v>0.1115</v>
      </c>
      <c r="E1013" s="13">
        <f t="shared" ca="1" si="285"/>
        <v>1.00041957</v>
      </c>
      <c r="F1013" s="13">
        <f ca="1">(TRUNC(PRODUCT($E$12:$E1012),16))</f>
        <v>1.3344449273263601</v>
      </c>
      <c r="G1013" s="13">
        <f t="shared" ca="1" si="293"/>
        <v>1.2998658538635699</v>
      </c>
      <c r="H1013" s="13">
        <f t="shared" ca="1" si="286"/>
        <v>1.0266020300000001</v>
      </c>
      <c r="I1013" s="12">
        <f t="shared" si="294"/>
        <v>1.17E-2</v>
      </c>
      <c r="J1013" s="34">
        <f t="shared" si="295"/>
        <v>45254</v>
      </c>
      <c r="K1013" s="2">
        <f t="shared" si="296"/>
        <v>60</v>
      </c>
      <c r="L1013" s="17">
        <f t="shared" si="297"/>
        <v>60</v>
      </c>
      <c r="M1013" s="11">
        <f t="shared" si="287"/>
        <v>1.0027733830000001</v>
      </c>
      <c r="N1013" s="11">
        <f t="shared" ca="1" si="288"/>
        <v>1.0294491910000001</v>
      </c>
      <c r="O1013" s="17">
        <f t="shared" si="298"/>
        <v>0</v>
      </c>
      <c r="P1013" s="13">
        <f t="shared" ca="1" si="289"/>
        <v>29.449190999999999</v>
      </c>
      <c r="Q1013" s="20">
        <f t="shared" si="290"/>
        <v>0</v>
      </c>
      <c r="R1013" s="13">
        <f t="shared" si="299"/>
        <v>0</v>
      </c>
      <c r="S1013" s="4" t="str">
        <f t="shared" si="300"/>
        <v>J=</v>
      </c>
      <c r="T1013" s="34">
        <f t="shared" si="301"/>
        <v>45436</v>
      </c>
      <c r="U1013" s="3"/>
      <c r="V1013" s="3"/>
      <c r="W1013" s="3"/>
      <c r="X1013" s="34"/>
      <c r="Y1013" s="3"/>
      <c r="Z1013" s="1"/>
      <c r="AA1013" s="3"/>
      <c r="AB1013" s="3"/>
      <c r="AC1013" s="3"/>
      <c r="AD1013" s="3"/>
      <c r="AE1013" s="3"/>
      <c r="AF1013" s="10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42">
        <f t="shared" si="291"/>
        <v>45345</v>
      </c>
      <c r="B1014" s="72">
        <f t="shared" ca="1" si="302"/>
        <v>1029.9286540000001</v>
      </c>
      <c r="C1014" s="13">
        <f t="shared" si="292"/>
        <v>1000</v>
      </c>
      <c r="D1014" s="12">
        <f ca="1">IF(A1014&lt;$B$1,VLOOKUP(A1014,[1]DI!$A$4:$B$15000,2,FALSE),0)</f>
        <v>0.1115</v>
      </c>
      <c r="E1014" s="13">
        <f t="shared" ca="1" si="285"/>
        <v>1.00041957</v>
      </c>
      <c r="F1014" s="13">
        <f ca="1">(TRUNC(PRODUCT($E$12:$E1013),16))</f>
        <v>1.33500482038452</v>
      </c>
      <c r="G1014" s="13">
        <f t="shared" ca="1" si="293"/>
        <v>1.2998658538635699</v>
      </c>
      <c r="H1014" s="13">
        <f t="shared" ca="1" si="286"/>
        <v>1.02703276</v>
      </c>
      <c r="I1014" s="12">
        <f t="shared" si="294"/>
        <v>1.17E-2</v>
      </c>
      <c r="J1014" s="34">
        <f t="shared" si="295"/>
        <v>45254</v>
      </c>
      <c r="K1014" s="2">
        <f t="shared" si="296"/>
        <v>61</v>
      </c>
      <c r="L1014" s="17">
        <f t="shared" si="297"/>
        <v>61</v>
      </c>
      <c r="M1014" s="11">
        <f t="shared" si="287"/>
        <v>1.0028196709999999</v>
      </c>
      <c r="N1014" s="11">
        <f t="shared" ca="1" si="288"/>
        <v>1.0299286540000001</v>
      </c>
      <c r="O1014" s="17">
        <f t="shared" si="298"/>
        <v>0</v>
      </c>
      <c r="P1014" s="13">
        <f t="shared" ca="1" si="289"/>
        <v>29.928654000000002</v>
      </c>
      <c r="Q1014" s="20">
        <f t="shared" si="290"/>
        <v>0</v>
      </c>
      <c r="R1014" s="13">
        <f t="shared" si="299"/>
        <v>0</v>
      </c>
      <c r="S1014" s="4" t="str">
        <f t="shared" si="300"/>
        <v>J=</v>
      </c>
      <c r="T1014" s="34">
        <f t="shared" si="301"/>
        <v>45436</v>
      </c>
      <c r="U1014" s="3"/>
      <c r="V1014" s="3"/>
      <c r="W1014" s="3"/>
      <c r="X1014" s="34"/>
      <c r="Y1014" s="3"/>
      <c r="Z1014" s="1"/>
      <c r="AA1014" s="3"/>
      <c r="AB1014" s="3"/>
      <c r="AC1014" s="3"/>
      <c r="AD1014" s="3"/>
      <c r="AE1014" s="3"/>
      <c r="AF1014" s="10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42">
        <f t="shared" si="291"/>
        <v>45346</v>
      </c>
      <c r="B1015" s="72">
        <f t="shared" ca="1" si="302"/>
        <v>1030.4083509899999</v>
      </c>
      <c r="C1015" s="13">
        <f t="shared" si="292"/>
        <v>1000</v>
      </c>
      <c r="D1015" s="12">
        <f ca="1">IF(A1015&lt;$B$1,VLOOKUP(A1015,[1]DI!$A$4:$B$15000,2,FALSE),0)</f>
        <v>0</v>
      </c>
      <c r="E1015" s="13">
        <f t="shared" ca="1" si="285"/>
        <v>1</v>
      </c>
      <c r="F1015" s="13">
        <f ca="1">(TRUNC(PRODUCT($E$12:$E1014),16))</f>
        <v>1.33556494835701</v>
      </c>
      <c r="G1015" s="13">
        <f t="shared" ca="1" si="293"/>
        <v>1.2998658538635699</v>
      </c>
      <c r="H1015" s="13">
        <f t="shared" ca="1" si="286"/>
        <v>1.0274636800000001</v>
      </c>
      <c r="I1015" s="12">
        <f t="shared" si="294"/>
        <v>1.17E-2</v>
      </c>
      <c r="J1015" s="34">
        <f t="shared" si="295"/>
        <v>45254</v>
      </c>
      <c r="K1015" s="2">
        <f t="shared" si="296"/>
        <v>61</v>
      </c>
      <c r="L1015" s="17">
        <f t="shared" si="297"/>
        <v>62</v>
      </c>
      <c r="M1015" s="11">
        <f t="shared" si="287"/>
        <v>1.0028659609999999</v>
      </c>
      <c r="N1015" s="11">
        <f t="shared" ca="1" si="288"/>
        <v>1.0304083509999999</v>
      </c>
      <c r="O1015" s="17">
        <f t="shared" si="298"/>
        <v>0</v>
      </c>
      <c r="P1015" s="13">
        <f t="shared" ca="1" si="289"/>
        <v>30.408350989999999</v>
      </c>
      <c r="Q1015" s="20">
        <f t="shared" si="290"/>
        <v>0</v>
      </c>
      <c r="R1015" s="13">
        <f t="shared" si="299"/>
        <v>0</v>
      </c>
      <c r="S1015" s="4" t="str">
        <f t="shared" si="300"/>
        <v>J=</v>
      </c>
      <c r="T1015" s="34">
        <f t="shared" si="301"/>
        <v>45436</v>
      </c>
      <c r="U1015" s="3"/>
      <c r="V1015" s="3"/>
      <c r="W1015" s="3"/>
      <c r="X1015" s="34"/>
      <c r="Y1015" s="3"/>
      <c r="Z1015" s="1"/>
      <c r="AA1015" s="3"/>
      <c r="AB1015" s="3"/>
      <c r="AC1015" s="3"/>
      <c r="AD1015" s="3"/>
      <c r="AE1015" s="3"/>
      <c r="AF1015" s="10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42">
        <f t="shared" si="291"/>
        <v>45347</v>
      </c>
      <c r="B1016" s="72">
        <f t="shared" ca="1" si="302"/>
        <v>1030.4083509899999</v>
      </c>
      <c r="C1016" s="13">
        <f t="shared" si="292"/>
        <v>1000</v>
      </c>
      <c r="D1016" s="12">
        <f ca="1">IF(A1016&lt;$B$1,VLOOKUP(A1016,[1]DI!$A$4:$B$15000,2,FALSE),0)</f>
        <v>0</v>
      </c>
      <c r="E1016" s="13">
        <f t="shared" ca="1" si="285"/>
        <v>1</v>
      </c>
      <c r="F1016" s="13">
        <f ca="1">(TRUNC(PRODUCT($E$12:$E1015),16))</f>
        <v>1.33556494835701</v>
      </c>
      <c r="G1016" s="13">
        <f t="shared" ca="1" si="293"/>
        <v>1.2998658538635699</v>
      </c>
      <c r="H1016" s="13">
        <f t="shared" ca="1" si="286"/>
        <v>1.0274636800000001</v>
      </c>
      <c r="I1016" s="12">
        <f t="shared" si="294"/>
        <v>1.17E-2</v>
      </c>
      <c r="J1016" s="34">
        <f t="shared" si="295"/>
        <v>45254</v>
      </c>
      <c r="K1016" s="2">
        <f t="shared" si="296"/>
        <v>61</v>
      </c>
      <c r="L1016" s="17">
        <f t="shared" si="297"/>
        <v>62</v>
      </c>
      <c r="M1016" s="11">
        <f t="shared" si="287"/>
        <v>1.0028659609999999</v>
      </c>
      <c r="N1016" s="11">
        <f t="shared" ca="1" si="288"/>
        <v>1.0304083509999999</v>
      </c>
      <c r="O1016" s="17">
        <f t="shared" si="298"/>
        <v>0</v>
      </c>
      <c r="P1016" s="13">
        <f t="shared" ca="1" si="289"/>
        <v>30.408350989999999</v>
      </c>
      <c r="Q1016" s="20">
        <f t="shared" si="290"/>
        <v>0</v>
      </c>
      <c r="R1016" s="13">
        <f t="shared" si="299"/>
        <v>0</v>
      </c>
      <c r="S1016" s="4" t="str">
        <f t="shared" si="300"/>
        <v>J=</v>
      </c>
      <c r="T1016" s="34">
        <f t="shared" si="301"/>
        <v>45436</v>
      </c>
      <c r="U1016" s="3"/>
      <c r="V1016" s="3"/>
      <c r="W1016" s="3"/>
      <c r="X1016" s="34"/>
      <c r="Y1016" s="3"/>
      <c r="Z1016" s="1"/>
      <c r="AA1016" s="3"/>
      <c r="AB1016" s="3"/>
      <c r="AC1016" s="3"/>
      <c r="AD1016" s="3"/>
      <c r="AE1016" s="3"/>
      <c r="AF1016" s="10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42">
        <f t="shared" si="291"/>
        <v>45348</v>
      </c>
      <c r="B1017" s="72">
        <f t="shared" ca="1" si="302"/>
        <v>1030.4083509899999</v>
      </c>
      <c r="C1017" s="13">
        <f t="shared" si="292"/>
        <v>1000</v>
      </c>
      <c r="D1017" s="12">
        <f ca="1">IF(A1017&lt;$B$1,VLOOKUP(A1017,[1]DI!$A$4:$B$15000,2,FALSE),0)</f>
        <v>0.1115</v>
      </c>
      <c r="E1017" s="13">
        <f t="shared" ca="1" si="285"/>
        <v>1.00041957</v>
      </c>
      <c r="F1017" s="13">
        <f ca="1">(TRUNC(PRODUCT($E$12:$E1016),16))</f>
        <v>1.33556494835701</v>
      </c>
      <c r="G1017" s="13">
        <f t="shared" ca="1" si="293"/>
        <v>1.2998658538635699</v>
      </c>
      <c r="H1017" s="13">
        <f t="shared" ca="1" si="286"/>
        <v>1.0274636800000001</v>
      </c>
      <c r="I1017" s="12">
        <f t="shared" si="294"/>
        <v>1.17E-2</v>
      </c>
      <c r="J1017" s="34">
        <f t="shared" si="295"/>
        <v>45254</v>
      </c>
      <c r="K1017" s="2">
        <f t="shared" si="296"/>
        <v>62</v>
      </c>
      <c r="L1017" s="17">
        <f t="shared" si="297"/>
        <v>62</v>
      </c>
      <c r="M1017" s="11">
        <f t="shared" si="287"/>
        <v>1.0028659609999999</v>
      </c>
      <c r="N1017" s="11">
        <f t="shared" ca="1" si="288"/>
        <v>1.0304083509999999</v>
      </c>
      <c r="O1017" s="17">
        <f t="shared" si="298"/>
        <v>0</v>
      </c>
      <c r="P1017" s="13">
        <f t="shared" ca="1" si="289"/>
        <v>30.408350989999999</v>
      </c>
      <c r="Q1017" s="20">
        <f t="shared" si="290"/>
        <v>0</v>
      </c>
      <c r="R1017" s="13">
        <f t="shared" si="299"/>
        <v>0</v>
      </c>
      <c r="S1017" s="4" t="str">
        <f t="shared" si="300"/>
        <v>J=</v>
      </c>
      <c r="T1017" s="34">
        <f t="shared" si="301"/>
        <v>45436</v>
      </c>
      <c r="U1017" s="3"/>
      <c r="V1017" s="3"/>
      <c r="W1017" s="3"/>
      <c r="X1017" s="34"/>
      <c r="Y1017" s="3"/>
      <c r="Z1017" s="1"/>
      <c r="AA1017" s="3"/>
      <c r="AB1017" s="3"/>
      <c r="AC1017" s="3"/>
      <c r="AD1017" s="3"/>
      <c r="AE1017" s="3"/>
      <c r="AF1017" s="10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42">
        <f t="shared" si="291"/>
        <v>45349</v>
      </c>
      <c r="B1018" s="72">
        <f t="shared" ca="1" si="302"/>
        <v>1030.8882599999999</v>
      </c>
      <c r="C1018" s="13">
        <f t="shared" si="292"/>
        <v>1000</v>
      </c>
      <c r="D1018" s="12">
        <f ca="1">IF(A1018&lt;$B$1,VLOOKUP(A1018,[1]DI!$A$4:$B$15000,2,FALSE),0)</f>
        <v>0.1115</v>
      </c>
      <c r="E1018" s="13">
        <f t="shared" ca="1" si="285"/>
        <v>1.00041957</v>
      </c>
      <c r="F1018" s="13">
        <f ca="1">(TRUNC(PRODUCT($E$12:$E1017),16))</f>
        <v>1.3361253113423901</v>
      </c>
      <c r="G1018" s="13">
        <f t="shared" ca="1" si="293"/>
        <v>1.2998658538635699</v>
      </c>
      <c r="H1018" s="13">
        <f t="shared" ca="1" si="286"/>
        <v>1.0278947700000001</v>
      </c>
      <c r="I1018" s="12">
        <f t="shared" si="294"/>
        <v>1.17E-2</v>
      </c>
      <c r="J1018" s="34">
        <f t="shared" si="295"/>
        <v>45254</v>
      </c>
      <c r="K1018" s="2">
        <f t="shared" si="296"/>
        <v>63</v>
      </c>
      <c r="L1018" s="17">
        <f t="shared" si="297"/>
        <v>63</v>
      </c>
      <c r="M1018" s="11">
        <f t="shared" si="287"/>
        <v>1.0029122530000001</v>
      </c>
      <c r="N1018" s="11">
        <f t="shared" ca="1" si="288"/>
        <v>1.03088826</v>
      </c>
      <c r="O1018" s="17">
        <f t="shared" si="298"/>
        <v>0</v>
      </c>
      <c r="P1018" s="13">
        <f t="shared" ca="1" si="289"/>
        <v>30.888259999999999</v>
      </c>
      <c r="Q1018" s="20">
        <f t="shared" si="290"/>
        <v>0</v>
      </c>
      <c r="R1018" s="13">
        <f t="shared" si="299"/>
        <v>0</v>
      </c>
      <c r="S1018" s="4" t="str">
        <f t="shared" si="300"/>
        <v>J=</v>
      </c>
      <c r="T1018" s="34">
        <f t="shared" si="301"/>
        <v>45436</v>
      </c>
      <c r="U1018" s="3"/>
      <c r="V1018" s="3"/>
      <c r="W1018" s="3"/>
      <c r="X1018" s="34"/>
      <c r="Y1018" s="3"/>
      <c r="Z1018" s="1"/>
      <c r="AA1018" s="3"/>
      <c r="AB1018" s="3"/>
      <c r="AC1018" s="3"/>
      <c r="AD1018" s="3"/>
      <c r="AE1018" s="3"/>
      <c r="AF1018" s="10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42">
        <f t="shared" si="291"/>
        <v>45350</v>
      </c>
      <c r="B1019" s="72">
        <f t="shared" ca="1" si="302"/>
        <v>1031.3683920000001</v>
      </c>
      <c r="C1019" s="13">
        <f t="shared" si="292"/>
        <v>1000</v>
      </c>
      <c r="D1019" s="12">
        <f ca="1">IF(A1019&lt;$B$1,VLOOKUP(A1019,[1]DI!$A$4:$B$15000,2,FALSE),0)</f>
        <v>0.1115</v>
      </c>
      <c r="E1019" s="13">
        <f t="shared" ca="1" si="285"/>
        <v>1.00041957</v>
      </c>
      <c r="F1019" s="13">
        <f ca="1">(TRUNC(PRODUCT($E$12:$E1018),16))</f>
        <v>1.33668590943927</v>
      </c>
      <c r="G1019" s="13">
        <f t="shared" ca="1" si="293"/>
        <v>1.2998658538635699</v>
      </c>
      <c r="H1019" s="13">
        <f t="shared" ca="1" si="286"/>
        <v>1.0283260400000001</v>
      </c>
      <c r="I1019" s="12">
        <f t="shared" si="294"/>
        <v>1.17E-2</v>
      </c>
      <c r="J1019" s="34">
        <f t="shared" si="295"/>
        <v>45254</v>
      </c>
      <c r="K1019" s="2">
        <f t="shared" si="296"/>
        <v>64</v>
      </c>
      <c r="L1019" s="17">
        <f t="shared" si="297"/>
        <v>64</v>
      </c>
      <c r="M1019" s="11">
        <f t="shared" si="287"/>
        <v>1.0029585480000001</v>
      </c>
      <c r="N1019" s="11">
        <f t="shared" ca="1" si="288"/>
        <v>1.0313683920000001</v>
      </c>
      <c r="O1019" s="17">
        <f t="shared" si="298"/>
        <v>0</v>
      </c>
      <c r="P1019" s="13">
        <f t="shared" ca="1" si="289"/>
        <v>31.368392</v>
      </c>
      <c r="Q1019" s="20">
        <f t="shared" si="290"/>
        <v>0</v>
      </c>
      <c r="R1019" s="13">
        <f t="shared" si="299"/>
        <v>0</v>
      </c>
      <c r="S1019" s="4" t="str">
        <f t="shared" si="300"/>
        <v>J=</v>
      </c>
      <c r="T1019" s="34">
        <f t="shared" si="301"/>
        <v>45436</v>
      </c>
      <c r="U1019" s="3"/>
      <c r="V1019" s="3"/>
      <c r="W1019" s="3"/>
      <c r="X1019" s="34"/>
      <c r="Y1019" s="3"/>
      <c r="Z1019" s="1"/>
      <c r="AA1019" s="3"/>
      <c r="AB1019" s="3"/>
      <c r="AC1019" s="3"/>
      <c r="AD1019" s="3"/>
      <c r="AE1019" s="3"/>
      <c r="AF1019" s="10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42">
        <f t="shared" si="291"/>
        <v>45351</v>
      </c>
      <c r="B1020" s="72">
        <f t="shared" ca="1" si="302"/>
        <v>1031.8487569900001</v>
      </c>
      <c r="C1020" s="13">
        <f t="shared" si="292"/>
        <v>1000</v>
      </c>
      <c r="D1020" s="12">
        <f ca="1">IF(A1020&lt;$B$1,VLOOKUP(A1020,[1]DI!$A$4:$B$15000,2,FALSE),0)</f>
        <v>0.1115</v>
      </c>
      <c r="E1020" s="13">
        <f t="shared" ca="1" si="285"/>
        <v>1.00041957</v>
      </c>
      <c r="F1020" s="13">
        <f ca="1">(TRUNC(PRODUCT($E$12:$E1019),16))</f>
        <v>1.33724674274629</v>
      </c>
      <c r="G1020" s="13">
        <f t="shared" ca="1" si="293"/>
        <v>1.2998658538635699</v>
      </c>
      <c r="H1020" s="13">
        <f t="shared" ca="1" si="286"/>
        <v>1.0287575</v>
      </c>
      <c r="I1020" s="12">
        <f t="shared" si="294"/>
        <v>1.17E-2</v>
      </c>
      <c r="J1020" s="34">
        <f t="shared" si="295"/>
        <v>45254</v>
      </c>
      <c r="K1020" s="2">
        <f t="shared" si="296"/>
        <v>65</v>
      </c>
      <c r="L1020" s="17">
        <f t="shared" si="297"/>
        <v>65</v>
      </c>
      <c r="M1020" s="11">
        <f t="shared" si="287"/>
        <v>1.003004845</v>
      </c>
      <c r="N1020" s="11">
        <f t="shared" ca="1" si="288"/>
        <v>1.0318487569999999</v>
      </c>
      <c r="O1020" s="17">
        <f t="shared" si="298"/>
        <v>0</v>
      </c>
      <c r="P1020" s="13">
        <f t="shared" ca="1" si="289"/>
        <v>31.848756989999998</v>
      </c>
      <c r="Q1020" s="20">
        <f t="shared" si="290"/>
        <v>0</v>
      </c>
      <c r="R1020" s="13">
        <f t="shared" si="299"/>
        <v>0</v>
      </c>
      <c r="S1020" s="4" t="str">
        <f t="shared" si="300"/>
        <v>J=</v>
      </c>
      <c r="T1020" s="34">
        <f t="shared" si="301"/>
        <v>45436</v>
      </c>
      <c r="U1020" s="3"/>
      <c r="V1020" s="3"/>
      <c r="W1020" s="3"/>
      <c r="X1020" s="34"/>
      <c r="Y1020" s="3"/>
      <c r="Z1020" s="1"/>
      <c r="AA1020" s="3"/>
      <c r="AB1020" s="3"/>
      <c r="AC1020" s="3"/>
      <c r="AD1020" s="3"/>
      <c r="AE1020" s="3"/>
      <c r="AF1020" s="10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42">
        <f t="shared" si="291"/>
        <v>45352</v>
      </c>
      <c r="B1021" s="72">
        <f t="shared" ca="1" si="302"/>
        <v>1032.3293339899999</v>
      </c>
      <c r="C1021" s="13">
        <f t="shared" si="292"/>
        <v>1000</v>
      </c>
      <c r="D1021" s="12">
        <f ca="1">IF(A1021&lt;$B$1,VLOOKUP(A1021,[1]DI!$A$4:$B$15000,2,FALSE),0)</f>
        <v>0.1115</v>
      </c>
      <c r="E1021" s="13">
        <f t="shared" ca="1" si="285"/>
        <v>1.00041957</v>
      </c>
      <c r="F1021" s="13">
        <f ca="1">(TRUNC(PRODUCT($E$12:$E1020),16))</f>
        <v>1.3378078113621501</v>
      </c>
      <c r="G1021" s="13">
        <f t="shared" ca="1" si="293"/>
        <v>1.2998658538635699</v>
      </c>
      <c r="H1021" s="13">
        <f t="shared" ca="1" si="286"/>
        <v>1.02918913</v>
      </c>
      <c r="I1021" s="12">
        <f t="shared" si="294"/>
        <v>1.17E-2</v>
      </c>
      <c r="J1021" s="34">
        <f t="shared" si="295"/>
        <v>45254</v>
      </c>
      <c r="K1021" s="2">
        <f t="shared" si="296"/>
        <v>66</v>
      </c>
      <c r="L1021" s="17">
        <f t="shared" si="297"/>
        <v>66</v>
      </c>
      <c r="M1021" s="11">
        <f t="shared" si="287"/>
        <v>1.0030511440000001</v>
      </c>
      <c r="N1021" s="11">
        <f t="shared" ca="1" si="288"/>
        <v>1.0323293339999999</v>
      </c>
      <c r="O1021" s="17">
        <f t="shared" si="298"/>
        <v>0</v>
      </c>
      <c r="P1021" s="13">
        <f t="shared" ca="1" si="289"/>
        <v>32.329333990000002</v>
      </c>
      <c r="Q1021" s="20">
        <f t="shared" si="290"/>
        <v>0</v>
      </c>
      <c r="R1021" s="13">
        <f t="shared" si="299"/>
        <v>0</v>
      </c>
      <c r="S1021" s="4" t="str">
        <f t="shared" si="300"/>
        <v>J=</v>
      </c>
      <c r="T1021" s="34">
        <f t="shared" si="301"/>
        <v>45436</v>
      </c>
      <c r="U1021" s="3"/>
      <c r="V1021" s="3"/>
      <c r="W1021" s="3"/>
      <c r="X1021" s="34"/>
      <c r="Y1021" s="3"/>
      <c r="Z1021" s="1"/>
      <c r="AA1021" s="3"/>
      <c r="AB1021" s="3"/>
      <c r="AC1021" s="3"/>
      <c r="AD1021" s="3"/>
      <c r="AE1021" s="3"/>
      <c r="AF1021" s="10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42">
        <f t="shared" si="291"/>
        <v>45353</v>
      </c>
      <c r="B1022" s="72">
        <f t="shared" ca="1" si="302"/>
        <v>1032.8101439899999</v>
      </c>
      <c r="C1022" s="13">
        <f t="shared" si="292"/>
        <v>1000</v>
      </c>
      <c r="D1022" s="12">
        <f ca="1">IF(A1022&lt;$B$1,VLOOKUP(A1022,[1]DI!$A$4:$B$15000,2,FALSE),0)</f>
        <v>0</v>
      </c>
      <c r="E1022" s="13">
        <f t="shared" ca="1" si="285"/>
        <v>1</v>
      </c>
      <c r="F1022" s="13">
        <f ca="1">(TRUNC(PRODUCT($E$12:$E1021),16))</f>
        <v>1.3383691153855599</v>
      </c>
      <c r="G1022" s="13">
        <f t="shared" ca="1" si="293"/>
        <v>1.2998658538635699</v>
      </c>
      <c r="H1022" s="13">
        <f t="shared" ca="1" si="286"/>
        <v>1.02962095</v>
      </c>
      <c r="I1022" s="12">
        <f t="shared" si="294"/>
        <v>1.17E-2</v>
      </c>
      <c r="J1022" s="34">
        <f t="shared" si="295"/>
        <v>45254</v>
      </c>
      <c r="K1022" s="2">
        <f t="shared" si="296"/>
        <v>66</v>
      </c>
      <c r="L1022" s="17">
        <f t="shared" si="297"/>
        <v>67</v>
      </c>
      <c r="M1022" s="11">
        <f t="shared" si="287"/>
        <v>1.0030974450000001</v>
      </c>
      <c r="N1022" s="11">
        <f t="shared" ca="1" si="288"/>
        <v>1.0328101439999999</v>
      </c>
      <c r="O1022" s="17">
        <f t="shared" si="298"/>
        <v>0</v>
      </c>
      <c r="P1022" s="13">
        <f t="shared" ca="1" si="289"/>
        <v>32.81014399</v>
      </c>
      <c r="Q1022" s="20">
        <f t="shared" si="290"/>
        <v>0</v>
      </c>
      <c r="R1022" s="13">
        <f t="shared" si="299"/>
        <v>0</v>
      </c>
      <c r="S1022" s="4" t="str">
        <f t="shared" si="300"/>
        <v>J=</v>
      </c>
      <c r="T1022" s="34">
        <f t="shared" si="301"/>
        <v>45436</v>
      </c>
      <c r="U1022" s="3"/>
      <c r="V1022" s="3"/>
      <c r="W1022" s="3"/>
      <c r="X1022" s="34"/>
      <c r="Y1022" s="3"/>
      <c r="Z1022" s="1"/>
      <c r="AA1022" s="3"/>
      <c r="AB1022" s="3"/>
      <c r="AC1022" s="3"/>
      <c r="AD1022" s="3"/>
      <c r="AE1022" s="3"/>
      <c r="AF1022" s="10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42">
        <f t="shared" si="291"/>
        <v>45354</v>
      </c>
      <c r="B1023" s="72">
        <f t="shared" ca="1" si="302"/>
        <v>1032.8101439899999</v>
      </c>
      <c r="C1023" s="13">
        <f t="shared" si="292"/>
        <v>1000</v>
      </c>
      <c r="D1023" s="12">
        <f ca="1">IF(A1023&lt;$B$1,VLOOKUP(A1023,[1]DI!$A$4:$B$15000,2,FALSE),0)</f>
        <v>0</v>
      </c>
      <c r="E1023" s="13">
        <f t="shared" ca="1" si="285"/>
        <v>1</v>
      </c>
      <c r="F1023" s="13">
        <f ca="1">(TRUNC(PRODUCT($E$12:$E1022),16))</f>
        <v>1.3383691153855599</v>
      </c>
      <c r="G1023" s="13">
        <f t="shared" ca="1" si="293"/>
        <v>1.2998658538635699</v>
      </c>
      <c r="H1023" s="13">
        <f t="shared" ca="1" si="286"/>
        <v>1.02962095</v>
      </c>
      <c r="I1023" s="12">
        <f t="shared" si="294"/>
        <v>1.17E-2</v>
      </c>
      <c r="J1023" s="34">
        <f t="shared" si="295"/>
        <v>45254</v>
      </c>
      <c r="K1023" s="2">
        <f t="shared" si="296"/>
        <v>66</v>
      </c>
      <c r="L1023" s="17">
        <f t="shared" si="297"/>
        <v>67</v>
      </c>
      <c r="M1023" s="11">
        <f t="shared" si="287"/>
        <v>1.0030974450000001</v>
      </c>
      <c r="N1023" s="11">
        <f t="shared" ca="1" si="288"/>
        <v>1.0328101439999999</v>
      </c>
      <c r="O1023" s="17">
        <f t="shared" si="298"/>
        <v>0</v>
      </c>
      <c r="P1023" s="13">
        <f t="shared" ca="1" si="289"/>
        <v>32.81014399</v>
      </c>
      <c r="Q1023" s="20">
        <f t="shared" si="290"/>
        <v>0</v>
      </c>
      <c r="R1023" s="13">
        <f t="shared" si="299"/>
        <v>0</v>
      </c>
      <c r="S1023" s="4" t="str">
        <f t="shared" si="300"/>
        <v>J=</v>
      </c>
      <c r="T1023" s="34">
        <f t="shared" si="301"/>
        <v>45436</v>
      </c>
      <c r="U1023" s="3"/>
      <c r="V1023" s="3"/>
      <c r="W1023" s="3"/>
      <c r="X1023" s="34"/>
      <c r="Y1023" s="3"/>
      <c r="Z1023" s="1"/>
      <c r="AA1023" s="3"/>
      <c r="AB1023" s="3"/>
      <c r="AC1023" s="3"/>
      <c r="AD1023" s="3"/>
      <c r="AE1023" s="3"/>
      <c r="AF1023" s="10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42">
        <f t="shared" si="291"/>
        <v>45355</v>
      </c>
      <c r="B1024" s="72">
        <f t="shared" ca="1" si="302"/>
        <v>1032.8101439899999</v>
      </c>
      <c r="C1024" s="13">
        <f t="shared" si="292"/>
        <v>1000</v>
      </c>
      <c r="D1024" s="12">
        <f ca="1">IF(A1024&lt;$B$1,VLOOKUP(A1024,[1]DI!$A$4:$B$15000,2,FALSE),0)</f>
        <v>0.1115</v>
      </c>
      <c r="E1024" s="13">
        <f t="shared" ca="1" si="285"/>
        <v>1.00041957</v>
      </c>
      <c r="F1024" s="13">
        <f ca="1">(TRUNC(PRODUCT($E$12:$E1023),16))</f>
        <v>1.3383691153855599</v>
      </c>
      <c r="G1024" s="13">
        <f t="shared" ca="1" si="293"/>
        <v>1.2998658538635699</v>
      </c>
      <c r="H1024" s="13">
        <f t="shared" ca="1" si="286"/>
        <v>1.02962095</v>
      </c>
      <c r="I1024" s="12">
        <f t="shared" si="294"/>
        <v>1.17E-2</v>
      </c>
      <c r="J1024" s="34">
        <f t="shared" si="295"/>
        <v>45254</v>
      </c>
      <c r="K1024" s="2">
        <f t="shared" si="296"/>
        <v>67</v>
      </c>
      <c r="L1024" s="17">
        <f t="shared" si="297"/>
        <v>67</v>
      </c>
      <c r="M1024" s="11">
        <f t="shared" si="287"/>
        <v>1.0030974450000001</v>
      </c>
      <c r="N1024" s="11">
        <f t="shared" ca="1" si="288"/>
        <v>1.0328101439999999</v>
      </c>
      <c r="O1024" s="17">
        <f t="shared" si="298"/>
        <v>0</v>
      </c>
      <c r="P1024" s="13">
        <f t="shared" ca="1" si="289"/>
        <v>32.81014399</v>
      </c>
      <c r="Q1024" s="20">
        <f t="shared" si="290"/>
        <v>0</v>
      </c>
      <c r="R1024" s="13">
        <f t="shared" si="299"/>
        <v>0</v>
      </c>
      <c r="S1024" s="4" t="str">
        <f t="shared" si="300"/>
        <v>J=</v>
      </c>
      <c r="T1024" s="34">
        <f t="shared" si="301"/>
        <v>45436</v>
      </c>
      <c r="U1024" s="3"/>
      <c r="V1024" s="3"/>
      <c r="W1024" s="3"/>
      <c r="X1024" s="34"/>
      <c r="Y1024" s="3"/>
      <c r="Z1024" s="1"/>
      <c r="AA1024" s="3"/>
      <c r="AB1024" s="3"/>
      <c r="AC1024" s="3"/>
      <c r="AD1024" s="3"/>
      <c r="AE1024" s="3"/>
      <c r="AF1024" s="10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42">
        <f t="shared" si="291"/>
        <v>45356</v>
      </c>
      <c r="B1025" s="72">
        <f t="shared" ca="1" si="302"/>
        <v>1033.2911769899999</v>
      </c>
      <c r="C1025" s="13">
        <f t="shared" si="292"/>
        <v>1000</v>
      </c>
      <c r="D1025" s="12">
        <f ca="1">IF(A1025&lt;$B$1,VLOOKUP(A1025,[1]DI!$A$4:$B$15000,2,FALSE),0)</f>
        <v>0.1115</v>
      </c>
      <c r="E1025" s="13">
        <f t="shared" ca="1" si="285"/>
        <v>1.00041957</v>
      </c>
      <c r="F1025" s="13">
        <f ca="1">(TRUNC(PRODUCT($E$12:$E1024),16))</f>
        <v>1.3389306549152999</v>
      </c>
      <c r="G1025" s="13">
        <f t="shared" ca="1" si="293"/>
        <v>1.2998658538635699</v>
      </c>
      <c r="H1025" s="13">
        <f t="shared" ca="1" si="286"/>
        <v>1.03005295</v>
      </c>
      <c r="I1025" s="12">
        <f t="shared" si="294"/>
        <v>1.17E-2</v>
      </c>
      <c r="J1025" s="34">
        <f t="shared" si="295"/>
        <v>45254</v>
      </c>
      <c r="K1025" s="2">
        <f t="shared" si="296"/>
        <v>68</v>
      </c>
      <c r="L1025" s="17">
        <f t="shared" si="297"/>
        <v>68</v>
      </c>
      <c r="M1025" s="11">
        <f t="shared" si="287"/>
        <v>1.0031437480000001</v>
      </c>
      <c r="N1025" s="11">
        <f t="shared" ca="1" si="288"/>
        <v>1.0332911769999999</v>
      </c>
      <c r="O1025" s="17">
        <f t="shared" si="298"/>
        <v>0</v>
      </c>
      <c r="P1025" s="13">
        <f t="shared" ca="1" si="289"/>
        <v>33.291176989999997</v>
      </c>
      <c r="Q1025" s="20">
        <f t="shared" si="290"/>
        <v>0</v>
      </c>
      <c r="R1025" s="13">
        <f t="shared" si="299"/>
        <v>0</v>
      </c>
      <c r="S1025" s="4" t="str">
        <f t="shared" si="300"/>
        <v>J=</v>
      </c>
      <c r="T1025" s="34">
        <f t="shared" si="301"/>
        <v>45436</v>
      </c>
      <c r="U1025" s="3"/>
      <c r="V1025" s="3"/>
      <c r="W1025" s="3"/>
      <c r="X1025" s="34"/>
      <c r="Y1025" s="3"/>
      <c r="Z1025" s="1"/>
      <c r="AA1025" s="3"/>
      <c r="AB1025" s="3"/>
      <c r="AC1025" s="3"/>
      <c r="AD1025" s="3"/>
      <c r="AE1025" s="3"/>
      <c r="AF1025" s="10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42">
        <f t="shared" si="291"/>
        <v>45357</v>
      </c>
      <c r="B1026" s="72">
        <f t="shared" ca="1" si="302"/>
        <v>1033.7724319900001</v>
      </c>
      <c r="C1026" s="13">
        <f t="shared" si="292"/>
        <v>1000</v>
      </c>
      <c r="D1026" s="12">
        <f ca="1">IF(A1026&lt;$B$1,VLOOKUP(A1026,[1]DI!$A$4:$B$15000,2,FALSE),0)</f>
        <v>0.1115</v>
      </c>
      <c r="E1026" s="13">
        <f t="shared" ca="1" si="285"/>
        <v>1.00041957</v>
      </c>
      <c r="F1026" s="13">
        <f ca="1">(TRUNC(PRODUCT($E$12:$E1025),16))</f>
        <v>1.33949243005018</v>
      </c>
      <c r="G1026" s="13">
        <f t="shared" ca="1" si="293"/>
        <v>1.2998658538635699</v>
      </c>
      <c r="H1026" s="13">
        <f t="shared" ca="1" si="286"/>
        <v>1.03048513</v>
      </c>
      <c r="I1026" s="12">
        <f t="shared" si="294"/>
        <v>1.17E-2</v>
      </c>
      <c r="J1026" s="34">
        <f t="shared" si="295"/>
        <v>45254</v>
      </c>
      <c r="K1026" s="2">
        <f t="shared" si="296"/>
        <v>69</v>
      </c>
      <c r="L1026" s="17">
        <f t="shared" si="297"/>
        <v>69</v>
      </c>
      <c r="M1026" s="11">
        <f t="shared" si="287"/>
        <v>1.003190053</v>
      </c>
      <c r="N1026" s="11">
        <f t="shared" ca="1" si="288"/>
        <v>1.0337724319999999</v>
      </c>
      <c r="O1026" s="17">
        <f t="shared" si="298"/>
        <v>0</v>
      </c>
      <c r="P1026" s="13">
        <f t="shared" ca="1" si="289"/>
        <v>33.772431990000001</v>
      </c>
      <c r="Q1026" s="20">
        <f t="shared" si="290"/>
        <v>0</v>
      </c>
      <c r="R1026" s="13">
        <f t="shared" si="299"/>
        <v>0</v>
      </c>
      <c r="S1026" s="4" t="str">
        <f t="shared" si="300"/>
        <v>J=</v>
      </c>
      <c r="T1026" s="34">
        <f t="shared" si="301"/>
        <v>45436</v>
      </c>
      <c r="U1026" s="3"/>
      <c r="V1026" s="3"/>
      <c r="W1026" s="3"/>
      <c r="X1026" s="34"/>
      <c r="Y1026" s="3"/>
      <c r="Z1026" s="1"/>
      <c r="AA1026" s="3"/>
      <c r="AB1026" s="3"/>
      <c r="AC1026" s="3"/>
      <c r="AD1026" s="3"/>
      <c r="AE1026" s="3"/>
      <c r="AF1026" s="10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42">
        <f t="shared" si="291"/>
        <v>45358</v>
      </c>
      <c r="B1027" s="72">
        <f t="shared" ca="1" si="302"/>
        <v>1034.2539099999999</v>
      </c>
      <c r="C1027" s="13">
        <f t="shared" si="292"/>
        <v>1000</v>
      </c>
      <c r="D1027" s="12">
        <f ca="1">IF(A1027&lt;$B$1,VLOOKUP(A1027,[1]DI!$A$4:$B$15000,2,FALSE),0)</f>
        <v>0.1115</v>
      </c>
      <c r="E1027" s="13">
        <f t="shared" ca="1" si="285"/>
        <v>1.00041957</v>
      </c>
      <c r="F1027" s="13">
        <f ca="1">(TRUNC(PRODUCT($E$12:$E1026),16))</f>
        <v>1.34005444088906</v>
      </c>
      <c r="G1027" s="13">
        <f t="shared" ca="1" si="293"/>
        <v>1.2998658538635699</v>
      </c>
      <c r="H1027" s="13">
        <f t="shared" ca="1" si="286"/>
        <v>1.03091749</v>
      </c>
      <c r="I1027" s="12">
        <f t="shared" si="294"/>
        <v>1.17E-2</v>
      </c>
      <c r="J1027" s="34">
        <f t="shared" si="295"/>
        <v>45254</v>
      </c>
      <c r="K1027" s="2">
        <f t="shared" si="296"/>
        <v>70</v>
      </c>
      <c r="L1027" s="17">
        <f t="shared" si="297"/>
        <v>70</v>
      </c>
      <c r="M1027" s="11">
        <f t="shared" si="287"/>
        <v>1.00323636</v>
      </c>
      <c r="N1027" s="11">
        <f t="shared" ca="1" si="288"/>
        <v>1.0342539100000001</v>
      </c>
      <c r="O1027" s="17">
        <f t="shared" si="298"/>
        <v>0</v>
      </c>
      <c r="P1027" s="13">
        <f t="shared" ca="1" si="289"/>
        <v>34.253909999999998</v>
      </c>
      <c r="Q1027" s="20">
        <f t="shared" si="290"/>
        <v>0</v>
      </c>
      <c r="R1027" s="13">
        <f t="shared" si="299"/>
        <v>0</v>
      </c>
      <c r="S1027" s="4" t="str">
        <f t="shared" si="300"/>
        <v>J=</v>
      </c>
      <c r="T1027" s="34">
        <f t="shared" si="301"/>
        <v>45436</v>
      </c>
      <c r="U1027" s="3"/>
      <c r="V1027" s="3"/>
      <c r="W1027" s="3"/>
      <c r="X1027" s="34"/>
      <c r="Y1027" s="3"/>
      <c r="Z1027" s="1"/>
      <c r="AA1027" s="3"/>
      <c r="AB1027" s="3"/>
      <c r="AC1027" s="3"/>
      <c r="AD1027" s="3"/>
      <c r="AE1027" s="3"/>
      <c r="AF1027" s="10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42">
        <f t="shared" si="291"/>
        <v>45359</v>
      </c>
      <c r="B1028" s="72">
        <f t="shared" ca="1" si="302"/>
        <v>1034.7356119999999</v>
      </c>
      <c r="C1028" s="13">
        <f t="shared" si="292"/>
        <v>1000</v>
      </c>
      <c r="D1028" s="12">
        <f ca="1">IF(A1028&lt;$B$1,VLOOKUP(A1028,[1]DI!$A$4:$B$15000,2,FALSE),0)</f>
        <v>0.1115</v>
      </c>
      <c r="E1028" s="13">
        <f t="shared" ca="1" si="285"/>
        <v>1.00041957</v>
      </c>
      <c r="F1028" s="13">
        <f ca="1">(TRUNC(PRODUCT($E$12:$E1027),16))</f>
        <v>1.3406166875308201</v>
      </c>
      <c r="G1028" s="13">
        <f t="shared" ca="1" si="293"/>
        <v>1.2998658538635699</v>
      </c>
      <c r="H1028" s="13">
        <f t="shared" ca="1" si="286"/>
        <v>1.03135003</v>
      </c>
      <c r="I1028" s="12">
        <f t="shared" si="294"/>
        <v>1.17E-2</v>
      </c>
      <c r="J1028" s="34">
        <f t="shared" si="295"/>
        <v>45254</v>
      </c>
      <c r="K1028" s="2">
        <f t="shared" si="296"/>
        <v>71</v>
      </c>
      <c r="L1028" s="17">
        <f t="shared" si="297"/>
        <v>71</v>
      </c>
      <c r="M1028" s="11">
        <f t="shared" si="287"/>
        <v>1.0032826699999999</v>
      </c>
      <c r="N1028" s="11">
        <f t="shared" ca="1" si="288"/>
        <v>1.034735612</v>
      </c>
      <c r="O1028" s="17">
        <f t="shared" si="298"/>
        <v>0</v>
      </c>
      <c r="P1028" s="13">
        <f t="shared" ca="1" si="289"/>
        <v>34.735612000000003</v>
      </c>
      <c r="Q1028" s="20">
        <f t="shared" si="290"/>
        <v>0</v>
      </c>
      <c r="R1028" s="13">
        <f t="shared" si="299"/>
        <v>0</v>
      </c>
      <c r="S1028" s="4" t="str">
        <f t="shared" si="300"/>
        <v>J=</v>
      </c>
      <c r="T1028" s="34">
        <f t="shared" si="301"/>
        <v>45436</v>
      </c>
      <c r="U1028" s="3"/>
      <c r="V1028" s="3"/>
      <c r="W1028" s="3"/>
      <c r="X1028" s="34"/>
      <c r="Y1028" s="3"/>
      <c r="Z1028" s="1"/>
      <c r="AA1028" s="3"/>
      <c r="AB1028" s="3"/>
      <c r="AC1028" s="3"/>
      <c r="AD1028" s="3"/>
      <c r="AE1028" s="3"/>
      <c r="AF1028" s="10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42">
        <f t="shared" si="291"/>
        <v>45360</v>
      </c>
      <c r="B1029" s="72">
        <f t="shared" ca="1" si="302"/>
        <v>1035.2175349900001</v>
      </c>
      <c r="C1029" s="13">
        <f t="shared" si="292"/>
        <v>1000</v>
      </c>
      <c r="D1029" s="12">
        <f ca="1">IF(A1029&lt;$B$1,VLOOKUP(A1029,[1]DI!$A$4:$B$15000,2,FALSE),0)</f>
        <v>0</v>
      </c>
      <c r="E1029" s="13">
        <f t="shared" ca="1" si="285"/>
        <v>1</v>
      </c>
      <c r="F1029" s="13">
        <f ca="1">(TRUNC(PRODUCT($E$12:$E1028),16))</f>
        <v>1.34117917007441</v>
      </c>
      <c r="G1029" s="13">
        <f t="shared" ca="1" si="293"/>
        <v>1.2998658538635699</v>
      </c>
      <c r="H1029" s="13">
        <f t="shared" ca="1" si="286"/>
        <v>1.0317827500000001</v>
      </c>
      <c r="I1029" s="12">
        <f t="shared" si="294"/>
        <v>1.17E-2</v>
      </c>
      <c r="J1029" s="34">
        <f t="shared" si="295"/>
        <v>45254</v>
      </c>
      <c r="K1029" s="2">
        <f t="shared" si="296"/>
        <v>71</v>
      </c>
      <c r="L1029" s="17">
        <f t="shared" si="297"/>
        <v>72</v>
      </c>
      <c r="M1029" s="11">
        <f t="shared" si="287"/>
        <v>1.0033289809999999</v>
      </c>
      <c r="N1029" s="11">
        <f t="shared" ca="1" si="288"/>
        <v>1.0352175349999999</v>
      </c>
      <c r="O1029" s="17">
        <f t="shared" si="298"/>
        <v>0</v>
      </c>
      <c r="P1029" s="13">
        <f t="shared" ca="1" si="289"/>
        <v>35.217534989999997</v>
      </c>
      <c r="Q1029" s="20">
        <f t="shared" si="290"/>
        <v>0</v>
      </c>
      <c r="R1029" s="13">
        <f t="shared" si="299"/>
        <v>0</v>
      </c>
      <c r="S1029" s="4" t="str">
        <f t="shared" si="300"/>
        <v>J=</v>
      </c>
      <c r="T1029" s="34">
        <f t="shared" si="301"/>
        <v>45436</v>
      </c>
      <c r="U1029" s="3"/>
      <c r="V1029" s="3"/>
      <c r="W1029" s="3"/>
      <c r="X1029" s="34"/>
      <c r="Y1029" s="3"/>
      <c r="Z1029" s="1"/>
      <c r="AA1029" s="3"/>
      <c r="AB1029" s="3"/>
      <c r="AC1029" s="3"/>
      <c r="AD1029" s="3"/>
      <c r="AE1029" s="3"/>
      <c r="AF1029" s="10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42">
        <f t="shared" si="291"/>
        <v>45361</v>
      </c>
      <c r="B1030" s="72">
        <f t="shared" ca="1" si="302"/>
        <v>1035.2175349900001</v>
      </c>
      <c r="C1030" s="13">
        <f t="shared" si="292"/>
        <v>1000</v>
      </c>
      <c r="D1030" s="12">
        <f ca="1">IF(A1030&lt;$B$1,VLOOKUP(A1030,[1]DI!$A$4:$B$15000,2,FALSE),0)</f>
        <v>0</v>
      </c>
      <c r="E1030" s="13">
        <f t="shared" ca="1" si="285"/>
        <v>1</v>
      </c>
      <c r="F1030" s="13">
        <f ca="1">(TRUNC(PRODUCT($E$12:$E1029),16))</f>
        <v>1.34117917007441</v>
      </c>
      <c r="G1030" s="13">
        <f t="shared" ca="1" si="293"/>
        <v>1.2998658538635699</v>
      </c>
      <c r="H1030" s="13">
        <f t="shared" ca="1" si="286"/>
        <v>1.0317827500000001</v>
      </c>
      <c r="I1030" s="12">
        <f t="shared" si="294"/>
        <v>1.17E-2</v>
      </c>
      <c r="J1030" s="34">
        <f t="shared" si="295"/>
        <v>45254</v>
      </c>
      <c r="K1030" s="2">
        <f t="shared" si="296"/>
        <v>71</v>
      </c>
      <c r="L1030" s="17">
        <f t="shared" si="297"/>
        <v>72</v>
      </c>
      <c r="M1030" s="11">
        <f t="shared" si="287"/>
        <v>1.0033289809999999</v>
      </c>
      <c r="N1030" s="11">
        <f t="shared" ca="1" si="288"/>
        <v>1.0352175349999999</v>
      </c>
      <c r="O1030" s="17">
        <f t="shared" si="298"/>
        <v>0</v>
      </c>
      <c r="P1030" s="13">
        <f t="shared" ca="1" si="289"/>
        <v>35.217534989999997</v>
      </c>
      <c r="Q1030" s="20">
        <f t="shared" si="290"/>
        <v>0</v>
      </c>
      <c r="R1030" s="13">
        <f t="shared" si="299"/>
        <v>0</v>
      </c>
      <c r="S1030" s="4" t="str">
        <f t="shared" si="300"/>
        <v>J=</v>
      </c>
      <c r="T1030" s="34">
        <f t="shared" si="301"/>
        <v>45436</v>
      </c>
      <c r="U1030" s="3"/>
      <c r="V1030" s="3"/>
      <c r="W1030" s="3"/>
      <c r="X1030" s="34"/>
      <c r="Y1030" s="3"/>
      <c r="Z1030" s="1"/>
      <c r="AA1030" s="3"/>
      <c r="AB1030" s="3"/>
      <c r="AC1030" s="3"/>
      <c r="AD1030" s="3"/>
      <c r="AE1030" s="3"/>
      <c r="AF1030" s="10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42">
        <f t="shared" si="291"/>
        <v>45362</v>
      </c>
      <c r="B1031" s="72">
        <f t="shared" ca="1" si="302"/>
        <v>1035.2175349900001</v>
      </c>
      <c r="C1031" s="13">
        <f t="shared" si="292"/>
        <v>1000</v>
      </c>
      <c r="D1031" s="12">
        <f ca="1">IF(A1031&lt;$B$1,VLOOKUP(A1031,[1]DI!$A$4:$B$15000,2,FALSE),0)</f>
        <v>0.1115</v>
      </c>
      <c r="E1031" s="13">
        <f t="shared" ca="1" si="285"/>
        <v>1.00041957</v>
      </c>
      <c r="F1031" s="13">
        <f ca="1">(TRUNC(PRODUCT($E$12:$E1030),16))</f>
        <v>1.34117917007441</v>
      </c>
      <c r="G1031" s="13">
        <f t="shared" ca="1" si="293"/>
        <v>1.2998658538635699</v>
      </c>
      <c r="H1031" s="13">
        <f t="shared" ca="1" si="286"/>
        <v>1.0317827500000001</v>
      </c>
      <c r="I1031" s="12">
        <f t="shared" si="294"/>
        <v>1.17E-2</v>
      </c>
      <c r="J1031" s="34">
        <f t="shared" si="295"/>
        <v>45254</v>
      </c>
      <c r="K1031" s="2">
        <f t="shared" si="296"/>
        <v>72</v>
      </c>
      <c r="L1031" s="17">
        <f t="shared" si="297"/>
        <v>72</v>
      </c>
      <c r="M1031" s="11">
        <f t="shared" si="287"/>
        <v>1.0033289809999999</v>
      </c>
      <c r="N1031" s="11">
        <f t="shared" ca="1" si="288"/>
        <v>1.0352175349999999</v>
      </c>
      <c r="O1031" s="17">
        <f t="shared" si="298"/>
        <v>0</v>
      </c>
      <c r="P1031" s="13">
        <f t="shared" ca="1" si="289"/>
        <v>35.217534989999997</v>
      </c>
      <c r="Q1031" s="20">
        <f t="shared" si="290"/>
        <v>0</v>
      </c>
      <c r="R1031" s="13">
        <f t="shared" si="299"/>
        <v>0</v>
      </c>
      <c r="S1031" s="4" t="str">
        <f t="shared" si="300"/>
        <v>J=</v>
      </c>
      <c r="T1031" s="34">
        <f t="shared" si="301"/>
        <v>45436</v>
      </c>
      <c r="U1031" s="3"/>
      <c r="V1031" s="3"/>
      <c r="W1031" s="3"/>
      <c r="X1031" s="34"/>
      <c r="Y1031" s="3"/>
      <c r="Z1031" s="1"/>
      <c r="AA1031" s="3"/>
      <c r="AB1031" s="3"/>
      <c r="AC1031" s="3"/>
      <c r="AD1031" s="3"/>
      <c r="AE1031" s="3"/>
      <c r="AF1031" s="10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42">
        <f t="shared" si="291"/>
        <v>45363</v>
      </c>
      <c r="B1032" s="72">
        <f t="shared" ca="1" si="302"/>
        <v>1035.69969199</v>
      </c>
      <c r="C1032" s="13">
        <f t="shared" si="292"/>
        <v>1000</v>
      </c>
      <c r="D1032" s="12">
        <f ca="1">IF(A1032&lt;$B$1,VLOOKUP(A1032,[1]DI!$A$4:$B$15000,2,FALSE),0)</f>
        <v>0.1115</v>
      </c>
      <c r="E1032" s="13">
        <f t="shared" ca="1" si="285"/>
        <v>1.00041957</v>
      </c>
      <c r="F1032" s="13">
        <f ca="1">(TRUNC(PRODUCT($E$12:$E1031),16))</f>
        <v>1.3417418886187999</v>
      </c>
      <c r="G1032" s="13">
        <f t="shared" ca="1" si="293"/>
        <v>1.2998658538635699</v>
      </c>
      <c r="H1032" s="13">
        <f t="shared" ca="1" si="286"/>
        <v>1.0322156600000001</v>
      </c>
      <c r="I1032" s="12">
        <f t="shared" si="294"/>
        <v>1.17E-2</v>
      </c>
      <c r="J1032" s="34">
        <f t="shared" si="295"/>
        <v>45254</v>
      </c>
      <c r="K1032" s="2">
        <f t="shared" si="296"/>
        <v>73</v>
      </c>
      <c r="L1032" s="17">
        <f t="shared" si="297"/>
        <v>73</v>
      </c>
      <c r="M1032" s="11">
        <f t="shared" si="287"/>
        <v>1.0033752949999999</v>
      </c>
      <c r="N1032" s="11">
        <f t="shared" ca="1" si="288"/>
        <v>1.0356996919999999</v>
      </c>
      <c r="O1032" s="17">
        <f t="shared" si="298"/>
        <v>0</v>
      </c>
      <c r="P1032" s="13">
        <f t="shared" ca="1" si="289"/>
        <v>35.699691989999998</v>
      </c>
      <c r="Q1032" s="20">
        <f t="shared" si="290"/>
        <v>0</v>
      </c>
      <c r="R1032" s="13">
        <f t="shared" si="299"/>
        <v>0</v>
      </c>
      <c r="S1032" s="4" t="str">
        <f t="shared" si="300"/>
        <v>J=</v>
      </c>
      <c r="T1032" s="34">
        <f t="shared" si="301"/>
        <v>45436</v>
      </c>
      <c r="U1032" s="3"/>
      <c r="V1032" s="3"/>
      <c r="W1032" s="3"/>
      <c r="X1032" s="34"/>
      <c r="Y1032" s="3"/>
      <c r="Z1032" s="1"/>
      <c r="AA1032" s="3"/>
      <c r="AB1032" s="3"/>
      <c r="AC1032" s="3"/>
      <c r="AD1032" s="3"/>
      <c r="AE1032" s="3"/>
      <c r="AF1032" s="10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42">
        <f t="shared" si="291"/>
        <v>45364</v>
      </c>
      <c r="B1033" s="72">
        <f t="shared" ca="1" si="302"/>
        <v>1036.1820719899999</v>
      </c>
      <c r="C1033" s="13">
        <f t="shared" si="292"/>
        <v>1000</v>
      </c>
      <c r="D1033" s="12">
        <f ca="1">IF(A1033&lt;$B$1,VLOOKUP(A1033,[1]DI!$A$4:$B$15000,2,FALSE),0)</f>
        <v>0.1115</v>
      </c>
      <c r="E1033" s="13">
        <f t="shared" ca="1" si="285"/>
        <v>1.00041957</v>
      </c>
      <c r="F1033" s="13">
        <f ca="1">(TRUNC(PRODUCT($E$12:$E1032),16))</f>
        <v>1.34230484326301</v>
      </c>
      <c r="G1033" s="13">
        <f t="shared" ca="1" si="293"/>
        <v>1.2998658538635699</v>
      </c>
      <c r="H1033" s="13">
        <f t="shared" ca="1" si="286"/>
        <v>1.0326487499999999</v>
      </c>
      <c r="I1033" s="12">
        <f t="shared" si="294"/>
        <v>1.17E-2</v>
      </c>
      <c r="J1033" s="34">
        <f t="shared" si="295"/>
        <v>45254</v>
      </c>
      <c r="K1033" s="2">
        <f t="shared" si="296"/>
        <v>74</v>
      </c>
      <c r="L1033" s="17">
        <f t="shared" si="297"/>
        <v>74</v>
      </c>
      <c r="M1033" s="11">
        <f t="shared" si="287"/>
        <v>1.003421611</v>
      </c>
      <c r="N1033" s="11">
        <f t="shared" ca="1" si="288"/>
        <v>1.0361820719999999</v>
      </c>
      <c r="O1033" s="17">
        <f t="shared" si="298"/>
        <v>0</v>
      </c>
      <c r="P1033" s="13">
        <f t="shared" ca="1" si="289"/>
        <v>36.182071989999997</v>
      </c>
      <c r="Q1033" s="20">
        <f t="shared" si="290"/>
        <v>0</v>
      </c>
      <c r="R1033" s="13">
        <f t="shared" si="299"/>
        <v>0</v>
      </c>
      <c r="S1033" s="4" t="str">
        <f t="shared" si="300"/>
        <v>J=</v>
      </c>
      <c r="T1033" s="34">
        <f t="shared" si="301"/>
        <v>45436</v>
      </c>
      <c r="U1033" s="3"/>
      <c r="V1033" s="3"/>
      <c r="W1033" s="3"/>
      <c r="X1033" s="34"/>
      <c r="Y1033" s="3"/>
      <c r="Z1033" s="1"/>
      <c r="AA1033" s="3"/>
      <c r="AB1033" s="3"/>
      <c r="AC1033" s="3"/>
      <c r="AD1033" s="3"/>
      <c r="AE1033" s="3"/>
      <c r="AF1033" s="10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42">
        <f t="shared" si="291"/>
        <v>45365</v>
      </c>
      <c r="B1034" s="72">
        <f t="shared" ca="1" si="302"/>
        <v>1036.664665</v>
      </c>
      <c r="C1034" s="13">
        <f t="shared" si="292"/>
        <v>1000</v>
      </c>
      <c r="D1034" s="12">
        <f ca="1">IF(A1034&lt;$B$1,VLOOKUP(A1034,[1]DI!$A$4:$B$15000,2,FALSE),0)</f>
        <v>0.1115</v>
      </c>
      <c r="E1034" s="13">
        <f t="shared" ca="1" si="285"/>
        <v>1.00041957</v>
      </c>
      <c r="F1034" s="13">
        <f ca="1">(TRUNC(PRODUCT($E$12:$E1033),16))</f>
        <v>1.3428680341060999</v>
      </c>
      <c r="G1034" s="13">
        <f t="shared" ca="1" si="293"/>
        <v>1.2998658538635699</v>
      </c>
      <c r="H1034" s="13">
        <f t="shared" ca="1" si="286"/>
        <v>1.03308201</v>
      </c>
      <c r="I1034" s="12">
        <f t="shared" si="294"/>
        <v>1.17E-2</v>
      </c>
      <c r="J1034" s="34">
        <f t="shared" si="295"/>
        <v>45254</v>
      </c>
      <c r="K1034" s="2">
        <f t="shared" si="296"/>
        <v>75</v>
      </c>
      <c r="L1034" s="17">
        <f t="shared" si="297"/>
        <v>75</v>
      </c>
      <c r="M1034" s="11">
        <f t="shared" si="287"/>
        <v>1.0034679289999999</v>
      </c>
      <c r="N1034" s="11">
        <f t="shared" ca="1" si="288"/>
        <v>1.036664665</v>
      </c>
      <c r="O1034" s="17">
        <f t="shared" si="298"/>
        <v>0</v>
      </c>
      <c r="P1034" s="13">
        <f t="shared" ca="1" si="289"/>
        <v>36.664664999999999</v>
      </c>
      <c r="Q1034" s="20">
        <f t="shared" si="290"/>
        <v>0</v>
      </c>
      <c r="R1034" s="13">
        <f t="shared" si="299"/>
        <v>0</v>
      </c>
      <c r="S1034" s="4" t="str">
        <f t="shared" si="300"/>
        <v>J=</v>
      </c>
      <c r="T1034" s="34">
        <f t="shared" si="301"/>
        <v>45436</v>
      </c>
      <c r="U1034" s="3"/>
      <c r="V1034" s="3"/>
      <c r="W1034" s="3"/>
      <c r="X1034" s="34"/>
      <c r="Y1034" s="3"/>
      <c r="Z1034" s="1"/>
      <c r="AA1034" s="3"/>
      <c r="AB1034" s="3"/>
      <c r="AC1034" s="3"/>
      <c r="AD1034" s="3"/>
      <c r="AE1034" s="3"/>
      <c r="AF1034" s="10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42">
        <f t="shared" si="291"/>
        <v>45366</v>
      </c>
      <c r="B1035" s="72">
        <f t="shared" ca="1" si="302"/>
        <v>1037.1474909999999</v>
      </c>
      <c r="C1035" s="13">
        <f t="shared" si="292"/>
        <v>1000</v>
      </c>
      <c r="D1035" s="12">
        <f ca="1">IF(A1035&lt;$B$1,VLOOKUP(A1035,[1]DI!$A$4:$B$15000,2,FALSE),0)</f>
        <v>0.1115</v>
      </c>
      <c r="E1035" s="13">
        <f t="shared" ca="1" si="285"/>
        <v>1.00041957</v>
      </c>
      <c r="F1035" s="13">
        <f ca="1">(TRUNC(PRODUCT($E$12:$E1034),16))</f>
        <v>1.3434314612471601</v>
      </c>
      <c r="G1035" s="13">
        <f t="shared" ca="1" si="293"/>
        <v>1.2998658538635699</v>
      </c>
      <c r="H1035" s="13">
        <f t="shared" ca="1" si="286"/>
        <v>1.0335154600000001</v>
      </c>
      <c r="I1035" s="12">
        <f t="shared" si="294"/>
        <v>1.17E-2</v>
      </c>
      <c r="J1035" s="34">
        <f t="shared" si="295"/>
        <v>45254</v>
      </c>
      <c r="K1035" s="2">
        <f t="shared" si="296"/>
        <v>76</v>
      </c>
      <c r="L1035" s="17">
        <f t="shared" si="297"/>
        <v>76</v>
      </c>
      <c r="M1035" s="11">
        <f t="shared" si="287"/>
        <v>1.003514249</v>
      </c>
      <c r="N1035" s="11">
        <f t="shared" ca="1" si="288"/>
        <v>1.037147491</v>
      </c>
      <c r="O1035" s="17">
        <f t="shared" si="298"/>
        <v>0</v>
      </c>
      <c r="P1035" s="13">
        <f t="shared" ca="1" si="289"/>
        <v>37.147491000000002</v>
      </c>
      <c r="Q1035" s="20">
        <f t="shared" si="290"/>
        <v>0</v>
      </c>
      <c r="R1035" s="13">
        <f t="shared" si="299"/>
        <v>0</v>
      </c>
      <c r="S1035" s="4" t="str">
        <f t="shared" si="300"/>
        <v>J=</v>
      </c>
      <c r="T1035" s="34">
        <f t="shared" si="301"/>
        <v>45436</v>
      </c>
      <c r="U1035" s="3"/>
      <c r="V1035" s="3"/>
      <c r="W1035" s="3"/>
      <c r="X1035" s="34"/>
      <c r="Y1035" s="3"/>
      <c r="Z1035" s="1"/>
      <c r="AA1035" s="3"/>
      <c r="AB1035" s="3"/>
      <c r="AC1035" s="3"/>
      <c r="AD1035" s="3"/>
      <c r="AE1035" s="3"/>
      <c r="AF1035" s="10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42">
        <f t="shared" si="291"/>
        <v>45367</v>
      </c>
      <c r="B1036" s="72">
        <f t="shared" ca="1" si="302"/>
        <v>1037.6305500000001</v>
      </c>
      <c r="C1036" s="13">
        <f t="shared" si="292"/>
        <v>1000</v>
      </c>
      <c r="D1036" s="12">
        <f ca="1">IF(A1036&lt;$B$1,VLOOKUP(A1036,[1]DI!$A$4:$B$15000,2,FALSE),0)</f>
        <v>0</v>
      </c>
      <c r="E1036" s="13">
        <f t="shared" ref="E1036:E1099" ca="1" si="303">ROUND(((1+D1036)^(1/252)),8)</f>
        <v>1</v>
      </c>
      <c r="F1036" s="13">
        <f ca="1">(TRUNC(PRODUCT($E$12:$E1035),16))</f>
        <v>1.3439951247853601</v>
      </c>
      <c r="G1036" s="13">
        <f t="shared" ca="1" si="293"/>
        <v>1.2998658538635699</v>
      </c>
      <c r="H1036" s="13">
        <f t="shared" ref="H1036:H1099" ca="1" si="304">ROUND(F1036/G1036,8)</f>
        <v>1.0339491000000001</v>
      </c>
      <c r="I1036" s="12">
        <f t="shared" si="294"/>
        <v>1.17E-2</v>
      </c>
      <c r="J1036" s="34">
        <f t="shared" si="295"/>
        <v>45254</v>
      </c>
      <c r="K1036" s="2">
        <f t="shared" si="296"/>
        <v>76</v>
      </c>
      <c r="L1036" s="17">
        <f t="shared" si="297"/>
        <v>77</v>
      </c>
      <c r="M1036" s="11">
        <f t="shared" ref="M1036:M1099" si="305">ROUND((I1036+1)^(L1036/252),9)</f>
        <v>1.003560572</v>
      </c>
      <c r="N1036" s="11">
        <f t="shared" ref="N1036:N1099" ca="1" si="306">ROUND(H1036*M1036,9)</f>
        <v>1.03763055</v>
      </c>
      <c r="O1036" s="17">
        <f t="shared" si="298"/>
        <v>0</v>
      </c>
      <c r="P1036" s="13">
        <f t="shared" ref="P1036:P1099" ca="1" si="307">TRUNC(((N1036-1)*C1036),8)</f>
        <v>37.630549999999999</v>
      </c>
      <c r="Q1036" s="20">
        <f t="shared" ref="Q1036:Q1099" si="308">IF($O1036&gt;0,VLOOKUP($O1036,$W$12:$AC$29,7),0)</f>
        <v>0</v>
      </c>
      <c r="R1036" s="13">
        <f t="shared" si="299"/>
        <v>0</v>
      </c>
      <c r="S1036" s="4" t="str">
        <f t="shared" si="300"/>
        <v>J=</v>
      </c>
      <c r="T1036" s="34">
        <f t="shared" si="301"/>
        <v>45436</v>
      </c>
      <c r="U1036" s="3"/>
      <c r="V1036" s="3"/>
      <c r="W1036" s="3"/>
      <c r="X1036" s="34"/>
      <c r="Y1036" s="3"/>
      <c r="Z1036" s="1"/>
      <c r="AA1036" s="3"/>
      <c r="AB1036" s="3"/>
      <c r="AC1036" s="3"/>
      <c r="AD1036" s="3"/>
      <c r="AE1036" s="3"/>
      <c r="AF1036" s="10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42">
        <f t="shared" ref="A1037:A1100" si="309">(A1036+1)</f>
        <v>45368</v>
      </c>
      <c r="B1037" s="72">
        <f t="shared" ca="1" si="302"/>
        <v>1037.6305500000001</v>
      </c>
      <c r="C1037" s="13">
        <f t="shared" ref="C1037:C1099" si="310">(C1036-R1036)</f>
        <v>1000</v>
      </c>
      <c r="D1037" s="12">
        <f ca="1">IF(A1037&lt;$B$1,VLOOKUP(A1037,[1]DI!$A$4:$B$15000,2,FALSE),0)</f>
        <v>0</v>
      </c>
      <c r="E1037" s="13">
        <f t="shared" ca="1" si="303"/>
        <v>1</v>
      </c>
      <c r="F1037" s="13">
        <f ca="1">(TRUNC(PRODUCT($E$12:$E1036),16))</f>
        <v>1.3439951247853601</v>
      </c>
      <c r="G1037" s="13">
        <f t="shared" ref="G1037:G1099" ca="1" si="311">IF(O1036&gt;0,F1036,G1036)</f>
        <v>1.2998658538635699</v>
      </c>
      <c r="H1037" s="13">
        <f t="shared" ca="1" si="304"/>
        <v>1.0339491000000001</v>
      </c>
      <c r="I1037" s="12">
        <f t="shared" ref="I1037:I1100" si="312">I1036</f>
        <v>1.17E-2</v>
      </c>
      <c r="J1037" s="34">
        <f t="shared" ref="J1037:J1099" si="313">IF(O1036&gt;0,VLOOKUP(O1036,W$12:AG$150,2),J1036)</f>
        <v>45254</v>
      </c>
      <c r="K1037" s="2">
        <f t="shared" ref="K1037:K1100" si="314">IF(A1037&gt;J1037,IF(NETWORKDAYS(J1037,A1037,$W$31:$W$544)-1=0,1,NETWORKDAYS(J1037,A1037,$W$31:$W$544)-1),0)</f>
        <v>76</v>
      </c>
      <c r="L1037" s="17">
        <f t="shared" ref="L1037:L1099" si="315">IF(AND(K1037=1,K1036=1),1,IF(K1037&gt;0,IF(K1037=K1036,K1037+1,K1037),0))</f>
        <v>77</v>
      </c>
      <c r="M1037" s="11">
        <f t="shared" si="305"/>
        <v>1.003560572</v>
      </c>
      <c r="N1037" s="11">
        <f t="shared" ca="1" si="306"/>
        <v>1.03763055</v>
      </c>
      <c r="O1037" s="17">
        <f t="shared" ref="O1037:O1099" si="316">IF(VLOOKUP(A1037,X$12:AE$150,8)=VLOOKUP(A1036,X$12:AE$150,8),0,VLOOKUP(A1037,X$12:AE$150,8))</f>
        <v>0</v>
      </c>
      <c r="P1037" s="13">
        <f t="shared" ca="1" si="307"/>
        <v>37.630549999999999</v>
      </c>
      <c r="Q1037" s="20">
        <f t="shared" si="308"/>
        <v>0</v>
      </c>
      <c r="R1037" s="13">
        <f t="shared" ref="R1037:R1100" si="317">IF(Q1037&gt;0,TRUNC(Q1037*C1037,8),0)</f>
        <v>0</v>
      </c>
      <c r="S1037" s="4" t="str">
        <f t="shared" ref="S1037:S1099" si="318">IF(O1036&gt;0,VLOOKUP(O1036,W$12:AG$150,10),S1036)</f>
        <v>J=</v>
      </c>
      <c r="T1037" s="34">
        <f t="shared" ref="T1037:T1099" si="319">IF(O1036&gt;0,VLOOKUP(O1036,W$12:AG$150,11),T1036)</f>
        <v>45436</v>
      </c>
      <c r="U1037" s="3"/>
      <c r="V1037" s="3"/>
      <c r="W1037" s="3"/>
      <c r="X1037" s="34"/>
      <c r="Y1037" s="3"/>
      <c r="Z1037" s="1"/>
      <c r="AA1037" s="3"/>
      <c r="AB1037" s="3"/>
      <c r="AC1037" s="3"/>
      <c r="AD1037" s="3"/>
      <c r="AE1037" s="3"/>
      <c r="AF1037" s="10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42">
        <f t="shared" si="309"/>
        <v>45369</v>
      </c>
      <c r="B1038" s="72">
        <f t="shared" ref="B1038:B1099" ca="1" si="320">IF(A1038&lt;=TODAY(),C1038+P1038,IF(AND(A1038&gt;TODAY(),A1038&lt;=$B$1),IF(VLOOKUP(TODAY(),$A$10:$D$5000,4,FALSE)=0,"n.d",C1038+P1038),"n.d"))</f>
        <v>1037.6305500000001</v>
      </c>
      <c r="C1038" s="13">
        <f t="shared" si="310"/>
        <v>1000</v>
      </c>
      <c r="D1038" s="12">
        <f ca="1">IF(A1038&lt;$B$1,VLOOKUP(A1038,[1]DI!$A$4:$B$15000,2,FALSE),0)</f>
        <v>0.1115</v>
      </c>
      <c r="E1038" s="13">
        <f t="shared" ca="1" si="303"/>
        <v>1.00041957</v>
      </c>
      <c r="F1038" s="13">
        <f ca="1">(TRUNC(PRODUCT($E$12:$E1037),16))</f>
        <v>1.3439951247853601</v>
      </c>
      <c r="G1038" s="13">
        <f t="shared" ca="1" si="311"/>
        <v>1.2998658538635699</v>
      </c>
      <c r="H1038" s="13">
        <f t="shared" ca="1" si="304"/>
        <v>1.0339491000000001</v>
      </c>
      <c r="I1038" s="12">
        <f t="shared" si="312"/>
        <v>1.17E-2</v>
      </c>
      <c r="J1038" s="34">
        <f t="shared" si="313"/>
        <v>45254</v>
      </c>
      <c r="K1038" s="2">
        <f t="shared" si="314"/>
        <v>77</v>
      </c>
      <c r="L1038" s="17">
        <f t="shared" si="315"/>
        <v>77</v>
      </c>
      <c r="M1038" s="11">
        <f t="shared" si="305"/>
        <v>1.003560572</v>
      </c>
      <c r="N1038" s="11">
        <f t="shared" ca="1" si="306"/>
        <v>1.03763055</v>
      </c>
      <c r="O1038" s="17">
        <f t="shared" si="316"/>
        <v>0</v>
      </c>
      <c r="P1038" s="13">
        <f t="shared" ca="1" si="307"/>
        <v>37.630549999999999</v>
      </c>
      <c r="Q1038" s="20">
        <f t="shared" si="308"/>
        <v>0</v>
      </c>
      <c r="R1038" s="13">
        <f t="shared" si="317"/>
        <v>0</v>
      </c>
      <c r="S1038" s="4" t="str">
        <f t="shared" si="318"/>
        <v>J=</v>
      </c>
      <c r="T1038" s="34">
        <f t="shared" si="319"/>
        <v>45436</v>
      </c>
      <c r="U1038" s="3"/>
      <c r="V1038" s="3"/>
      <c r="W1038" s="3"/>
      <c r="X1038" s="34"/>
      <c r="Y1038" s="3"/>
      <c r="Z1038" s="1"/>
      <c r="AA1038" s="3"/>
      <c r="AB1038" s="3"/>
      <c r="AC1038" s="3"/>
      <c r="AD1038" s="3"/>
      <c r="AE1038" s="3"/>
      <c r="AF1038" s="10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42">
        <f t="shared" si="309"/>
        <v>45370</v>
      </c>
      <c r="B1039" s="72">
        <f t="shared" ca="1" si="320"/>
        <v>1038.1138219899999</v>
      </c>
      <c r="C1039" s="13">
        <f t="shared" si="310"/>
        <v>1000</v>
      </c>
      <c r="D1039" s="12">
        <f ca="1">IF(A1039&lt;$B$1,VLOOKUP(A1039,[1]DI!$A$4:$B$15000,2,FALSE),0)</f>
        <v>0.1115</v>
      </c>
      <c r="E1039" s="13">
        <f t="shared" ca="1" si="303"/>
        <v>1.00041957</v>
      </c>
      <c r="F1039" s="13">
        <f ca="1">(TRUNC(PRODUCT($E$12:$E1038),16))</f>
        <v>1.34455902481987</v>
      </c>
      <c r="G1039" s="13">
        <f t="shared" ca="1" si="311"/>
        <v>1.2998658538635699</v>
      </c>
      <c r="H1039" s="13">
        <f t="shared" ca="1" si="304"/>
        <v>1.0343829099999999</v>
      </c>
      <c r="I1039" s="12">
        <f t="shared" si="312"/>
        <v>1.17E-2</v>
      </c>
      <c r="J1039" s="34">
        <f t="shared" si="313"/>
        <v>45254</v>
      </c>
      <c r="K1039" s="2">
        <f t="shared" si="314"/>
        <v>78</v>
      </c>
      <c r="L1039" s="17">
        <f t="shared" si="315"/>
        <v>78</v>
      </c>
      <c r="M1039" s="11">
        <f t="shared" si="305"/>
        <v>1.003606896</v>
      </c>
      <c r="N1039" s="11">
        <f t="shared" ca="1" si="306"/>
        <v>1.0381138219999999</v>
      </c>
      <c r="O1039" s="17">
        <f t="shared" si="316"/>
        <v>0</v>
      </c>
      <c r="P1039" s="13">
        <f t="shared" ca="1" si="307"/>
        <v>38.113821989999998</v>
      </c>
      <c r="Q1039" s="20">
        <f t="shared" si="308"/>
        <v>0</v>
      </c>
      <c r="R1039" s="13">
        <f t="shared" si="317"/>
        <v>0</v>
      </c>
      <c r="S1039" s="4" t="str">
        <f t="shared" si="318"/>
        <v>J=</v>
      </c>
      <c r="T1039" s="34">
        <f t="shared" si="319"/>
        <v>45436</v>
      </c>
      <c r="U1039" s="3"/>
      <c r="V1039" s="3"/>
      <c r="W1039" s="3"/>
      <c r="X1039" s="34"/>
      <c r="Y1039" s="3"/>
      <c r="Z1039" s="1"/>
      <c r="AA1039" s="3"/>
      <c r="AB1039" s="3"/>
      <c r="AC1039" s="3"/>
      <c r="AD1039" s="3"/>
      <c r="AE1039" s="3"/>
      <c r="AF1039" s="10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42">
        <f t="shared" si="309"/>
        <v>45371</v>
      </c>
      <c r="B1040" s="72">
        <f t="shared" ca="1" si="320"/>
        <v>1038.597327</v>
      </c>
      <c r="C1040" s="13">
        <f t="shared" si="310"/>
        <v>1000</v>
      </c>
      <c r="D1040" s="12">
        <f ca="1">IF(A1040&lt;$B$1,VLOOKUP(A1040,[1]DI!$A$4:$B$15000,2,FALSE),0)</f>
        <v>0.1115</v>
      </c>
      <c r="E1040" s="13">
        <f t="shared" ca="1" si="303"/>
        <v>1.00041957</v>
      </c>
      <c r="F1040" s="13">
        <f ca="1">(TRUNC(PRODUCT($E$12:$E1039),16))</f>
        <v>1.34512316144991</v>
      </c>
      <c r="G1040" s="13">
        <f t="shared" ca="1" si="311"/>
        <v>1.2998658538635699</v>
      </c>
      <c r="H1040" s="13">
        <f t="shared" ca="1" si="304"/>
        <v>1.03481691</v>
      </c>
      <c r="I1040" s="12">
        <f t="shared" si="312"/>
        <v>1.17E-2</v>
      </c>
      <c r="J1040" s="34">
        <f t="shared" si="313"/>
        <v>45254</v>
      </c>
      <c r="K1040" s="2">
        <f t="shared" si="314"/>
        <v>79</v>
      </c>
      <c r="L1040" s="17">
        <f t="shared" si="315"/>
        <v>79</v>
      </c>
      <c r="M1040" s="11">
        <f t="shared" si="305"/>
        <v>1.0036532229999999</v>
      </c>
      <c r="N1040" s="11">
        <f t="shared" ca="1" si="306"/>
        <v>1.038597327</v>
      </c>
      <c r="O1040" s="17">
        <f t="shared" si="316"/>
        <v>0</v>
      </c>
      <c r="P1040" s="13">
        <f t="shared" ca="1" si="307"/>
        <v>38.597327</v>
      </c>
      <c r="Q1040" s="20">
        <f t="shared" si="308"/>
        <v>0</v>
      </c>
      <c r="R1040" s="13">
        <f t="shared" si="317"/>
        <v>0</v>
      </c>
      <c r="S1040" s="4" t="str">
        <f t="shared" si="318"/>
        <v>J=</v>
      </c>
      <c r="T1040" s="34">
        <f t="shared" si="319"/>
        <v>45436</v>
      </c>
      <c r="U1040" s="3"/>
      <c r="V1040" s="3"/>
      <c r="W1040" s="3"/>
      <c r="X1040" s="34"/>
      <c r="Y1040" s="3"/>
      <c r="Z1040" s="1"/>
      <c r="AA1040" s="3"/>
      <c r="AB1040" s="3"/>
      <c r="AC1040" s="3"/>
      <c r="AD1040" s="3"/>
      <c r="AE1040" s="3"/>
      <c r="AF1040" s="10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42">
        <f t="shared" si="309"/>
        <v>45372</v>
      </c>
      <c r="B1041" s="72">
        <f t="shared" ca="1" si="320"/>
        <v>1039.0810449999999</v>
      </c>
      <c r="C1041" s="13">
        <f t="shared" si="310"/>
        <v>1000</v>
      </c>
      <c r="D1041" s="12">
        <f ca="1">IF(A1041&lt;$B$1,VLOOKUP(A1041,[1]DI!$A$4:$B$15000,2,FALSE),0)</f>
        <v>0.1065</v>
      </c>
      <c r="E1041" s="13">
        <f t="shared" ca="1" si="303"/>
        <v>1.00040168</v>
      </c>
      <c r="F1041" s="13">
        <f ca="1">(TRUNC(PRODUCT($E$12:$E1040),16))</f>
        <v>1.3456875347747601</v>
      </c>
      <c r="G1041" s="13">
        <f t="shared" ca="1" si="311"/>
        <v>1.2998658538635699</v>
      </c>
      <c r="H1041" s="13">
        <f t="shared" ca="1" si="304"/>
        <v>1.0352510800000001</v>
      </c>
      <c r="I1041" s="12">
        <f t="shared" si="312"/>
        <v>1.17E-2</v>
      </c>
      <c r="J1041" s="34">
        <f t="shared" si="313"/>
        <v>45254</v>
      </c>
      <c r="K1041" s="2">
        <f t="shared" si="314"/>
        <v>80</v>
      </c>
      <c r="L1041" s="17">
        <f t="shared" si="315"/>
        <v>80</v>
      </c>
      <c r="M1041" s="11">
        <f t="shared" si="305"/>
        <v>1.0036995520000001</v>
      </c>
      <c r="N1041" s="11">
        <f t="shared" ca="1" si="306"/>
        <v>1.0390810450000001</v>
      </c>
      <c r="O1041" s="17">
        <f t="shared" si="316"/>
        <v>0</v>
      </c>
      <c r="P1041" s="13">
        <f t="shared" ca="1" si="307"/>
        <v>39.081045000000003</v>
      </c>
      <c r="Q1041" s="20">
        <f t="shared" si="308"/>
        <v>0</v>
      </c>
      <c r="R1041" s="13">
        <f t="shared" si="317"/>
        <v>0</v>
      </c>
      <c r="S1041" s="4" t="str">
        <f t="shared" si="318"/>
        <v>J=</v>
      </c>
      <c r="T1041" s="34">
        <f t="shared" si="319"/>
        <v>45436</v>
      </c>
      <c r="U1041" s="3"/>
      <c r="V1041" s="3"/>
      <c r="W1041" s="3"/>
      <c r="X1041" s="34"/>
      <c r="Y1041" s="3"/>
      <c r="Z1041" s="1"/>
      <c r="AA1041" s="3"/>
      <c r="AB1041" s="3"/>
      <c r="AC1041" s="3"/>
      <c r="AD1041" s="3"/>
      <c r="AE1041" s="3"/>
      <c r="AF1041" s="10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42">
        <f t="shared" si="309"/>
        <v>45373</v>
      </c>
      <c r="B1042" s="72">
        <f t="shared" ca="1" si="320"/>
        <v>1039.546407</v>
      </c>
      <c r="C1042" s="13">
        <f t="shared" si="310"/>
        <v>1000</v>
      </c>
      <c r="D1042" s="12">
        <f ca="1">IF(A1042&lt;$B$1,VLOOKUP(A1042,[1]DI!$A$4:$B$15000,2,FALSE),0)</f>
        <v>0.1065</v>
      </c>
      <c r="E1042" s="13">
        <f t="shared" ca="1" si="303"/>
        <v>1.00040168</v>
      </c>
      <c r="F1042" s="13">
        <f ca="1">(TRUNC(PRODUCT($E$12:$E1041),16))</f>
        <v>1.3462280705437299</v>
      </c>
      <c r="G1042" s="13">
        <f t="shared" ca="1" si="311"/>
        <v>1.2998658538635699</v>
      </c>
      <c r="H1042" s="13">
        <f t="shared" ca="1" si="304"/>
        <v>1.0356669199999999</v>
      </c>
      <c r="I1042" s="12">
        <f t="shared" si="312"/>
        <v>1.17E-2</v>
      </c>
      <c r="J1042" s="34">
        <f t="shared" si="313"/>
        <v>45254</v>
      </c>
      <c r="K1042" s="2">
        <f t="shared" si="314"/>
        <v>81</v>
      </c>
      <c r="L1042" s="17">
        <f t="shared" si="315"/>
        <v>81</v>
      </c>
      <c r="M1042" s="11">
        <f t="shared" si="305"/>
        <v>1.0037458829999999</v>
      </c>
      <c r="N1042" s="11">
        <f t="shared" ca="1" si="306"/>
        <v>1.039546407</v>
      </c>
      <c r="O1042" s="17">
        <f t="shared" si="316"/>
        <v>0</v>
      </c>
      <c r="P1042" s="13">
        <f t="shared" ca="1" si="307"/>
        <v>39.546407000000002</v>
      </c>
      <c r="Q1042" s="20">
        <f t="shared" si="308"/>
        <v>0</v>
      </c>
      <c r="R1042" s="13">
        <f t="shared" si="317"/>
        <v>0</v>
      </c>
      <c r="S1042" s="4" t="str">
        <f t="shared" si="318"/>
        <v>J=</v>
      </c>
      <c r="T1042" s="34">
        <f t="shared" si="319"/>
        <v>45436</v>
      </c>
      <c r="U1042" s="3"/>
      <c r="V1042" s="3"/>
      <c r="W1042" s="3"/>
      <c r="X1042" s="34"/>
      <c r="Y1042" s="3"/>
      <c r="Z1042" s="1"/>
      <c r="AA1042" s="3"/>
      <c r="AB1042" s="3"/>
      <c r="AC1042" s="3"/>
      <c r="AD1042" s="3"/>
      <c r="AE1042" s="3"/>
      <c r="AF1042" s="10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42">
        <f t="shared" si="309"/>
        <v>45374</v>
      </c>
      <c r="B1043" s="72">
        <f t="shared" ca="1" si="320"/>
        <v>1040.01198</v>
      </c>
      <c r="C1043" s="13">
        <f t="shared" si="310"/>
        <v>1000</v>
      </c>
      <c r="D1043" s="12">
        <f ca="1">IF(A1043&lt;$B$1,VLOOKUP(A1043,[1]DI!$A$4:$B$15000,2,FALSE),0)</f>
        <v>0</v>
      </c>
      <c r="E1043" s="13">
        <f t="shared" ca="1" si="303"/>
        <v>1</v>
      </c>
      <c r="F1043" s="13">
        <f ca="1">(TRUNC(PRODUCT($E$12:$E1042),16))</f>
        <v>1.3467688234351001</v>
      </c>
      <c r="G1043" s="13">
        <f t="shared" ca="1" si="311"/>
        <v>1.2998658538635699</v>
      </c>
      <c r="H1043" s="13">
        <f t="shared" ca="1" si="304"/>
        <v>1.0360829300000001</v>
      </c>
      <c r="I1043" s="12">
        <f t="shared" si="312"/>
        <v>1.17E-2</v>
      </c>
      <c r="J1043" s="34">
        <f t="shared" si="313"/>
        <v>45254</v>
      </c>
      <c r="K1043" s="2">
        <f t="shared" si="314"/>
        <v>81</v>
      </c>
      <c r="L1043" s="17">
        <f t="shared" si="315"/>
        <v>82</v>
      </c>
      <c r="M1043" s="11">
        <f t="shared" si="305"/>
        <v>1.0037922159999999</v>
      </c>
      <c r="N1043" s="11">
        <f t="shared" ca="1" si="306"/>
        <v>1.0400119800000001</v>
      </c>
      <c r="O1043" s="17">
        <f t="shared" si="316"/>
        <v>0</v>
      </c>
      <c r="P1043" s="13">
        <f t="shared" ca="1" si="307"/>
        <v>40.011980000000001</v>
      </c>
      <c r="Q1043" s="20">
        <f t="shared" si="308"/>
        <v>0</v>
      </c>
      <c r="R1043" s="13">
        <f t="shared" si="317"/>
        <v>0</v>
      </c>
      <c r="S1043" s="4" t="str">
        <f t="shared" si="318"/>
        <v>J=</v>
      </c>
      <c r="T1043" s="34">
        <f t="shared" si="319"/>
        <v>45436</v>
      </c>
      <c r="U1043" s="3"/>
      <c r="V1043" s="3"/>
      <c r="W1043" s="3"/>
      <c r="X1043" s="34"/>
      <c r="Y1043" s="3"/>
      <c r="Z1043" s="1"/>
      <c r="AA1043" s="3"/>
      <c r="AB1043" s="3"/>
      <c r="AC1043" s="3"/>
      <c r="AD1043" s="3"/>
      <c r="AE1043" s="3"/>
      <c r="AF1043" s="10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42">
        <f t="shared" si="309"/>
        <v>45375</v>
      </c>
      <c r="B1044" s="72">
        <f t="shared" ca="1" si="320"/>
        <v>1040.01198</v>
      </c>
      <c r="C1044" s="13">
        <f t="shared" si="310"/>
        <v>1000</v>
      </c>
      <c r="D1044" s="12">
        <f ca="1">IF(A1044&lt;$B$1,VLOOKUP(A1044,[1]DI!$A$4:$B$15000,2,FALSE),0)</f>
        <v>0</v>
      </c>
      <c r="E1044" s="13">
        <f t="shared" ca="1" si="303"/>
        <v>1</v>
      </c>
      <c r="F1044" s="13">
        <f ca="1">(TRUNC(PRODUCT($E$12:$E1043),16))</f>
        <v>1.3467688234351001</v>
      </c>
      <c r="G1044" s="13">
        <f t="shared" ca="1" si="311"/>
        <v>1.2998658538635699</v>
      </c>
      <c r="H1044" s="13">
        <f t="shared" ca="1" si="304"/>
        <v>1.0360829300000001</v>
      </c>
      <c r="I1044" s="12">
        <f t="shared" si="312"/>
        <v>1.17E-2</v>
      </c>
      <c r="J1044" s="34">
        <f t="shared" si="313"/>
        <v>45254</v>
      </c>
      <c r="K1044" s="2">
        <f t="shared" si="314"/>
        <v>81</v>
      </c>
      <c r="L1044" s="17">
        <f t="shared" si="315"/>
        <v>82</v>
      </c>
      <c r="M1044" s="11">
        <f t="shared" si="305"/>
        <v>1.0037922159999999</v>
      </c>
      <c r="N1044" s="11">
        <f t="shared" ca="1" si="306"/>
        <v>1.0400119800000001</v>
      </c>
      <c r="O1044" s="17">
        <f t="shared" si="316"/>
        <v>0</v>
      </c>
      <c r="P1044" s="13">
        <f t="shared" ca="1" si="307"/>
        <v>40.011980000000001</v>
      </c>
      <c r="Q1044" s="20">
        <f t="shared" si="308"/>
        <v>0</v>
      </c>
      <c r="R1044" s="13">
        <f t="shared" si="317"/>
        <v>0</v>
      </c>
      <c r="S1044" s="4" t="str">
        <f t="shared" si="318"/>
        <v>J=</v>
      </c>
      <c r="T1044" s="34">
        <f t="shared" si="319"/>
        <v>45436</v>
      </c>
      <c r="U1044" s="3"/>
      <c r="V1044" s="3"/>
      <c r="W1044" s="3"/>
      <c r="X1044" s="34"/>
      <c r="Y1044" s="3"/>
      <c r="Z1044" s="1"/>
      <c r="AA1044" s="3"/>
      <c r="AB1044" s="3"/>
      <c r="AC1044" s="3"/>
      <c r="AD1044" s="3"/>
      <c r="AE1044" s="3"/>
      <c r="AF1044" s="10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42">
        <f t="shared" si="309"/>
        <v>45376</v>
      </c>
      <c r="B1045" s="72">
        <f t="shared" ca="1" si="320"/>
        <v>1040.01198</v>
      </c>
      <c r="C1045" s="13">
        <f t="shared" si="310"/>
        <v>1000</v>
      </c>
      <c r="D1045" s="12">
        <f ca="1">IF(A1045&lt;$B$1,VLOOKUP(A1045,[1]DI!$A$4:$B$15000,2,FALSE),0)</f>
        <v>0.1065</v>
      </c>
      <c r="E1045" s="13">
        <f t="shared" ca="1" si="303"/>
        <v>1.00040168</v>
      </c>
      <c r="F1045" s="13">
        <f ca="1">(TRUNC(PRODUCT($E$12:$E1044),16))</f>
        <v>1.3467688234351001</v>
      </c>
      <c r="G1045" s="13">
        <f t="shared" ca="1" si="311"/>
        <v>1.2998658538635699</v>
      </c>
      <c r="H1045" s="13">
        <f t="shared" ca="1" si="304"/>
        <v>1.0360829300000001</v>
      </c>
      <c r="I1045" s="12">
        <f t="shared" si="312"/>
        <v>1.17E-2</v>
      </c>
      <c r="J1045" s="34">
        <f t="shared" si="313"/>
        <v>45254</v>
      </c>
      <c r="K1045" s="2">
        <f t="shared" si="314"/>
        <v>82</v>
      </c>
      <c r="L1045" s="17">
        <f t="shared" si="315"/>
        <v>82</v>
      </c>
      <c r="M1045" s="11">
        <f t="shared" si="305"/>
        <v>1.0037922159999999</v>
      </c>
      <c r="N1045" s="11">
        <f t="shared" ca="1" si="306"/>
        <v>1.0400119800000001</v>
      </c>
      <c r="O1045" s="17">
        <f t="shared" si="316"/>
        <v>0</v>
      </c>
      <c r="P1045" s="13">
        <f t="shared" ca="1" si="307"/>
        <v>40.011980000000001</v>
      </c>
      <c r="Q1045" s="20">
        <f t="shared" si="308"/>
        <v>0</v>
      </c>
      <c r="R1045" s="13">
        <f t="shared" si="317"/>
        <v>0</v>
      </c>
      <c r="S1045" s="4" t="str">
        <f t="shared" si="318"/>
        <v>J=</v>
      </c>
      <c r="T1045" s="34">
        <f t="shared" si="319"/>
        <v>45436</v>
      </c>
      <c r="U1045" s="3"/>
      <c r="V1045" s="3"/>
      <c r="W1045" s="3"/>
      <c r="X1045" s="34"/>
      <c r="Y1045" s="3"/>
      <c r="Z1045" s="1"/>
      <c r="AA1045" s="3"/>
      <c r="AB1045" s="3"/>
      <c r="AC1045" s="3"/>
      <c r="AD1045" s="3"/>
      <c r="AE1045" s="3"/>
      <c r="AF1045" s="10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42">
        <f t="shared" si="309"/>
        <v>45377</v>
      </c>
      <c r="B1046" s="72">
        <f t="shared" ca="1" si="320"/>
        <v>1040.47775499</v>
      </c>
      <c r="C1046" s="13">
        <f t="shared" si="310"/>
        <v>1000</v>
      </c>
      <c r="D1046" s="12">
        <f ca="1">IF(A1046&lt;$B$1,VLOOKUP(A1046,[1]DI!$A$4:$B$15000,2,FALSE),0)</f>
        <v>0.1065</v>
      </c>
      <c r="E1046" s="13">
        <f t="shared" ca="1" si="303"/>
        <v>1.00040168</v>
      </c>
      <c r="F1046" s="13">
        <f ca="1">(TRUNC(PRODUCT($E$12:$E1045),16))</f>
        <v>1.3473097935361</v>
      </c>
      <c r="G1046" s="13">
        <f t="shared" ca="1" si="311"/>
        <v>1.2998658538635699</v>
      </c>
      <c r="H1046" s="13">
        <f t="shared" ca="1" si="304"/>
        <v>1.0364990999999999</v>
      </c>
      <c r="I1046" s="12">
        <f t="shared" si="312"/>
        <v>1.17E-2</v>
      </c>
      <c r="J1046" s="34">
        <f t="shared" si="313"/>
        <v>45254</v>
      </c>
      <c r="K1046" s="2">
        <f t="shared" si="314"/>
        <v>83</v>
      </c>
      <c r="L1046" s="17">
        <f t="shared" si="315"/>
        <v>83</v>
      </c>
      <c r="M1046" s="11">
        <f t="shared" si="305"/>
        <v>1.0038385510000001</v>
      </c>
      <c r="N1046" s="11">
        <f t="shared" ca="1" si="306"/>
        <v>1.0404777549999999</v>
      </c>
      <c r="O1046" s="17">
        <f t="shared" si="316"/>
        <v>0</v>
      </c>
      <c r="P1046" s="13">
        <f t="shared" ca="1" si="307"/>
        <v>40.477754990000001</v>
      </c>
      <c r="Q1046" s="20">
        <f t="shared" si="308"/>
        <v>0</v>
      </c>
      <c r="R1046" s="13">
        <f t="shared" si="317"/>
        <v>0</v>
      </c>
      <c r="S1046" s="4" t="str">
        <f t="shared" si="318"/>
        <v>J=</v>
      </c>
      <c r="T1046" s="34">
        <f t="shared" si="319"/>
        <v>45436</v>
      </c>
      <c r="U1046" s="3"/>
      <c r="V1046" s="3"/>
      <c r="W1046" s="3"/>
      <c r="X1046" s="34"/>
      <c r="Y1046" s="3"/>
      <c r="Z1046" s="1"/>
      <c r="AA1046" s="3"/>
      <c r="AB1046" s="3"/>
      <c r="AC1046" s="3"/>
      <c r="AD1046" s="3"/>
      <c r="AE1046" s="3"/>
      <c r="AF1046" s="10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42">
        <f t="shared" si="309"/>
        <v>45378</v>
      </c>
      <c r="B1047" s="72">
        <f t="shared" ca="1" si="320"/>
        <v>1040.9437499999999</v>
      </c>
      <c r="C1047" s="13">
        <f t="shared" si="310"/>
        <v>1000</v>
      </c>
      <c r="D1047" s="12">
        <f ca="1">IF(A1047&lt;$B$1,VLOOKUP(A1047,[1]DI!$A$4:$B$15000,2,FALSE),0)</f>
        <v>0.1065</v>
      </c>
      <c r="E1047" s="13">
        <f t="shared" ca="1" si="303"/>
        <v>1.00040168</v>
      </c>
      <c r="F1047" s="13">
        <f ca="1">(TRUNC(PRODUCT($E$12:$E1046),16))</f>
        <v>1.34785098093397</v>
      </c>
      <c r="G1047" s="13">
        <f t="shared" ca="1" si="311"/>
        <v>1.2998658538635699</v>
      </c>
      <c r="H1047" s="13">
        <f t="shared" ca="1" si="304"/>
        <v>1.03691545</v>
      </c>
      <c r="I1047" s="12">
        <f t="shared" si="312"/>
        <v>1.17E-2</v>
      </c>
      <c r="J1047" s="34">
        <f t="shared" si="313"/>
        <v>45254</v>
      </c>
      <c r="K1047" s="2">
        <f t="shared" si="314"/>
        <v>84</v>
      </c>
      <c r="L1047" s="17">
        <f t="shared" si="315"/>
        <v>84</v>
      </c>
      <c r="M1047" s="11">
        <f t="shared" si="305"/>
        <v>1.003884888</v>
      </c>
      <c r="N1047" s="11">
        <f t="shared" ca="1" si="306"/>
        <v>1.0409437500000001</v>
      </c>
      <c r="O1047" s="17">
        <f t="shared" si="316"/>
        <v>0</v>
      </c>
      <c r="P1047" s="13">
        <f t="shared" ca="1" si="307"/>
        <v>40.943750000000001</v>
      </c>
      <c r="Q1047" s="20">
        <f t="shared" si="308"/>
        <v>0</v>
      </c>
      <c r="R1047" s="13">
        <f t="shared" si="317"/>
        <v>0</v>
      </c>
      <c r="S1047" s="4" t="str">
        <f t="shared" si="318"/>
        <v>J=</v>
      </c>
      <c r="T1047" s="34">
        <f t="shared" si="319"/>
        <v>45436</v>
      </c>
      <c r="U1047" s="3"/>
      <c r="V1047" s="3"/>
      <c r="W1047" s="3"/>
      <c r="X1047" s="34"/>
      <c r="Y1047" s="3"/>
      <c r="Z1047" s="1"/>
      <c r="AA1047" s="3"/>
      <c r="AB1047" s="3"/>
      <c r="AC1047" s="3"/>
      <c r="AD1047" s="3"/>
      <c r="AE1047" s="3"/>
      <c r="AF1047" s="10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42">
        <f t="shared" si="309"/>
        <v>45379</v>
      </c>
      <c r="B1048" s="72">
        <f t="shared" ca="1" si="320"/>
        <v>1041.4099379899999</v>
      </c>
      <c r="C1048" s="13">
        <f t="shared" si="310"/>
        <v>1000</v>
      </c>
      <c r="D1048" s="12">
        <f ca="1">IF(A1048&lt;$B$1,VLOOKUP(A1048,[1]DI!$A$4:$B$15000,2,FALSE),0)</f>
        <v>0.1065</v>
      </c>
      <c r="E1048" s="13">
        <f t="shared" ca="1" si="303"/>
        <v>1.00040168</v>
      </c>
      <c r="F1048" s="13">
        <f ca="1">(TRUNC(PRODUCT($E$12:$E1047),16))</f>
        <v>1.3483923857159901</v>
      </c>
      <c r="G1048" s="13">
        <f t="shared" ca="1" si="311"/>
        <v>1.2998658538635699</v>
      </c>
      <c r="H1048" s="13">
        <f t="shared" ca="1" si="304"/>
        <v>1.03733195</v>
      </c>
      <c r="I1048" s="12">
        <f t="shared" si="312"/>
        <v>1.17E-2</v>
      </c>
      <c r="J1048" s="34">
        <f t="shared" si="313"/>
        <v>45254</v>
      </c>
      <c r="K1048" s="2">
        <f t="shared" si="314"/>
        <v>85</v>
      </c>
      <c r="L1048" s="17">
        <f t="shared" si="315"/>
        <v>85</v>
      </c>
      <c r="M1048" s="11">
        <f t="shared" si="305"/>
        <v>1.0039312279999999</v>
      </c>
      <c r="N1048" s="11">
        <f t="shared" ca="1" si="306"/>
        <v>1.0414099379999999</v>
      </c>
      <c r="O1048" s="17">
        <f t="shared" si="316"/>
        <v>0</v>
      </c>
      <c r="P1048" s="13">
        <f t="shared" ca="1" si="307"/>
        <v>41.409937990000003</v>
      </c>
      <c r="Q1048" s="20">
        <f t="shared" si="308"/>
        <v>0</v>
      </c>
      <c r="R1048" s="13">
        <f t="shared" si="317"/>
        <v>0</v>
      </c>
      <c r="S1048" s="4" t="str">
        <f t="shared" si="318"/>
        <v>J=</v>
      </c>
      <c r="T1048" s="34">
        <f t="shared" si="319"/>
        <v>45436</v>
      </c>
      <c r="U1048" s="3"/>
      <c r="V1048" s="3"/>
      <c r="W1048" s="3"/>
      <c r="X1048" s="34"/>
      <c r="Y1048" s="3"/>
      <c r="Z1048" s="1"/>
      <c r="AA1048" s="3"/>
      <c r="AB1048" s="3"/>
      <c r="AC1048" s="3"/>
      <c r="AD1048" s="3"/>
      <c r="AE1048" s="3"/>
      <c r="AF1048" s="10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42">
        <f t="shared" si="309"/>
        <v>45380</v>
      </c>
      <c r="B1049" s="72">
        <f t="shared" ca="1" si="320"/>
        <v>1041.8763469999999</v>
      </c>
      <c r="C1049" s="13">
        <f t="shared" si="310"/>
        <v>1000</v>
      </c>
      <c r="D1049" s="12">
        <f ca="1">IF(A1049&lt;$B$1,VLOOKUP(A1049,[1]DI!$A$4:$B$15000,2,FALSE),0)</f>
        <v>0</v>
      </c>
      <c r="E1049" s="13">
        <f t="shared" ca="1" si="303"/>
        <v>1</v>
      </c>
      <c r="F1049" s="13">
        <f ca="1">(TRUNC(PRODUCT($E$12:$E1048),16))</f>
        <v>1.34893400796949</v>
      </c>
      <c r="G1049" s="13">
        <f t="shared" ca="1" si="311"/>
        <v>1.2998658538635699</v>
      </c>
      <c r="H1049" s="13">
        <f t="shared" ca="1" si="304"/>
        <v>1.0377486300000001</v>
      </c>
      <c r="I1049" s="12">
        <f t="shared" si="312"/>
        <v>1.17E-2</v>
      </c>
      <c r="J1049" s="34">
        <f t="shared" si="313"/>
        <v>45254</v>
      </c>
      <c r="K1049" s="2">
        <f t="shared" si="314"/>
        <v>85</v>
      </c>
      <c r="L1049" s="17">
        <f t="shared" si="315"/>
        <v>86</v>
      </c>
      <c r="M1049" s="11">
        <f t="shared" si="305"/>
        <v>1.0039775689999999</v>
      </c>
      <c r="N1049" s="11">
        <f t="shared" ca="1" si="306"/>
        <v>1.0418763470000001</v>
      </c>
      <c r="O1049" s="17">
        <f t="shared" si="316"/>
        <v>0</v>
      </c>
      <c r="P1049" s="13">
        <f t="shared" ca="1" si="307"/>
        <v>41.876347000000003</v>
      </c>
      <c r="Q1049" s="20">
        <f t="shared" si="308"/>
        <v>0</v>
      </c>
      <c r="R1049" s="13">
        <f t="shared" si="317"/>
        <v>0</v>
      </c>
      <c r="S1049" s="4" t="str">
        <f t="shared" si="318"/>
        <v>J=</v>
      </c>
      <c r="T1049" s="34">
        <f t="shared" si="319"/>
        <v>45436</v>
      </c>
      <c r="U1049" s="3"/>
      <c r="V1049" s="3"/>
      <c r="W1049" s="3"/>
      <c r="X1049" s="34"/>
      <c r="Y1049" s="3"/>
      <c r="Z1049" s="1"/>
      <c r="AA1049" s="3"/>
      <c r="AB1049" s="3"/>
      <c r="AC1049" s="3"/>
      <c r="AD1049" s="3"/>
      <c r="AE1049" s="3"/>
      <c r="AF1049" s="10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42">
        <f t="shared" si="309"/>
        <v>45381</v>
      </c>
      <c r="B1050" s="72">
        <f t="shared" ca="1" si="320"/>
        <v>1041.8763469999999</v>
      </c>
      <c r="C1050" s="13">
        <f t="shared" si="310"/>
        <v>1000</v>
      </c>
      <c r="D1050" s="12">
        <f ca="1">IF(A1050&lt;$B$1,VLOOKUP(A1050,[1]DI!$A$4:$B$15000,2,FALSE),0)</f>
        <v>0</v>
      </c>
      <c r="E1050" s="13">
        <f t="shared" ca="1" si="303"/>
        <v>1</v>
      </c>
      <c r="F1050" s="13">
        <f ca="1">(TRUNC(PRODUCT($E$12:$E1049),16))</f>
        <v>1.34893400796949</v>
      </c>
      <c r="G1050" s="13">
        <f t="shared" ca="1" si="311"/>
        <v>1.2998658538635699</v>
      </c>
      <c r="H1050" s="13">
        <f t="shared" ca="1" si="304"/>
        <v>1.0377486300000001</v>
      </c>
      <c r="I1050" s="12">
        <f t="shared" si="312"/>
        <v>1.17E-2</v>
      </c>
      <c r="J1050" s="34">
        <f t="shared" si="313"/>
        <v>45254</v>
      </c>
      <c r="K1050" s="2">
        <f t="shared" si="314"/>
        <v>85</v>
      </c>
      <c r="L1050" s="17">
        <f t="shared" si="315"/>
        <v>86</v>
      </c>
      <c r="M1050" s="11">
        <f t="shared" si="305"/>
        <v>1.0039775689999999</v>
      </c>
      <c r="N1050" s="11">
        <f t="shared" ca="1" si="306"/>
        <v>1.0418763470000001</v>
      </c>
      <c r="O1050" s="17">
        <f t="shared" si="316"/>
        <v>0</v>
      </c>
      <c r="P1050" s="13">
        <f t="shared" ca="1" si="307"/>
        <v>41.876347000000003</v>
      </c>
      <c r="Q1050" s="20">
        <f t="shared" si="308"/>
        <v>0</v>
      </c>
      <c r="R1050" s="13">
        <f t="shared" si="317"/>
        <v>0</v>
      </c>
      <c r="S1050" s="4" t="str">
        <f t="shared" si="318"/>
        <v>J=</v>
      </c>
      <c r="T1050" s="34">
        <f t="shared" si="319"/>
        <v>45436</v>
      </c>
      <c r="U1050" s="3"/>
      <c r="V1050" s="3"/>
      <c r="W1050" s="3"/>
      <c r="X1050" s="34"/>
      <c r="Y1050" s="3"/>
      <c r="Z1050" s="1"/>
      <c r="AA1050" s="3"/>
      <c r="AB1050" s="3"/>
      <c r="AC1050" s="3"/>
      <c r="AD1050" s="3"/>
      <c r="AE1050" s="3"/>
      <c r="AF1050" s="10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42">
        <f t="shared" si="309"/>
        <v>45382</v>
      </c>
      <c r="B1051" s="72">
        <f t="shared" ca="1" si="320"/>
        <v>1041.8763469999999</v>
      </c>
      <c r="C1051" s="13">
        <f t="shared" si="310"/>
        <v>1000</v>
      </c>
      <c r="D1051" s="12">
        <f ca="1">IF(A1051&lt;$B$1,VLOOKUP(A1051,[1]DI!$A$4:$B$15000,2,FALSE),0)</f>
        <v>0</v>
      </c>
      <c r="E1051" s="13">
        <f t="shared" ca="1" si="303"/>
        <v>1</v>
      </c>
      <c r="F1051" s="13">
        <f ca="1">(TRUNC(PRODUCT($E$12:$E1050),16))</f>
        <v>1.34893400796949</v>
      </c>
      <c r="G1051" s="13">
        <f t="shared" ca="1" si="311"/>
        <v>1.2998658538635699</v>
      </c>
      <c r="H1051" s="13">
        <f t="shared" ca="1" si="304"/>
        <v>1.0377486300000001</v>
      </c>
      <c r="I1051" s="12">
        <f t="shared" si="312"/>
        <v>1.17E-2</v>
      </c>
      <c r="J1051" s="34">
        <f t="shared" si="313"/>
        <v>45254</v>
      </c>
      <c r="K1051" s="2">
        <f t="shared" si="314"/>
        <v>85</v>
      </c>
      <c r="L1051" s="17">
        <f t="shared" si="315"/>
        <v>86</v>
      </c>
      <c r="M1051" s="11">
        <f t="shared" si="305"/>
        <v>1.0039775689999999</v>
      </c>
      <c r="N1051" s="11">
        <f t="shared" ca="1" si="306"/>
        <v>1.0418763470000001</v>
      </c>
      <c r="O1051" s="17">
        <f t="shared" si="316"/>
        <v>0</v>
      </c>
      <c r="P1051" s="13">
        <f t="shared" ca="1" si="307"/>
        <v>41.876347000000003</v>
      </c>
      <c r="Q1051" s="20">
        <f t="shared" si="308"/>
        <v>0</v>
      </c>
      <c r="R1051" s="13">
        <f t="shared" si="317"/>
        <v>0</v>
      </c>
      <c r="S1051" s="4" t="str">
        <f t="shared" si="318"/>
        <v>J=</v>
      </c>
      <c r="T1051" s="34">
        <f t="shared" si="319"/>
        <v>45436</v>
      </c>
      <c r="U1051" s="3"/>
      <c r="V1051" s="3"/>
      <c r="W1051" s="3"/>
      <c r="X1051" s="34"/>
      <c r="Y1051" s="3"/>
      <c r="Z1051" s="1"/>
      <c r="AA1051" s="3"/>
      <c r="AB1051" s="3"/>
      <c r="AC1051" s="3"/>
      <c r="AD1051" s="3"/>
      <c r="AE1051" s="3"/>
      <c r="AF1051" s="10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42">
        <f t="shared" si="309"/>
        <v>45383</v>
      </c>
      <c r="B1052" s="72">
        <f t="shared" ca="1" si="320"/>
        <v>1041.8763469999999</v>
      </c>
      <c r="C1052" s="13">
        <f t="shared" si="310"/>
        <v>1000</v>
      </c>
      <c r="D1052" s="12">
        <f ca="1">IF(A1052&lt;$B$1,VLOOKUP(A1052,[1]DI!$A$4:$B$15000,2,FALSE),0)</f>
        <v>0.1065</v>
      </c>
      <c r="E1052" s="13">
        <f t="shared" ca="1" si="303"/>
        <v>1.00040168</v>
      </c>
      <c r="F1052" s="13">
        <f ca="1">(TRUNC(PRODUCT($E$12:$E1051),16))</f>
        <v>1.34893400796949</v>
      </c>
      <c r="G1052" s="13">
        <f t="shared" ca="1" si="311"/>
        <v>1.2998658538635699</v>
      </c>
      <c r="H1052" s="13">
        <f t="shared" ca="1" si="304"/>
        <v>1.0377486300000001</v>
      </c>
      <c r="I1052" s="12">
        <f t="shared" si="312"/>
        <v>1.17E-2</v>
      </c>
      <c r="J1052" s="34">
        <f t="shared" si="313"/>
        <v>45254</v>
      </c>
      <c r="K1052" s="2">
        <f t="shared" si="314"/>
        <v>86</v>
      </c>
      <c r="L1052" s="17">
        <f t="shared" si="315"/>
        <v>86</v>
      </c>
      <c r="M1052" s="11">
        <f t="shared" si="305"/>
        <v>1.0039775689999999</v>
      </c>
      <c r="N1052" s="11">
        <f t="shared" ca="1" si="306"/>
        <v>1.0418763470000001</v>
      </c>
      <c r="O1052" s="17">
        <f t="shared" si="316"/>
        <v>0</v>
      </c>
      <c r="P1052" s="13">
        <f t="shared" ca="1" si="307"/>
        <v>41.876347000000003</v>
      </c>
      <c r="Q1052" s="20">
        <f t="shared" si="308"/>
        <v>0</v>
      </c>
      <c r="R1052" s="13">
        <f t="shared" si="317"/>
        <v>0</v>
      </c>
      <c r="S1052" s="4" t="str">
        <f t="shared" si="318"/>
        <v>J=</v>
      </c>
      <c r="T1052" s="34">
        <f t="shared" si="319"/>
        <v>45436</v>
      </c>
      <c r="U1052" s="3"/>
      <c r="V1052" s="3"/>
      <c r="W1052" s="3"/>
      <c r="X1052" s="34"/>
      <c r="Y1052" s="3"/>
      <c r="Z1052" s="1"/>
      <c r="AA1052" s="3"/>
      <c r="AB1052" s="3"/>
      <c r="AC1052" s="3"/>
      <c r="AD1052" s="3"/>
      <c r="AE1052" s="3"/>
      <c r="AF1052" s="10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42">
        <f t="shared" si="309"/>
        <v>45384</v>
      </c>
      <c r="B1053" s="72">
        <f t="shared" ca="1" si="320"/>
        <v>1042.342958</v>
      </c>
      <c r="C1053" s="13">
        <f t="shared" si="310"/>
        <v>1000</v>
      </c>
      <c r="D1053" s="12">
        <f ca="1">IF(A1053&lt;$B$1,VLOOKUP(A1053,[1]DI!$A$4:$B$15000,2,FALSE),0)</f>
        <v>0.1065</v>
      </c>
      <c r="E1053" s="13">
        <f t="shared" ca="1" si="303"/>
        <v>1.00040168</v>
      </c>
      <c r="F1053" s="13">
        <f ca="1">(TRUNC(PRODUCT($E$12:$E1052),16))</f>
        <v>1.3494758477818101</v>
      </c>
      <c r="G1053" s="13">
        <f t="shared" ca="1" si="311"/>
        <v>1.2998658538635699</v>
      </c>
      <c r="H1053" s="13">
        <f t="shared" ca="1" si="304"/>
        <v>1.03816547</v>
      </c>
      <c r="I1053" s="12">
        <f t="shared" si="312"/>
        <v>1.17E-2</v>
      </c>
      <c r="J1053" s="34">
        <f t="shared" si="313"/>
        <v>45254</v>
      </c>
      <c r="K1053" s="2">
        <f t="shared" si="314"/>
        <v>87</v>
      </c>
      <c r="L1053" s="17">
        <f t="shared" si="315"/>
        <v>87</v>
      </c>
      <c r="M1053" s="11">
        <f t="shared" si="305"/>
        <v>1.0040239129999999</v>
      </c>
      <c r="N1053" s="11">
        <f t="shared" ca="1" si="306"/>
        <v>1.0423429580000001</v>
      </c>
      <c r="O1053" s="17">
        <f t="shared" si="316"/>
        <v>0</v>
      </c>
      <c r="P1053" s="13">
        <f t="shared" ca="1" si="307"/>
        <v>42.342958000000003</v>
      </c>
      <c r="Q1053" s="20">
        <f t="shared" si="308"/>
        <v>0</v>
      </c>
      <c r="R1053" s="13">
        <f t="shared" si="317"/>
        <v>0</v>
      </c>
      <c r="S1053" s="4" t="str">
        <f t="shared" si="318"/>
        <v>J=</v>
      </c>
      <c r="T1053" s="34">
        <f t="shared" si="319"/>
        <v>45436</v>
      </c>
      <c r="U1053" s="3"/>
      <c r="V1053" s="3"/>
      <c r="W1053" s="3"/>
      <c r="X1053" s="34"/>
      <c r="Y1053" s="3"/>
      <c r="Z1053" s="1"/>
      <c r="AA1053" s="3"/>
      <c r="AB1053" s="3"/>
      <c r="AC1053" s="3"/>
      <c r="AD1053" s="3"/>
      <c r="AE1053" s="3"/>
      <c r="AF1053" s="10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42">
        <f t="shared" si="309"/>
        <v>45385</v>
      </c>
      <c r="B1054" s="72">
        <f t="shared" ca="1" si="320"/>
        <v>1042.80978</v>
      </c>
      <c r="C1054" s="13">
        <f t="shared" si="310"/>
        <v>1000</v>
      </c>
      <c r="D1054" s="12">
        <f ca="1">IF(A1054&lt;$B$1,VLOOKUP(A1054,[1]DI!$A$4:$B$15000,2,FALSE),0)</f>
        <v>0.1065</v>
      </c>
      <c r="E1054" s="13">
        <f t="shared" ca="1" si="303"/>
        <v>1.00040168</v>
      </c>
      <c r="F1054" s="13">
        <f ca="1">(TRUNC(PRODUCT($E$12:$E1053),16))</f>
        <v>1.35001790524034</v>
      </c>
      <c r="G1054" s="13">
        <f t="shared" ca="1" si="311"/>
        <v>1.2998658538635699</v>
      </c>
      <c r="H1054" s="13">
        <f t="shared" ca="1" si="304"/>
        <v>1.0385824800000001</v>
      </c>
      <c r="I1054" s="12">
        <f t="shared" si="312"/>
        <v>1.17E-2</v>
      </c>
      <c r="J1054" s="34">
        <f t="shared" si="313"/>
        <v>45254</v>
      </c>
      <c r="K1054" s="2">
        <f t="shared" si="314"/>
        <v>88</v>
      </c>
      <c r="L1054" s="17">
        <f t="shared" si="315"/>
        <v>88</v>
      </c>
      <c r="M1054" s="11">
        <f t="shared" si="305"/>
        <v>1.0040702589999999</v>
      </c>
      <c r="N1054" s="11">
        <f t="shared" ca="1" si="306"/>
        <v>1.04280978</v>
      </c>
      <c r="O1054" s="17">
        <f t="shared" si="316"/>
        <v>0</v>
      </c>
      <c r="P1054" s="13">
        <f t="shared" ca="1" si="307"/>
        <v>42.809780000000003</v>
      </c>
      <c r="Q1054" s="20">
        <f t="shared" si="308"/>
        <v>0</v>
      </c>
      <c r="R1054" s="13">
        <f t="shared" si="317"/>
        <v>0</v>
      </c>
      <c r="S1054" s="4" t="str">
        <f t="shared" si="318"/>
        <v>J=</v>
      </c>
      <c r="T1054" s="34">
        <f t="shared" si="319"/>
        <v>45436</v>
      </c>
      <c r="U1054" s="3"/>
      <c r="V1054" s="3"/>
      <c r="W1054" s="3"/>
      <c r="X1054" s="34"/>
      <c r="Y1054" s="3"/>
      <c r="Z1054" s="1"/>
      <c r="AA1054" s="3"/>
      <c r="AB1054" s="3"/>
      <c r="AC1054" s="3"/>
      <c r="AD1054" s="3"/>
      <c r="AE1054" s="3"/>
      <c r="AF1054" s="10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42">
        <f t="shared" si="309"/>
        <v>45386</v>
      </c>
      <c r="B1055" s="72">
        <f t="shared" ca="1" si="320"/>
        <v>1043.2768129999999</v>
      </c>
      <c r="C1055" s="13">
        <f t="shared" si="310"/>
        <v>1000</v>
      </c>
      <c r="D1055" s="12">
        <f ca="1">IF(A1055&lt;$B$1,VLOOKUP(A1055,[1]DI!$A$4:$B$15000,2,FALSE),0)</f>
        <v>0.1065</v>
      </c>
      <c r="E1055" s="13">
        <f t="shared" ca="1" si="303"/>
        <v>1.00040168</v>
      </c>
      <c r="F1055" s="13">
        <f ca="1">(TRUNC(PRODUCT($E$12:$E1054),16))</f>
        <v>1.35056018043252</v>
      </c>
      <c r="G1055" s="13">
        <f t="shared" ca="1" si="311"/>
        <v>1.2998658538635699</v>
      </c>
      <c r="H1055" s="13">
        <f t="shared" ca="1" si="304"/>
        <v>1.03899966</v>
      </c>
      <c r="I1055" s="12">
        <f t="shared" si="312"/>
        <v>1.17E-2</v>
      </c>
      <c r="J1055" s="34">
        <f t="shared" si="313"/>
        <v>45254</v>
      </c>
      <c r="K1055" s="2">
        <f t="shared" si="314"/>
        <v>89</v>
      </c>
      <c r="L1055" s="17">
        <f t="shared" si="315"/>
        <v>89</v>
      </c>
      <c r="M1055" s="11">
        <f t="shared" si="305"/>
        <v>1.004116607</v>
      </c>
      <c r="N1055" s="11">
        <f t="shared" ca="1" si="306"/>
        <v>1.0432768130000001</v>
      </c>
      <c r="O1055" s="17">
        <f t="shared" si="316"/>
        <v>0</v>
      </c>
      <c r="P1055" s="13">
        <f t="shared" ca="1" si="307"/>
        <v>43.276812999999997</v>
      </c>
      <c r="Q1055" s="20">
        <f t="shared" si="308"/>
        <v>0</v>
      </c>
      <c r="R1055" s="13">
        <f t="shared" si="317"/>
        <v>0</v>
      </c>
      <c r="S1055" s="4" t="str">
        <f t="shared" si="318"/>
        <v>J=</v>
      </c>
      <c r="T1055" s="34">
        <f t="shared" si="319"/>
        <v>45436</v>
      </c>
      <c r="U1055" s="3"/>
      <c r="V1055" s="3"/>
      <c r="W1055" s="3"/>
      <c r="X1055" s="34"/>
      <c r="Y1055" s="3"/>
      <c r="Z1055" s="1"/>
      <c r="AA1055" s="3"/>
      <c r="AB1055" s="3"/>
      <c r="AC1055" s="3"/>
      <c r="AD1055" s="3"/>
      <c r="AE1055" s="3"/>
      <c r="AF1055" s="10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42">
        <f t="shared" si="309"/>
        <v>45387</v>
      </c>
      <c r="B1056" s="72">
        <f t="shared" ca="1" si="320"/>
        <v>1043.7440579900001</v>
      </c>
      <c r="C1056" s="13">
        <f t="shared" si="310"/>
        <v>1000</v>
      </c>
      <c r="D1056" s="12">
        <f ca="1">IF(A1056&lt;$B$1,VLOOKUP(A1056,[1]DI!$A$4:$B$15000,2,FALSE),0)</f>
        <v>0.1065</v>
      </c>
      <c r="E1056" s="13">
        <f t="shared" ca="1" si="303"/>
        <v>1.00040168</v>
      </c>
      <c r="F1056" s="13">
        <f ca="1">(TRUNC(PRODUCT($E$12:$E1055),16))</f>
        <v>1.3511026734458</v>
      </c>
      <c r="G1056" s="13">
        <f t="shared" ca="1" si="311"/>
        <v>1.2998658538635699</v>
      </c>
      <c r="H1056" s="13">
        <f t="shared" ca="1" si="304"/>
        <v>1.03941701</v>
      </c>
      <c r="I1056" s="12">
        <f t="shared" si="312"/>
        <v>1.17E-2</v>
      </c>
      <c r="J1056" s="34">
        <f t="shared" si="313"/>
        <v>45254</v>
      </c>
      <c r="K1056" s="2">
        <f t="shared" si="314"/>
        <v>90</v>
      </c>
      <c r="L1056" s="17">
        <f t="shared" si="315"/>
        <v>90</v>
      </c>
      <c r="M1056" s="11">
        <f t="shared" si="305"/>
        <v>1.0041629569999999</v>
      </c>
      <c r="N1056" s="11">
        <f t="shared" ca="1" si="306"/>
        <v>1.0437440579999999</v>
      </c>
      <c r="O1056" s="17">
        <f t="shared" si="316"/>
        <v>0</v>
      </c>
      <c r="P1056" s="13">
        <f t="shared" ca="1" si="307"/>
        <v>43.744057990000002</v>
      </c>
      <c r="Q1056" s="20">
        <f t="shared" si="308"/>
        <v>0</v>
      </c>
      <c r="R1056" s="13">
        <f t="shared" si="317"/>
        <v>0</v>
      </c>
      <c r="S1056" s="4" t="str">
        <f t="shared" si="318"/>
        <v>J=</v>
      </c>
      <c r="T1056" s="34">
        <f t="shared" si="319"/>
        <v>45436</v>
      </c>
      <c r="U1056" s="3"/>
      <c r="V1056" s="3"/>
      <c r="W1056" s="3"/>
      <c r="X1056" s="34"/>
      <c r="Y1056" s="3"/>
      <c r="Z1056" s="1"/>
      <c r="AA1056" s="3"/>
      <c r="AB1056" s="3"/>
      <c r="AC1056" s="3"/>
      <c r="AD1056" s="3"/>
      <c r="AE1056" s="3"/>
      <c r="AF1056" s="10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42">
        <f t="shared" si="309"/>
        <v>45388</v>
      </c>
      <c r="B1057" s="72">
        <f t="shared" ca="1" si="320"/>
        <v>1044.211505</v>
      </c>
      <c r="C1057" s="13">
        <f t="shared" si="310"/>
        <v>1000</v>
      </c>
      <c r="D1057" s="12">
        <f ca="1">IF(A1057&lt;$B$1,VLOOKUP(A1057,[1]DI!$A$4:$B$15000,2,FALSE),0)</f>
        <v>0</v>
      </c>
      <c r="E1057" s="13">
        <f t="shared" ca="1" si="303"/>
        <v>1</v>
      </c>
      <c r="F1057" s="13">
        <f ca="1">(TRUNC(PRODUCT($E$12:$E1056),16))</f>
        <v>1.3516453843676699</v>
      </c>
      <c r="G1057" s="13">
        <f t="shared" ca="1" si="311"/>
        <v>1.2998658538635699</v>
      </c>
      <c r="H1057" s="13">
        <f t="shared" ca="1" si="304"/>
        <v>1.0398345200000001</v>
      </c>
      <c r="I1057" s="12">
        <f t="shared" si="312"/>
        <v>1.17E-2</v>
      </c>
      <c r="J1057" s="34">
        <f t="shared" si="313"/>
        <v>45254</v>
      </c>
      <c r="K1057" s="2">
        <f t="shared" si="314"/>
        <v>90</v>
      </c>
      <c r="L1057" s="17">
        <f t="shared" si="315"/>
        <v>91</v>
      </c>
      <c r="M1057" s="11">
        <f t="shared" si="305"/>
        <v>1.0042093089999999</v>
      </c>
      <c r="N1057" s="11">
        <f t="shared" ca="1" si="306"/>
        <v>1.044211505</v>
      </c>
      <c r="O1057" s="17">
        <f t="shared" si="316"/>
        <v>0</v>
      </c>
      <c r="P1057" s="13">
        <f t="shared" ca="1" si="307"/>
        <v>44.211505000000002</v>
      </c>
      <c r="Q1057" s="20">
        <f t="shared" si="308"/>
        <v>0</v>
      </c>
      <c r="R1057" s="13">
        <f t="shared" si="317"/>
        <v>0</v>
      </c>
      <c r="S1057" s="4" t="str">
        <f t="shared" si="318"/>
        <v>J=</v>
      </c>
      <c r="T1057" s="34">
        <f t="shared" si="319"/>
        <v>45436</v>
      </c>
      <c r="U1057" s="3"/>
      <c r="V1057" s="3"/>
      <c r="W1057" s="3"/>
      <c r="X1057" s="34"/>
      <c r="Y1057" s="3"/>
      <c r="Z1057" s="1"/>
      <c r="AA1057" s="3"/>
      <c r="AB1057" s="3"/>
      <c r="AC1057" s="3"/>
      <c r="AD1057" s="3"/>
      <c r="AE1057" s="3"/>
      <c r="AF1057" s="10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42">
        <f t="shared" si="309"/>
        <v>45389</v>
      </c>
      <c r="B1058" s="72">
        <f t="shared" ca="1" si="320"/>
        <v>1044.211505</v>
      </c>
      <c r="C1058" s="13">
        <f t="shared" si="310"/>
        <v>1000</v>
      </c>
      <c r="D1058" s="12">
        <f ca="1">IF(A1058&lt;$B$1,VLOOKUP(A1058,[1]DI!$A$4:$B$15000,2,FALSE),0)</f>
        <v>0</v>
      </c>
      <c r="E1058" s="13">
        <f t="shared" ca="1" si="303"/>
        <v>1</v>
      </c>
      <c r="F1058" s="13">
        <f ca="1">(TRUNC(PRODUCT($E$12:$E1057),16))</f>
        <v>1.3516453843676699</v>
      </c>
      <c r="G1058" s="13">
        <f t="shared" ca="1" si="311"/>
        <v>1.2998658538635699</v>
      </c>
      <c r="H1058" s="13">
        <f t="shared" ca="1" si="304"/>
        <v>1.0398345200000001</v>
      </c>
      <c r="I1058" s="12">
        <f t="shared" si="312"/>
        <v>1.17E-2</v>
      </c>
      <c r="J1058" s="34">
        <f t="shared" si="313"/>
        <v>45254</v>
      </c>
      <c r="K1058" s="2">
        <f t="shared" si="314"/>
        <v>90</v>
      </c>
      <c r="L1058" s="17">
        <f t="shared" si="315"/>
        <v>91</v>
      </c>
      <c r="M1058" s="11">
        <f t="shared" si="305"/>
        <v>1.0042093089999999</v>
      </c>
      <c r="N1058" s="11">
        <f t="shared" ca="1" si="306"/>
        <v>1.044211505</v>
      </c>
      <c r="O1058" s="17">
        <f t="shared" si="316"/>
        <v>0</v>
      </c>
      <c r="P1058" s="13">
        <f t="shared" ca="1" si="307"/>
        <v>44.211505000000002</v>
      </c>
      <c r="Q1058" s="20">
        <f t="shared" si="308"/>
        <v>0</v>
      </c>
      <c r="R1058" s="13">
        <f t="shared" si="317"/>
        <v>0</v>
      </c>
      <c r="S1058" s="4" t="str">
        <f t="shared" si="318"/>
        <v>J=</v>
      </c>
      <c r="T1058" s="34">
        <f t="shared" si="319"/>
        <v>45436</v>
      </c>
      <c r="U1058" s="3"/>
      <c r="V1058" s="3"/>
      <c r="W1058" s="3"/>
      <c r="X1058" s="34"/>
      <c r="Y1058" s="3"/>
      <c r="Z1058" s="1"/>
      <c r="AA1058" s="3"/>
      <c r="AB1058" s="3"/>
      <c r="AC1058" s="3"/>
      <c r="AD1058" s="3"/>
      <c r="AE1058" s="3"/>
      <c r="AF1058" s="10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42">
        <f t="shared" si="309"/>
        <v>45390</v>
      </c>
      <c r="B1059" s="72">
        <f t="shared" ca="1" si="320"/>
        <v>1044.211505</v>
      </c>
      <c r="C1059" s="13">
        <f t="shared" si="310"/>
        <v>1000</v>
      </c>
      <c r="D1059" s="12">
        <f ca="1">IF(A1059&lt;$B$1,VLOOKUP(A1059,[1]DI!$A$4:$B$15000,2,FALSE),0)</f>
        <v>0.1065</v>
      </c>
      <c r="E1059" s="13">
        <f t="shared" ca="1" si="303"/>
        <v>1.00040168</v>
      </c>
      <c r="F1059" s="13">
        <f ca="1">(TRUNC(PRODUCT($E$12:$E1058),16))</f>
        <v>1.3516453843676699</v>
      </c>
      <c r="G1059" s="13">
        <f t="shared" ca="1" si="311"/>
        <v>1.2998658538635699</v>
      </c>
      <c r="H1059" s="13">
        <f t="shared" ca="1" si="304"/>
        <v>1.0398345200000001</v>
      </c>
      <c r="I1059" s="12">
        <f t="shared" si="312"/>
        <v>1.17E-2</v>
      </c>
      <c r="J1059" s="34">
        <f t="shared" si="313"/>
        <v>45254</v>
      </c>
      <c r="K1059" s="2">
        <f t="shared" si="314"/>
        <v>91</v>
      </c>
      <c r="L1059" s="17">
        <f t="shared" si="315"/>
        <v>91</v>
      </c>
      <c r="M1059" s="11">
        <f t="shared" si="305"/>
        <v>1.0042093089999999</v>
      </c>
      <c r="N1059" s="11">
        <f t="shared" ca="1" si="306"/>
        <v>1.044211505</v>
      </c>
      <c r="O1059" s="17">
        <f t="shared" si="316"/>
        <v>0</v>
      </c>
      <c r="P1059" s="13">
        <f t="shared" ca="1" si="307"/>
        <v>44.211505000000002</v>
      </c>
      <c r="Q1059" s="20">
        <f t="shared" si="308"/>
        <v>0</v>
      </c>
      <c r="R1059" s="13">
        <f t="shared" si="317"/>
        <v>0</v>
      </c>
      <c r="S1059" s="4" t="str">
        <f t="shared" si="318"/>
        <v>J=</v>
      </c>
      <c r="T1059" s="34">
        <f t="shared" si="319"/>
        <v>45436</v>
      </c>
      <c r="U1059" s="3"/>
      <c r="V1059" s="3"/>
      <c r="W1059" s="3"/>
      <c r="X1059" s="34"/>
      <c r="Y1059" s="3"/>
      <c r="Z1059" s="1"/>
      <c r="AA1059" s="3"/>
      <c r="AB1059" s="3"/>
      <c r="AC1059" s="3"/>
      <c r="AD1059" s="3"/>
      <c r="AE1059" s="3"/>
      <c r="AF1059" s="10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42">
        <f t="shared" si="309"/>
        <v>45391</v>
      </c>
      <c r="B1060" s="72">
        <f t="shared" ca="1" si="320"/>
        <v>1044.67916399</v>
      </c>
      <c r="C1060" s="13">
        <f t="shared" si="310"/>
        <v>1000</v>
      </c>
      <c r="D1060" s="12">
        <f ca="1">IF(A1060&lt;$B$1,VLOOKUP(A1060,[1]DI!$A$4:$B$15000,2,FALSE),0)</f>
        <v>0.1065</v>
      </c>
      <c r="E1060" s="13">
        <f t="shared" ca="1" si="303"/>
        <v>1.00040168</v>
      </c>
      <c r="F1060" s="13">
        <f ca="1">(TRUNC(PRODUCT($E$12:$E1059),16))</f>
        <v>1.35218831328566</v>
      </c>
      <c r="G1060" s="13">
        <f t="shared" ca="1" si="311"/>
        <v>1.2998658538635699</v>
      </c>
      <c r="H1060" s="13">
        <f t="shared" ca="1" si="304"/>
        <v>1.0402522000000001</v>
      </c>
      <c r="I1060" s="12">
        <f t="shared" si="312"/>
        <v>1.17E-2</v>
      </c>
      <c r="J1060" s="34">
        <f t="shared" si="313"/>
        <v>45254</v>
      </c>
      <c r="K1060" s="2">
        <f t="shared" si="314"/>
        <v>92</v>
      </c>
      <c r="L1060" s="17">
        <f t="shared" si="315"/>
        <v>92</v>
      </c>
      <c r="M1060" s="11">
        <f t="shared" si="305"/>
        <v>1.004255664</v>
      </c>
      <c r="N1060" s="11">
        <f t="shared" ca="1" si="306"/>
        <v>1.0446791639999999</v>
      </c>
      <c r="O1060" s="17">
        <f t="shared" si="316"/>
        <v>0</v>
      </c>
      <c r="P1060" s="13">
        <f t="shared" ca="1" si="307"/>
        <v>44.679163989999999</v>
      </c>
      <c r="Q1060" s="20">
        <f t="shared" si="308"/>
        <v>0</v>
      </c>
      <c r="R1060" s="13">
        <f t="shared" si="317"/>
        <v>0</v>
      </c>
      <c r="S1060" s="4" t="str">
        <f t="shared" si="318"/>
        <v>J=</v>
      </c>
      <c r="T1060" s="34">
        <f t="shared" si="319"/>
        <v>45436</v>
      </c>
      <c r="U1060" s="3"/>
      <c r="V1060" s="3"/>
      <c r="W1060" s="3"/>
      <c r="X1060" s="34"/>
      <c r="Y1060" s="3"/>
      <c r="Z1060" s="1"/>
      <c r="AA1060" s="3"/>
      <c r="AB1060" s="3"/>
      <c r="AC1060" s="3"/>
      <c r="AD1060" s="3"/>
      <c r="AE1060" s="3"/>
      <c r="AF1060" s="10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42">
        <f t="shared" si="309"/>
        <v>45392</v>
      </c>
      <c r="B1061" s="72">
        <f t="shared" ca="1" si="320"/>
        <v>1045.1470329900001</v>
      </c>
      <c r="C1061" s="13">
        <f t="shared" si="310"/>
        <v>1000</v>
      </c>
      <c r="D1061" s="12">
        <f ca="1">IF(A1061&lt;$B$1,VLOOKUP(A1061,[1]DI!$A$4:$B$15000,2,FALSE),0)</f>
        <v>0.1065</v>
      </c>
      <c r="E1061" s="13">
        <f t="shared" ca="1" si="303"/>
        <v>1.00040168</v>
      </c>
      <c r="F1061" s="13">
        <f ca="1">(TRUNC(PRODUCT($E$12:$E1060),16))</f>
        <v>1.3527314602873399</v>
      </c>
      <c r="G1061" s="13">
        <f t="shared" ca="1" si="311"/>
        <v>1.2998658538635699</v>
      </c>
      <c r="H1061" s="13">
        <f t="shared" ca="1" si="304"/>
        <v>1.0406700499999999</v>
      </c>
      <c r="I1061" s="12">
        <f t="shared" si="312"/>
        <v>1.17E-2</v>
      </c>
      <c r="J1061" s="34">
        <f t="shared" si="313"/>
        <v>45254</v>
      </c>
      <c r="K1061" s="2">
        <f t="shared" si="314"/>
        <v>93</v>
      </c>
      <c r="L1061" s="17">
        <f t="shared" si="315"/>
        <v>93</v>
      </c>
      <c r="M1061" s="11">
        <f t="shared" si="305"/>
        <v>1.0043020199999999</v>
      </c>
      <c r="N1061" s="11">
        <f t="shared" ca="1" si="306"/>
        <v>1.0451470329999999</v>
      </c>
      <c r="O1061" s="17">
        <f t="shared" si="316"/>
        <v>0</v>
      </c>
      <c r="P1061" s="13">
        <f t="shared" ca="1" si="307"/>
        <v>45.14703299</v>
      </c>
      <c r="Q1061" s="20">
        <f t="shared" si="308"/>
        <v>0</v>
      </c>
      <c r="R1061" s="13">
        <f t="shared" si="317"/>
        <v>0</v>
      </c>
      <c r="S1061" s="4" t="str">
        <f t="shared" si="318"/>
        <v>J=</v>
      </c>
      <c r="T1061" s="34">
        <f t="shared" si="319"/>
        <v>45436</v>
      </c>
      <c r="U1061" s="3"/>
      <c r="V1061" s="3"/>
      <c r="W1061" s="3"/>
      <c r="X1061" s="34"/>
      <c r="Y1061" s="3"/>
      <c r="Z1061" s="1"/>
      <c r="AA1061" s="3"/>
      <c r="AB1061" s="3"/>
      <c r="AC1061" s="3"/>
      <c r="AD1061" s="3"/>
      <c r="AE1061" s="3"/>
      <c r="AF1061" s="10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42">
        <f t="shared" si="309"/>
        <v>45393</v>
      </c>
      <c r="B1062" s="72">
        <f t="shared" ca="1" si="320"/>
        <v>1045.6151050000001</v>
      </c>
      <c r="C1062" s="13">
        <f t="shared" si="310"/>
        <v>1000</v>
      </c>
      <c r="D1062" s="12">
        <f ca="1">IF(A1062&lt;$B$1,VLOOKUP(A1062,[1]DI!$A$4:$B$15000,2,FALSE),0)</f>
        <v>0.1065</v>
      </c>
      <c r="E1062" s="13">
        <f t="shared" ca="1" si="303"/>
        <v>1.00040168</v>
      </c>
      <c r="F1062" s="13">
        <f ca="1">(TRUNC(PRODUCT($E$12:$E1061),16))</f>
        <v>1.35327482546031</v>
      </c>
      <c r="G1062" s="13">
        <f t="shared" ca="1" si="311"/>
        <v>1.2998658538635699</v>
      </c>
      <c r="H1062" s="13">
        <f t="shared" ca="1" si="304"/>
        <v>1.0410880600000001</v>
      </c>
      <c r="I1062" s="12">
        <f t="shared" si="312"/>
        <v>1.17E-2</v>
      </c>
      <c r="J1062" s="34">
        <f t="shared" si="313"/>
        <v>45254</v>
      </c>
      <c r="K1062" s="2">
        <f t="shared" si="314"/>
        <v>94</v>
      </c>
      <c r="L1062" s="17">
        <f t="shared" si="315"/>
        <v>94</v>
      </c>
      <c r="M1062" s="11">
        <f t="shared" si="305"/>
        <v>1.0043483790000001</v>
      </c>
      <c r="N1062" s="11">
        <f t="shared" ca="1" si="306"/>
        <v>1.045615105</v>
      </c>
      <c r="O1062" s="17">
        <f t="shared" si="316"/>
        <v>0</v>
      </c>
      <c r="P1062" s="13">
        <f t="shared" ca="1" si="307"/>
        <v>45.615105</v>
      </c>
      <c r="Q1062" s="20">
        <f t="shared" si="308"/>
        <v>0</v>
      </c>
      <c r="R1062" s="13">
        <f t="shared" si="317"/>
        <v>0</v>
      </c>
      <c r="S1062" s="4" t="str">
        <f t="shared" si="318"/>
        <v>J=</v>
      </c>
      <c r="T1062" s="34">
        <f t="shared" si="319"/>
        <v>45436</v>
      </c>
      <c r="U1062" s="3"/>
      <c r="V1062" s="3"/>
      <c r="W1062" s="3"/>
      <c r="X1062" s="34"/>
      <c r="Y1062" s="3"/>
      <c r="Z1062" s="1"/>
      <c r="AA1062" s="3"/>
      <c r="AB1062" s="3"/>
      <c r="AC1062" s="3"/>
      <c r="AD1062" s="3"/>
      <c r="AE1062" s="3"/>
      <c r="AF1062" s="10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42">
        <f t="shared" si="309"/>
        <v>45394</v>
      </c>
      <c r="B1063" s="72">
        <f t="shared" ca="1" si="320"/>
        <v>1046.0833990000001</v>
      </c>
      <c r="C1063" s="13">
        <f t="shared" si="310"/>
        <v>1000</v>
      </c>
      <c r="D1063" s="12">
        <f ca="1">IF(A1063&lt;$B$1,VLOOKUP(A1063,[1]DI!$A$4:$B$15000,2,FALSE),0)</f>
        <v>0.1065</v>
      </c>
      <c r="E1063" s="13">
        <f t="shared" ca="1" si="303"/>
        <v>1.00040168</v>
      </c>
      <c r="F1063" s="13">
        <f ca="1">(TRUNC(PRODUCT($E$12:$E1062),16))</f>
        <v>1.3538184088922001</v>
      </c>
      <c r="G1063" s="13">
        <f t="shared" ca="1" si="311"/>
        <v>1.2998658538635699</v>
      </c>
      <c r="H1063" s="13">
        <f t="shared" ca="1" si="304"/>
        <v>1.0415062500000001</v>
      </c>
      <c r="I1063" s="12">
        <f t="shared" si="312"/>
        <v>1.17E-2</v>
      </c>
      <c r="J1063" s="34">
        <f t="shared" si="313"/>
        <v>45254</v>
      </c>
      <c r="K1063" s="2">
        <f t="shared" si="314"/>
        <v>95</v>
      </c>
      <c r="L1063" s="17">
        <f t="shared" si="315"/>
        <v>95</v>
      </c>
      <c r="M1063" s="11">
        <f t="shared" si="305"/>
        <v>1.00439474</v>
      </c>
      <c r="N1063" s="11">
        <f t="shared" ca="1" si="306"/>
        <v>1.046083399</v>
      </c>
      <c r="O1063" s="17">
        <f t="shared" si="316"/>
        <v>0</v>
      </c>
      <c r="P1063" s="13">
        <f t="shared" ca="1" si="307"/>
        <v>46.083399</v>
      </c>
      <c r="Q1063" s="20">
        <f t="shared" si="308"/>
        <v>0</v>
      </c>
      <c r="R1063" s="13">
        <f t="shared" si="317"/>
        <v>0</v>
      </c>
      <c r="S1063" s="4" t="str">
        <f t="shared" si="318"/>
        <v>J=</v>
      </c>
      <c r="T1063" s="34">
        <f t="shared" si="319"/>
        <v>45436</v>
      </c>
      <c r="U1063" s="3"/>
      <c r="V1063" s="3"/>
      <c r="W1063" s="3"/>
      <c r="X1063" s="34"/>
      <c r="Y1063" s="3"/>
      <c r="Z1063" s="1"/>
      <c r="AA1063" s="3"/>
      <c r="AB1063" s="3"/>
      <c r="AC1063" s="3"/>
      <c r="AD1063" s="3"/>
      <c r="AE1063" s="3"/>
      <c r="AF1063" s="10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42">
        <f t="shared" si="309"/>
        <v>45395</v>
      </c>
      <c r="B1064" s="72">
        <f t="shared" ca="1" si="320"/>
        <v>1046.5518939999999</v>
      </c>
      <c r="C1064" s="13">
        <f t="shared" si="310"/>
        <v>1000</v>
      </c>
      <c r="D1064" s="12">
        <f ca="1">IF(A1064&lt;$B$1,VLOOKUP(A1064,[1]DI!$A$4:$B$15000,2,FALSE),0)</f>
        <v>0</v>
      </c>
      <c r="E1064" s="13">
        <f t="shared" ca="1" si="303"/>
        <v>1</v>
      </c>
      <c r="F1064" s="13">
        <f ca="1">(TRUNC(PRODUCT($E$12:$E1063),16))</f>
        <v>1.3543622106706801</v>
      </c>
      <c r="G1064" s="13">
        <f t="shared" ca="1" si="311"/>
        <v>1.2998658538635699</v>
      </c>
      <c r="H1064" s="13">
        <f t="shared" ca="1" si="304"/>
        <v>1.0419246</v>
      </c>
      <c r="I1064" s="12">
        <f t="shared" si="312"/>
        <v>1.17E-2</v>
      </c>
      <c r="J1064" s="34">
        <f t="shared" si="313"/>
        <v>45254</v>
      </c>
      <c r="K1064" s="2">
        <f t="shared" si="314"/>
        <v>95</v>
      </c>
      <c r="L1064" s="17">
        <f t="shared" si="315"/>
        <v>96</v>
      </c>
      <c r="M1064" s="11">
        <f t="shared" si="305"/>
        <v>1.004441103</v>
      </c>
      <c r="N1064" s="11">
        <f t="shared" ca="1" si="306"/>
        <v>1.046551894</v>
      </c>
      <c r="O1064" s="17">
        <f t="shared" si="316"/>
        <v>0</v>
      </c>
      <c r="P1064" s="13">
        <f t="shared" ca="1" si="307"/>
        <v>46.551893999999997</v>
      </c>
      <c r="Q1064" s="20">
        <f t="shared" si="308"/>
        <v>0</v>
      </c>
      <c r="R1064" s="13">
        <f t="shared" si="317"/>
        <v>0</v>
      </c>
      <c r="S1064" s="4" t="str">
        <f t="shared" si="318"/>
        <v>J=</v>
      </c>
      <c r="T1064" s="34">
        <f t="shared" si="319"/>
        <v>45436</v>
      </c>
      <c r="U1064" s="3"/>
      <c r="V1064" s="3"/>
      <c r="W1064" s="3"/>
      <c r="X1064" s="34"/>
      <c r="Y1064" s="3"/>
      <c r="Z1064" s="1"/>
      <c r="AA1064" s="3"/>
      <c r="AB1064" s="3"/>
      <c r="AC1064" s="3"/>
      <c r="AD1064" s="3"/>
      <c r="AE1064" s="3"/>
      <c r="AF1064" s="10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42">
        <f t="shared" si="309"/>
        <v>45396</v>
      </c>
      <c r="B1065" s="72">
        <f t="shared" ca="1" si="320"/>
        <v>1046.5518939999999</v>
      </c>
      <c r="C1065" s="13">
        <f t="shared" si="310"/>
        <v>1000</v>
      </c>
      <c r="D1065" s="12">
        <f ca="1">IF(A1065&lt;$B$1,VLOOKUP(A1065,[1]DI!$A$4:$B$15000,2,FALSE),0)</f>
        <v>0</v>
      </c>
      <c r="E1065" s="13">
        <f t="shared" ca="1" si="303"/>
        <v>1</v>
      </c>
      <c r="F1065" s="13">
        <f ca="1">(TRUNC(PRODUCT($E$12:$E1064),16))</f>
        <v>1.3543622106706801</v>
      </c>
      <c r="G1065" s="13">
        <f t="shared" ca="1" si="311"/>
        <v>1.2998658538635699</v>
      </c>
      <c r="H1065" s="13">
        <f t="shared" ca="1" si="304"/>
        <v>1.0419246</v>
      </c>
      <c r="I1065" s="12">
        <f t="shared" si="312"/>
        <v>1.17E-2</v>
      </c>
      <c r="J1065" s="34">
        <f t="shared" si="313"/>
        <v>45254</v>
      </c>
      <c r="K1065" s="2">
        <f t="shared" si="314"/>
        <v>95</v>
      </c>
      <c r="L1065" s="17">
        <f t="shared" si="315"/>
        <v>96</v>
      </c>
      <c r="M1065" s="11">
        <f t="shared" si="305"/>
        <v>1.004441103</v>
      </c>
      <c r="N1065" s="11">
        <f t="shared" ca="1" si="306"/>
        <v>1.046551894</v>
      </c>
      <c r="O1065" s="17">
        <f t="shared" si="316"/>
        <v>0</v>
      </c>
      <c r="P1065" s="13">
        <f t="shared" ca="1" si="307"/>
        <v>46.551893999999997</v>
      </c>
      <c r="Q1065" s="20">
        <f t="shared" si="308"/>
        <v>0</v>
      </c>
      <c r="R1065" s="13">
        <f t="shared" si="317"/>
        <v>0</v>
      </c>
      <c r="S1065" s="4" t="str">
        <f t="shared" si="318"/>
        <v>J=</v>
      </c>
      <c r="T1065" s="34">
        <f t="shared" si="319"/>
        <v>45436</v>
      </c>
      <c r="U1065" s="3"/>
      <c r="V1065" s="3"/>
      <c r="W1065" s="3"/>
      <c r="X1065" s="34"/>
      <c r="Y1065" s="3"/>
      <c r="Z1065" s="1"/>
      <c r="AA1065" s="3"/>
      <c r="AB1065" s="3"/>
      <c r="AC1065" s="3"/>
      <c r="AD1065" s="3"/>
      <c r="AE1065" s="3"/>
      <c r="AF1065" s="10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42">
        <f t="shared" si="309"/>
        <v>45397</v>
      </c>
      <c r="B1066" s="72">
        <f t="shared" ca="1" si="320"/>
        <v>1046.5518939999999</v>
      </c>
      <c r="C1066" s="13">
        <f t="shared" si="310"/>
        <v>1000</v>
      </c>
      <c r="D1066" s="12">
        <f ca="1">IF(A1066&lt;$B$1,VLOOKUP(A1066,[1]DI!$A$4:$B$15000,2,FALSE),0)</f>
        <v>0.1065</v>
      </c>
      <c r="E1066" s="13">
        <f t="shared" ca="1" si="303"/>
        <v>1.00040168</v>
      </c>
      <c r="F1066" s="13">
        <f ca="1">(TRUNC(PRODUCT($E$12:$E1065),16))</f>
        <v>1.3543622106706801</v>
      </c>
      <c r="G1066" s="13">
        <f t="shared" ca="1" si="311"/>
        <v>1.2998658538635699</v>
      </c>
      <c r="H1066" s="13">
        <f t="shared" ca="1" si="304"/>
        <v>1.0419246</v>
      </c>
      <c r="I1066" s="12">
        <f t="shared" si="312"/>
        <v>1.17E-2</v>
      </c>
      <c r="J1066" s="34">
        <f t="shared" si="313"/>
        <v>45254</v>
      </c>
      <c r="K1066" s="2">
        <f t="shared" si="314"/>
        <v>96</v>
      </c>
      <c r="L1066" s="17">
        <f t="shared" si="315"/>
        <v>96</v>
      </c>
      <c r="M1066" s="11">
        <f t="shared" si="305"/>
        <v>1.004441103</v>
      </c>
      <c r="N1066" s="11">
        <f t="shared" ca="1" si="306"/>
        <v>1.046551894</v>
      </c>
      <c r="O1066" s="17">
        <f t="shared" si="316"/>
        <v>0</v>
      </c>
      <c r="P1066" s="13">
        <f t="shared" ca="1" si="307"/>
        <v>46.551893999999997</v>
      </c>
      <c r="Q1066" s="20">
        <f t="shared" si="308"/>
        <v>0</v>
      </c>
      <c r="R1066" s="13">
        <f t="shared" si="317"/>
        <v>0</v>
      </c>
      <c r="S1066" s="4" t="str">
        <f t="shared" si="318"/>
        <v>J=</v>
      </c>
      <c r="T1066" s="34">
        <f t="shared" si="319"/>
        <v>45436</v>
      </c>
      <c r="U1066" s="3"/>
      <c r="V1066" s="3"/>
      <c r="W1066" s="3"/>
      <c r="X1066" s="34"/>
      <c r="Y1066" s="3"/>
      <c r="Z1066" s="1"/>
      <c r="AA1066" s="3"/>
      <c r="AB1066" s="3"/>
      <c r="AC1066" s="3"/>
      <c r="AD1066" s="3"/>
      <c r="AE1066" s="3"/>
      <c r="AF1066" s="10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42">
        <f t="shared" si="309"/>
        <v>45398</v>
      </c>
      <c r="B1067" s="72">
        <f t="shared" ca="1" si="320"/>
        <v>1047.0206009999999</v>
      </c>
      <c r="C1067" s="13">
        <f t="shared" si="310"/>
        <v>1000</v>
      </c>
      <c r="D1067" s="12">
        <f ca="1">IF(A1067&lt;$B$1,VLOOKUP(A1067,[1]DI!$A$4:$B$15000,2,FALSE),0)</f>
        <v>0.1065</v>
      </c>
      <c r="E1067" s="13">
        <f t="shared" ca="1" si="303"/>
        <v>1.00040168</v>
      </c>
      <c r="F1067" s="13">
        <f ca="1">(TRUNC(PRODUCT($E$12:$E1066),16))</f>
        <v>1.3549062308834601</v>
      </c>
      <c r="G1067" s="13">
        <f t="shared" ca="1" si="311"/>
        <v>1.2998658538635699</v>
      </c>
      <c r="H1067" s="13">
        <f t="shared" ca="1" si="304"/>
        <v>1.04234312</v>
      </c>
      <c r="I1067" s="12">
        <f t="shared" si="312"/>
        <v>1.17E-2</v>
      </c>
      <c r="J1067" s="34">
        <f t="shared" si="313"/>
        <v>45254</v>
      </c>
      <c r="K1067" s="2">
        <f t="shared" si="314"/>
        <v>97</v>
      </c>
      <c r="L1067" s="17">
        <f t="shared" si="315"/>
        <v>97</v>
      </c>
      <c r="M1067" s="11">
        <f t="shared" si="305"/>
        <v>1.004487468</v>
      </c>
      <c r="N1067" s="11">
        <f t="shared" ca="1" si="306"/>
        <v>1.0470206010000001</v>
      </c>
      <c r="O1067" s="17">
        <f t="shared" si="316"/>
        <v>0</v>
      </c>
      <c r="P1067" s="13">
        <f t="shared" ca="1" si="307"/>
        <v>47.020600999999999</v>
      </c>
      <c r="Q1067" s="20">
        <f t="shared" si="308"/>
        <v>0</v>
      </c>
      <c r="R1067" s="13">
        <f t="shared" si="317"/>
        <v>0</v>
      </c>
      <c r="S1067" s="4" t="str">
        <f t="shared" si="318"/>
        <v>J=</v>
      </c>
      <c r="T1067" s="34">
        <f t="shared" si="319"/>
        <v>45436</v>
      </c>
      <c r="U1067" s="3"/>
      <c r="V1067" s="3"/>
      <c r="W1067" s="3"/>
      <c r="X1067" s="34"/>
      <c r="Y1067" s="3"/>
      <c r="Z1067" s="1"/>
      <c r="AA1067" s="3"/>
      <c r="AB1067" s="3"/>
      <c r="AC1067" s="3"/>
      <c r="AD1067" s="3"/>
      <c r="AE1067" s="3"/>
      <c r="AF1067" s="10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42">
        <f t="shared" si="309"/>
        <v>45399</v>
      </c>
      <c r="B1068" s="72">
        <f t="shared" ca="1" si="320"/>
        <v>1047.4895200000001</v>
      </c>
      <c r="C1068" s="13">
        <f t="shared" si="310"/>
        <v>1000</v>
      </c>
      <c r="D1068" s="12">
        <f ca="1">IF(A1068&lt;$B$1,VLOOKUP(A1068,[1]DI!$A$4:$B$15000,2,FALSE),0)</f>
        <v>0.1065</v>
      </c>
      <c r="E1068" s="13">
        <f t="shared" ca="1" si="303"/>
        <v>1.00040168</v>
      </c>
      <c r="F1068" s="13">
        <f ca="1">(TRUNC(PRODUCT($E$12:$E1067),16))</f>
        <v>1.3554504696182901</v>
      </c>
      <c r="G1068" s="13">
        <f t="shared" ca="1" si="311"/>
        <v>1.2998658538635699</v>
      </c>
      <c r="H1068" s="13">
        <f t="shared" ca="1" si="304"/>
        <v>1.04276181</v>
      </c>
      <c r="I1068" s="12">
        <f t="shared" si="312"/>
        <v>1.17E-2</v>
      </c>
      <c r="J1068" s="34">
        <f t="shared" si="313"/>
        <v>45254</v>
      </c>
      <c r="K1068" s="2">
        <f t="shared" si="314"/>
        <v>98</v>
      </c>
      <c r="L1068" s="17">
        <f t="shared" si="315"/>
        <v>98</v>
      </c>
      <c r="M1068" s="11">
        <f t="shared" si="305"/>
        <v>1.0045338349999999</v>
      </c>
      <c r="N1068" s="11">
        <f t="shared" ca="1" si="306"/>
        <v>1.0474895200000001</v>
      </c>
      <c r="O1068" s="17">
        <f t="shared" si="316"/>
        <v>0</v>
      </c>
      <c r="P1068" s="13">
        <f t="shared" ca="1" si="307"/>
        <v>47.489519999999999</v>
      </c>
      <c r="Q1068" s="20">
        <f t="shared" si="308"/>
        <v>0</v>
      </c>
      <c r="R1068" s="13">
        <f t="shared" si="317"/>
        <v>0</v>
      </c>
      <c r="S1068" s="4" t="str">
        <f t="shared" si="318"/>
        <v>J=</v>
      </c>
      <c r="T1068" s="34">
        <f t="shared" si="319"/>
        <v>45436</v>
      </c>
      <c r="U1068" s="3"/>
      <c r="V1068" s="3"/>
      <c r="W1068" s="3"/>
      <c r="X1068" s="34"/>
      <c r="Y1068" s="3"/>
      <c r="Z1068" s="1"/>
      <c r="AA1068" s="3"/>
      <c r="AB1068" s="3"/>
      <c r="AC1068" s="3"/>
      <c r="AD1068" s="3"/>
      <c r="AE1068" s="3"/>
      <c r="AF1068" s="10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42">
        <f t="shared" si="309"/>
        <v>45400</v>
      </c>
      <c r="B1069" s="72">
        <f t="shared" ca="1" si="320"/>
        <v>1047.9586509999999</v>
      </c>
      <c r="C1069" s="13">
        <f t="shared" si="310"/>
        <v>1000</v>
      </c>
      <c r="D1069" s="12">
        <f ca="1">IF(A1069&lt;$B$1,VLOOKUP(A1069,[1]DI!$A$4:$B$15000,2,FALSE),0)</f>
        <v>0.1065</v>
      </c>
      <c r="E1069" s="13">
        <f t="shared" ca="1" si="303"/>
        <v>1.00040168</v>
      </c>
      <c r="F1069" s="13">
        <f ca="1">(TRUNC(PRODUCT($E$12:$E1068),16))</f>
        <v>1.3559949269629199</v>
      </c>
      <c r="G1069" s="13">
        <f t="shared" ca="1" si="311"/>
        <v>1.2998658538635699</v>
      </c>
      <c r="H1069" s="13">
        <f t="shared" ca="1" si="304"/>
        <v>1.0431806699999999</v>
      </c>
      <c r="I1069" s="12">
        <f t="shared" si="312"/>
        <v>1.17E-2</v>
      </c>
      <c r="J1069" s="34">
        <f t="shared" si="313"/>
        <v>45254</v>
      </c>
      <c r="K1069" s="2">
        <f t="shared" si="314"/>
        <v>99</v>
      </c>
      <c r="L1069" s="17">
        <f t="shared" si="315"/>
        <v>99</v>
      </c>
      <c r="M1069" s="11">
        <f t="shared" si="305"/>
        <v>1.0045802049999999</v>
      </c>
      <c r="N1069" s="11">
        <f t="shared" ca="1" si="306"/>
        <v>1.0479586510000001</v>
      </c>
      <c r="O1069" s="17">
        <f t="shared" si="316"/>
        <v>0</v>
      </c>
      <c r="P1069" s="13">
        <f t="shared" ca="1" si="307"/>
        <v>47.958651000000003</v>
      </c>
      <c r="Q1069" s="20">
        <f t="shared" si="308"/>
        <v>0</v>
      </c>
      <c r="R1069" s="13">
        <f t="shared" si="317"/>
        <v>0</v>
      </c>
      <c r="S1069" s="4" t="str">
        <f t="shared" si="318"/>
        <v>J=</v>
      </c>
      <c r="T1069" s="34">
        <f t="shared" si="319"/>
        <v>45436</v>
      </c>
      <c r="U1069" s="3"/>
      <c r="V1069" s="3"/>
      <c r="W1069" s="3"/>
      <c r="X1069" s="34"/>
      <c r="Y1069" s="3"/>
      <c r="Z1069" s="1"/>
      <c r="AA1069" s="3"/>
      <c r="AB1069" s="3"/>
      <c r="AC1069" s="3"/>
      <c r="AD1069" s="3"/>
      <c r="AE1069" s="3"/>
      <c r="AF1069" s="10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42">
        <f t="shared" si="309"/>
        <v>45401</v>
      </c>
      <c r="B1070" s="72">
        <f t="shared" ca="1" si="320"/>
        <v>1048.427983</v>
      </c>
      <c r="C1070" s="13">
        <f t="shared" si="310"/>
        <v>1000</v>
      </c>
      <c r="D1070" s="12">
        <f ca="1">IF(A1070&lt;$B$1,VLOOKUP(A1070,[1]DI!$A$4:$B$15000,2,FALSE),0)</f>
        <v>0.1065</v>
      </c>
      <c r="E1070" s="13">
        <f t="shared" ca="1" si="303"/>
        <v>1.00040168</v>
      </c>
      <c r="F1070" s="13">
        <f ca="1">(TRUNC(PRODUCT($E$12:$E1069),16))</f>
        <v>1.35653960300518</v>
      </c>
      <c r="G1070" s="13">
        <f t="shared" ca="1" si="311"/>
        <v>1.2998658538635699</v>
      </c>
      <c r="H1070" s="13">
        <f t="shared" ca="1" si="304"/>
        <v>1.04359969</v>
      </c>
      <c r="I1070" s="12">
        <f t="shared" si="312"/>
        <v>1.17E-2</v>
      </c>
      <c r="J1070" s="34">
        <f t="shared" si="313"/>
        <v>45254</v>
      </c>
      <c r="K1070" s="2">
        <f t="shared" si="314"/>
        <v>100</v>
      </c>
      <c r="L1070" s="17">
        <f t="shared" si="315"/>
        <v>100</v>
      </c>
      <c r="M1070" s="11">
        <f t="shared" si="305"/>
        <v>1.0046265759999999</v>
      </c>
      <c r="N1070" s="11">
        <f t="shared" ca="1" si="306"/>
        <v>1.0484279830000001</v>
      </c>
      <c r="O1070" s="17">
        <f t="shared" si="316"/>
        <v>0</v>
      </c>
      <c r="P1070" s="13">
        <f t="shared" ca="1" si="307"/>
        <v>48.427982999999998</v>
      </c>
      <c r="Q1070" s="20">
        <f t="shared" si="308"/>
        <v>0</v>
      </c>
      <c r="R1070" s="13">
        <f t="shared" si="317"/>
        <v>0</v>
      </c>
      <c r="S1070" s="4" t="str">
        <f t="shared" si="318"/>
        <v>J=</v>
      </c>
      <c r="T1070" s="34">
        <f t="shared" si="319"/>
        <v>45436</v>
      </c>
      <c r="U1070" s="3"/>
      <c r="V1070" s="3"/>
      <c r="W1070" s="3"/>
      <c r="X1070" s="34"/>
      <c r="Y1070" s="3"/>
      <c r="Z1070" s="1"/>
      <c r="AA1070" s="3"/>
      <c r="AB1070" s="3"/>
      <c r="AC1070" s="3"/>
      <c r="AD1070" s="3"/>
      <c r="AE1070" s="3"/>
      <c r="AF1070" s="10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42">
        <f t="shared" si="309"/>
        <v>45402</v>
      </c>
      <c r="B1071" s="72">
        <f t="shared" ca="1" si="320"/>
        <v>1048.8975279900001</v>
      </c>
      <c r="C1071" s="13">
        <f t="shared" si="310"/>
        <v>1000</v>
      </c>
      <c r="D1071" s="12">
        <f ca="1">IF(A1071&lt;$B$1,VLOOKUP(A1071,[1]DI!$A$4:$B$15000,2,FALSE),0)</f>
        <v>0</v>
      </c>
      <c r="E1071" s="13">
        <f t="shared" ca="1" si="303"/>
        <v>1</v>
      </c>
      <c r="F1071" s="13">
        <f ca="1">(TRUNC(PRODUCT($E$12:$E1070),16))</f>
        <v>1.35708449783292</v>
      </c>
      <c r="G1071" s="13">
        <f t="shared" ca="1" si="311"/>
        <v>1.2998658538635699</v>
      </c>
      <c r="H1071" s="13">
        <f t="shared" ca="1" si="304"/>
        <v>1.0440188800000001</v>
      </c>
      <c r="I1071" s="12">
        <f t="shared" si="312"/>
        <v>1.17E-2</v>
      </c>
      <c r="J1071" s="34">
        <f t="shared" si="313"/>
        <v>45254</v>
      </c>
      <c r="K1071" s="2">
        <f t="shared" si="314"/>
        <v>100</v>
      </c>
      <c r="L1071" s="17">
        <f t="shared" si="315"/>
        <v>101</v>
      </c>
      <c r="M1071" s="11">
        <f t="shared" si="305"/>
        <v>1.00467295</v>
      </c>
      <c r="N1071" s="11">
        <f t="shared" ca="1" si="306"/>
        <v>1.0488975279999999</v>
      </c>
      <c r="O1071" s="17">
        <f t="shared" si="316"/>
        <v>0</v>
      </c>
      <c r="P1071" s="13">
        <f t="shared" ca="1" si="307"/>
        <v>48.89752799</v>
      </c>
      <c r="Q1071" s="20">
        <f t="shared" si="308"/>
        <v>0</v>
      </c>
      <c r="R1071" s="13">
        <f t="shared" si="317"/>
        <v>0</v>
      </c>
      <c r="S1071" s="4" t="str">
        <f t="shared" si="318"/>
        <v>J=</v>
      </c>
      <c r="T1071" s="34">
        <f t="shared" si="319"/>
        <v>45436</v>
      </c>
      <c r="U1071" s="3"/>
      <c r="V1071" s="3"/>
      <c r="W1071" s="3"/>
      <c r="X1071" s="34"/>
      <c r="Y1071" s="3"/>
      <c r="Z1071" s="1"/>
      <c r="AA1071" s="3"/>
      <c r="AB1071" s="3"/>
      <c r="AC1071" s="3"/>
      <c r="AD1071" s="3"/>
      <c r="AE1071" s="3"/>
      <c r="AF1071" s="10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42">
        <f t="shared" si="309"/>
        <v>45403</v>
      </c>
      <c r="B1072" s="72">
        <f t="shared" ca="1" si="320"/>
        <v>1048.8975279900001</v>
      </c>
      <c r="C1072" s="13">
        <f t="shared" si="310"/>
        <v>1000</v>
      </c>
      <c r="D1072" s="12">
        <f ca="1">IF(A1072&lt;$B$1,VLOOKUP(A1072,[1]DI!$A$4:$B$15000,2,FALSE),0)</f>
        <v>0</v>
      </c>
      <c r="E1072" s="13">
        <f t="shared" ca="1" si="303"/>
        <v>1</v>
      </c>
      <c r="F1072" s="13">
        <f ca="1">(TRUNC(PRODUCT($E$12:$E1071),16))</f>
        <v>1.35708449783292</v>
      </c>
      <c r="G1072" s="13">
        <f t="shared" ca="1" si="311"/>
        <v>1.2998658538635699</v>
      </c>
      <c r="H1072" s="13">
        <f t="shared" ca="1" si="304"/>
        <v>1.0440188800000001</v>
      </c>
      <c r="I1072" s="12">
        <f t="shared" si="312"/>
        <v>1.17E-2</v>
      </c>
      <c r="J1072" s="34">
        <f t="shared" si="313"/>
        <v>45254</v>
      </c>
      <c r="K1072" s="2">
        <f t="shared" si="314"/>
        <v>100</v>
      </c>
      <c r="L1072" s="17">
        <f t="shared" si="315"/>
        <v>101</v>
      </c>
      <c r="M1072" s="11">
        <f t="shared" si="305"/>
        <v>1.00467295</v>
      </c>
      <c r="N1072" s="11">
        <f t="shared" ca="1" si="306"/>
        <v>1.0488975279999999</v>
      </c>
      <c r="O1072" s="17">
        <f t="shared" si="316"/>
        <v>0</v>
      </c>
      <c r="P1072" s="13">
        <f t="shared" ca="1" si="307"/>
        <v>48.89752799</v>
      </c>
      <c r="Q1072" s="20">
        <f t="shared" si="308"/>
        <v>0</v>
      </c>
      <c r="R1072" s="13">
        <f t="shared" si="317"/>
        <v>0</v>
      </c>
      <c r="S1072" s="4" t="str">
        <f t="shared" si="318"/>
        <v>J=</v>
      </c>
      <c r="T1072" s="34">
        <f t="shared" si="319"/>
        <v>45436</v>
      </c>
      <c r="U1072" s="3"/>
      <c r="V1072" s="3"/>
      <c r="W1072" s="3"/>
      <c r="X1072" s="34"/>
      <c r="Y1072" s="3"/>
      <c r="Z1072" s="1"/>
      <c r="AA1072" s="3"/>
      <c r="AB1072" s="3"/>
      <c r="AC1072" s="3"/>
      <c r="AD1072" s="3"/>
      <c r="AE1072" s="3"/>
      <c r="AF1072" s="10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42">
        <f t="shared" si="309"/>
        <v>45404</v>
      </c>
      <c r="B1073" s="72">
        <f t="shared" ca="1" si="320"/>
        <v>1048.8975279900001</v>
      </c>
      <c r="C1073" s="13">
        <f t="shared" si="310"/>
        <v>1000</v>
      </c>
      <c r="D1073" s="12">
        <f ca="1">IF(A1073&lt;$B$1,VLOOKUP(A1073,[1]DI!$A$4:$B$15000,2,FALSE),0)</f>
        <v>0.1065</v>
      </c>
      <c r="E1073" s="13">
        <f t="shared" ca="1" si="303"/>
        <v>1.00040168</v>
      </c>
      <c r="F1073" s="13">
        <f ca="1">(TRUNC(PRODUCT($E$12:$E1072),16))</f>
        <v>1.35708449783292</v>
      </c>
      <c r="G1073" s="13">
        <f t="shared" ca="1" si="311"/>
        <v>1.2998658538635699</v>
      </c>
      <c r="H1073" s="13">
        <f t="shared" ca="1" si="304"/>
        <v>1.0440188800000001</v>
      </c>
      <c r="I1073" s="12">
        <f t="shared" si="312"/>
        <v>1.17E-2</v>
      </c>
      <c r="J1073" s="34">
        <f t="shared" si="313"/>
        <v>45254</v>
      </c>
      <c r="K1073" s="2">
        <f t="shared" si="314"/>
        <v>101</v>
      </c>
      <c r="L1073" s="17">
        <f t="shared" si="315"/>
        <v>101</v>
      </c>
      <c r="M1073" s="11">
        <f t="shared" si="305"/>
        <v>1.00467295</v>
      </c>
      <c r="N1073" s="11">
        <f t="shared" ca="1" si="306"/>
        <v>1.0488975279999999</v>
      </c>
      <c r="O1073" s="17">
        <f t="shared" si="316"/>
        <v>0</v>
      </c>
      <c r="P1073" s="13">
        <f t="shared" ca="1" si="307"/>
        <v>48.89752799</v>
      </c>
      <c r="Q1073" s="20">
        <f t="shared" si="308"/>
        <v>0</v>
      </c>
      <c r="R1073" s="13">
        <f t="shared" si="317"/>
        <v>0</v>
      </c>
      <c r="S1073" s="4" t="str">
        <f t="shared" si="318"/>
        <v>J=</v>
      </c>
      <c r="T1073" s="34">
        <f t="shared" si="319"/>
        <v>45436</v>
      </c>
      <c r="U1073" s="3"/>
      <c r="V1073" s="3"/>
      <c r="W1073" s="3"/>
      <c r="X1073" s="34"/>
      <c r="Y1073" s="3"/>
      <c r="Z1073" s="1"/>
      <c r="AA1073" s="3"/>
      <c r="AB1073" s="3"/>
      <c r="AC1073" s="3"/>
      <c r="AD1073" s="3"/>
      <c r="AE1073" s="3"/>
      <c r="AF1073" s="10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42">
        <f t="shared" si="309"/>
        <v>45405</v>
      </c>
      <c r="B1074" s="72">
        <f t="shared" ca="1" si="320"/>
        <v>1049.3672949899999</v>
      </c>
      <c r="C1074" s="13">
        <f t="shared" si="310"/>
        <v>1000</v>
      </c>
      <c r="D1074" s="12">
        <f ca="1">IF(A1074&lt;$B$1,VLOOKUP(A1074,[1]DI!$A$4:$B$15000,2,FALSE),0)</f>
        <v>0.1065</v>
      </c>
      <c r="E1074" s="13">
        <f t="shared" ca="1" si="303"/>
        <v>1.00040168</v>
      </c>
      <c r="F1074" s="13">
        <f ca="1">(TRUNC(PRODUCT($E$12:$E1073),16))</f>
        <v>1.3576296115340101</v>
      </c>
      <c r="G1074" s="13">
        <f t="shared" ca="1" si="311"/>
        <v>1.2998658538635699</v>
      </c>
      <c r="H1074" s="13">
        <f t="shared" ca="1" si="304"/>
        <v>1.04443825</v>
      </c>
      <c r="I1074" s="12">
        <f t="shared" si="312"/>
        <v>1.17E-2</v>
      </c>
      <c r="J1074" s="34">
        <f t="shared" si="313"/>
        <v>45254</v>
      </c>
      <c r="K1074" s="2">
        <f t="shared" si="314"/>
        <v>102</v>
      </c>
      <c r="L1074" s="17">
        <f t="shared" si="315"/>
        <v>102</v>
      </c>
      <c r="M1074" s="11">
        <f t="shared" si="305"/>
        <v>1.004719326</v>
      </c>
      <c r="N1074" s="11">
        <f t="shared" ca="1" si="306"/>
        <v>1.0493672949999999</v>
      </c>
      <c r="O1074" s="17">
        <f t="shared" si="316"/>
        <v>0</v>
      </c>
      <c r="P1074" s="13">
        <f t="shared" ca="1" si="307"/>
        <v>49.367294989999998</v>
      </c>
      <c r="Q1074" s="20">
        <f t="shared" si="308"/>
        <v>0</v>
      </c>
      <c r="R1074" s="13">
        <f t="shared" si="317"/>
        <v>0</v>
      </c>
      <c r="S1074" s="4" t="str">
        <f t="shared" si="318"/>
        <v>J=</v>
      </c>
      <c r="T1074" s="34">
        <f t="shared" si="319"/>
        <v>45436</v>
      </c>
      <c r="U1074" s="3"/>
      <c r="V1074" s="3"/>
      <c r="W1074" s="3"/>
      <c r="X1074" s="34"/>
      <c r="Y1074" s="3"/>
      <c r="Z1074" s="1"/>
      <c r="AA1074" s="3"/>
      <c r="AB1074" s="3"/>
      <c r="AC1074" s="3"/>
      <c r="AD1074" s="3"/>
      <c r="AE1074" s="3"/>
      <c r="AF1074" s="10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42">
        <f t="shared" si="309"/>
        <v>45406</v>
      </c>
      <c r="B1075" s="72">
        <f t="shared" ca="1" si="320"/>
        <v>1049.83726299</v>
      </c>
      <c r="C1075" s="13">
        <f t="shared" si="310"/>
        <v>1000</v>
      </c>
      <c r="D1075" s="12">
        <f ca="1">IF(A1075&lt;$B$1,VLOOKUP(A1075,[1]DI!$A$4:$B$15000,2,FALSE),0)</f>
        <v>0.1065</v>
      </c>
      <c r="E1075" s="13">
        <f t="shared" ca="1" si="303"/>
        <v>1.00040168</v>
      </c>
      <c r="F1075" s="13">
        <f ca="1">(TRUNC(PRODUCT($E$12:$E1074),16))</f>
        <v>1.35817494419637</v>
      </c>
      <c r="G1075" s="13">
        <f t="shared" ca="1" si="311"/>
        <v>1.2998658538635699</v>
      </c>
      <c r="H1075" s="13">
        <f t="shared" ca="1" si="304"/>
        <v>1.0448577800000001</v>
      </c>
      <c r="I1075" s="12">
        <f t="shared" si="312"/>
        <v>1.17E-2</v>
      </c>
      <c r="J1075" s="34">
        <f t="shared" si="313"/>
        <v>45254</v>
      </c>
      <c r="K1075" s="2">
        <f t="shared" si="314"/>
        <v>103</v>
      </c>
      <c r="L1075" s="17">
        <f t="shared" si="315"/>
        <v>103</v>
      </c>
      <c r="M1075" s="11">
        <f t="shared" si="305"/>
        <v>1.004765704</v>
      </c>
      <c r="N1075" s="11">
        <f t="shared" ca="1" si="306"/>
        <v>1.0498372629999999</v>
      </c>
      <c r="O1075" s="17">
        <f t="shared" si="316"/>
        <v>0</v>
      </c>
      <c r="P1075" s="13">
        <f t="shared" ca="1" si="307"/>
        <v>49.837262989999999</v>
      </c>
      <c r="Q1075" s="20">
        <f t="shared" si="308"/>
        <v>0</v>
      </c>
      <c r="R1075" s="13">
        <f t="shared" si="317"/>
        <v>0</v>
      </c>
      <c r="S1075" s="4" t="str">
        <f t="shared" si="318"/>
        <v>J=</v>
      </c>
      <c r="T1075" s="34">
        <f t="shared" si="319"/>
        <v>45436</v>
      </c>
      <c r="U1075" s="3"/>
      <c r="V1075" s="3"/>
      <c r="W1075" s="3"/>
      <c r="X1075" s="34"/>
      <c r="Y1075" s="3"/>
      <c r="Z1075" s="1"/>
      <c r="AA1075" s="3"/>
      <c r="AB1075" s="3"/>
      <c r="AC1075" s="3"/>
      <c r="AD1075" s="3"/>
      <c r="AE1075" s="3"/>
      <c r="AF1075" s="10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42">
        <f t="shared" si="309"/>
        <v>45407</v>
      </c>
      <c r="B1076" s="72">
        <f t="shared" ca="1" si="320"/>
        <v>1050.3074329999999</v>
      </c>
      <c r="C1076" s="13">
        <f t="shared" si="310"/>
        <v>1000</v>
      </c>
      <c r="D1076" s="12">
        <f ca="1">IF(A1076&lt;$B$1,VLOOKUP(A1076,[1]DI!$A$4:$B$15000,2,FALSE),0)</f>
        <v>0.1065</v>
      </c>
      <c r="E1076" s="13">
        <f t="shared" ca="1" si="303"/>
        <v>1.00040168</v>
      </c>
      <c r="F1076" s="13">
        <f ca="1">(TRUNC(PRODUCT($E$12:$E1075),16))</f>
        <v>1.35872049590795</v>
      </c>
      <c r="G1076" s="13">
        <f t="shared" ca="1" si="311"/>
        <v>1.2998658538635699</v>
      </c>
      <c r="H1076" s="13">
        <f t="shared" ca="1" si="304"/>
        <v>1.04527747</v>
      </c>
      <c r="I1076" s="12">
        <f t="shared" si="312"/>
        <v>1.17E-2</v>
      </c>
      <c r="J1076" s="34">
        <f t="shared" si="313"/>
        <v>45254</v>
      </c>
      <c r="K1076" s="2">
        <f t="shared" si="314"/>
        <v>104</v>
      </c>
      <c r="L1076" s="17">
        <f t="shared" si="315"/>
        <v>104</v>
      </c>
      <c r="M1076" s="11">
        <f t="shared" si="305"/>
        <v>1.0048120840000001</v>
      </c>
      <c r="N1076" s="11">
        <f t="shared" ca="1" si="306"/>
        <v>1.050307433</v>
      </c>
      <c r="O1076" s="17">
        <f t="shared" si="316"/>
        <v>0</v>
      </c>
      <c r="P1076" s="13">
        <f t="shared" ca="1" si="307"/>
        <v>50.307433000000003</v>
      </c>
      <c r="Q1076" s="20">
        <f t="shared" si="308"/>
        <v>0</v>
      </c>
      <c r="R1076" s="13">
        <f t="shared" si="317"/>
        <v>0</v>
      </c>
      <c r="S1076" s="4" t="str">
        <f t="shared" si="318"/>
        <v>J=</v>
      </c>
      <c r="T1076" s="34">
        <f t="shared" si="319"/>
        <v>45436</v>
      </c>
      <c r="U1076" s="3"/>
      <c r="V1076" s="3"/>
      <c r="W1076" s="3"/>
      <c r="X1076" s="34"/>
      <c r="Y1076" s="3"/>
      <c r="Z1076" s="1"/>
      <c r="AA1076" s="3"/>
      <c r="AB1076" s="3"/>
      <c r="AC1076" s="3"/>
      <c r="AD1076" s="3"/>
      <c r="AE1076" s="3"/>
      <c r="AF1076" s="10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42">
        <f t="shared" si="309"/>
        <v>45408</v>
      </c>
      <c r="B1077" s="72">
        <f t="shared" ca="1" si="320"/>
        <v>1050.77782499</v>
      </c>
      <c r="C1077" s="13">
        <f t="shared" si="310"/>
        <v>1000</v>
      </c>
      <c r="D1077" s="12">
        <f ca="1">IF(A1077&lt;$B$1,VLOOKUP(A1077,[1]DI!$A$4:$B$15000,2,FALSE),0)</f>
        <v>0.1065</v>
      </c>
      <c r="E1077" s="13">
        <f t="shared" ca="1" si="303"/>
        <v>1.00040168</v>
      </c>
      <c r="F1077" s="13">
        <f ca="1">(TRUNC(PRODUCT($E$12:$E1076),16))</f>
        <v>1.3592662667567501</v>
      </c>
      <c r="G1077" s="13">
        <f t="shared" ca="1" si="311"/>
        <v>1.2998658538635699</v>
      </c>
      <c r="H1077" s="13">
        <f t="shared" ca="1" si="304"/>
        <v>1.04569734</v>
      </c>
      <c r="I1077" s="12">
        <f t="shared" si="312"/>
        <v>1.17E-2</v>
      </c>
      <c r="J1077" s="34">
        <f t="shared" si="313"/>
        <v>45254</v>
      </c>
      <c r="K1077" s="2">
        <f t="shared" si="314"/>
        <v>105</v>
      </c>
      <c r="L1077" s="17">
        <f t="shared" si="315"/>
        <v>105</v>
      </c>
      <c r="M1077" s="11">
        <f t="shared" si="305"/>
        <v>1.004858466</v>
      </c>
      <c r="N1077" s="11">
        <f t="shared" ca="1" si="306"/>
        <v>1.0507778249999999</v>
      </c>
      <c r="O1077" s="17">
        <f t="shared" si="316"/>
        <v>0</v>
      </c>
      <c r="P1077" s="13">
        <f t="shared" ca="1" si="307"/>
        <v>50.777824989999999</v>
      </c>
      <c r="Q1077" s="20">
        <f t="shared" si="308"/>
        <v>0</v>
      </c>
      <c r="R1077" s="13">
        <f t="shared" si="317"/>
        <v>0</v>
      </c>
      <c r="S1077" s="4" t="str">
        <f t="shared" si="318"/>
        <v>J=</v>
      </c>
      <c r="T1077" s="34">
        <f t="shared" si="319"/>
        <v>45436</v>
      </c>
      <c r="U1077" s="3"/>
      <c r="V1077" s="3"/>
      <c r="W1077" s="3"/>
      <c r="X1077" s="34"/>
      <c r="Y1077" s="3"/>
      <c r="Z1077" s="1"/>
      <c r="AA1077" s="3"/>
      <c r="AB1077" s="3"/>
      <c r="AC1077" s="3"/>
      <c r="AD1077" s="3"/>
      <c r="AE1077" s="3"/>
      <c r="AF1077" s="10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42">
        <f t="shared" si="309"/>
        <v>45409</v>
      </c>
      <c r="B1078" s="72">
        <f t="shared" ca="1" si="320"/>
        <v>1051.2484289900001</v>
      </c>
      <c r="C1078" s="13">
        <f t="shared" si="310"/>
        <v>1000</v>
      </c>
      <c r="D1078" s="12">
        <f ca="1">IF(A1078&lt;$B$1,VLOOKUP(A1078,[1]DI!$A$4:$B$15000,2,FALSE),0)</f>
        <v>0</v>
      </c>
      <c r="E1078" s="13">
        <f t="shared" ca="1" si="303"/>
        <v>1</v>
      </c>
      <c r="F1078" s="13">
        <f ca="1">(TRUNC(PRODUCT($E$12:$E1077),16))</f>
        <v>1.35981225683078</v>
      </c>
      <c r="G1078" s="13">
        <f t="shared" ca="1" si="311"/>
        <v>1.2998658538635699</v>
      </c>
      <c r="H1078" s="13">
        <f t="shared" ca="1" si="304"/>
        <v>1.0461173800000001</v>
      </c>
      <c r="I1078" s="12">
        <f t="shared" si="312"/>
        <v>1.17E-2</v>
      </c>
      <c r="J1078" s="34">
        <f t="shared" si="313"/>
        <v>45254</v>
      </c>
      <c r="K1078" s="2">
        <f t="shared" si="314"/>
        <v>105</v>
      </c>
      <c r="L1078" s="17">
        <f t="shared" si="315"/>
        <v>106</v>
      </c>
      <c r="M1078" s="11">
        <f t="shared" si="305"/>
        <v>1.00490485</v>
      </c>
      <c r="N1078" s="11">
        <f t="shared" ca="1" si="306"/>
        <v>1.0512484289999999</v>
      </c>
      <c r="O1078" s="17">
        <f t="shared" si="316"/>
        <v>0</v>
      </c>
      <c r="P1078" s="13">
        <f t="shared" ca="1" si="307"/>
        <v>51.248428990000001</v>
      </c>
      <c r="Q1078" s="20">
        <f t="shared" si="308"/>
        <v>0</v>
      </c>
      <c r="R1078" s="13">
        <f t="shared" si="317"/>
        <v>0</v>
      </c>
      <c r="S1078" s="4" t="str">
        <f t="shared" si="318"/>
        <v>J=</v>
      </c>
      <c r="T1078" s="34">
        <f t="shared" si="319"/>
        <v>45436</v>
      </c>
      <c r="U1078" s="3"/>
      <c r="V1078" s="3"/>
      <c r="W1078" s="3"/>
      <c r="X1078" s="34"/>
      <c r="Y1078" s="3"/>
      <c r="Z1078" s="1"/>
      <c r="AA1078" s="3"/>
      <c r="AB1078" s="3"/>
      <c r="AC1078" s="3"/>
      <c r="AD1078" s="3"/>
      <c r="AE1078" s="3"/>
      <c r="AF1078" s="10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42">
        <f t="shared" si="309"/>
        <v>45410</v>
      </c>
      <c r="B1079" s="72">
        <f t="shared" ca="1" si="320"/>
        <v>1051.2484289900001</v>
      </c>
      <c r="C1079" s="13">
        <f t="shared" si="310"/>
        <v>1000</v>
      </c>
      <c r="D1079" s="12">
        <f ca="1">IF(A1079&lt;$B$1,VLOOKUP(A1079,[1]DI!$A$4:$B$15000,2,FALSE),0)</f>
        <v>0</v>
      </c>
      <c r="E1079" s="13">
        <f t="shared" ca="1" si="303"/>
        <v>1</v>
      </c>
      <c r="F1079" s="13">
        <f ca="1">(TRUNC(PRODUCT($E$12:$E1078),16))</f>
        <v>1.35981225683078</v>
      </c>
      <c r="G1079" s="13">
        <f t="shared" ca="1" si="311"/>
        <v>1.2998658538635699</v>
      </c>
      <c r="H1079" s="13">
        <f t="shared" ca="1" si="304"/>
        <v>1.0461173800000001</v>
      </c>
      <c r="I1079" s="12">
        <f t="shared" si="312"/>
        <v>1.17E-2</v>
      </c>
      <c r="J1079" s="34">
        <f t="shared" si="313"/>
        <v>45254</v>
      </c>
      <c r="K1079" s="2">
        <f t="shared" si="314"/>
        <v>105</v>
      </c>
      <c r="L1079" s="17">
        <f t="shared" si="315"/>
        <v>106</v>
      </c>
      <c r="M1079" s="11">
        <f t="shared" si="305"/>
        <v>1.00490485</v>
      </c>
      <c r="N1079" s="11">
        <f t="shared" ca="1" si="306"/>
        <v>1.0512484289999999</v>
      </c>
      <c r="O1079" s="17">
        <f t="shared" si="316"/>
        <v>0</v>
      </c>
      <c r="P1079" s="13">
        <f t="shared" ca="1" si="307"/>
        <v>51.248428990000001</v>
      </c>
      <c r="Q1079" s="20">
        <f t="shared" si="308"/>
        <v>0</v>
      </c>
      <c r="R1079" s="13">
        <f t="shared" si="317"/>
        <v>0</v>
      </c>
      <c r="S1079" s="4" t="str">
        <f t="shared" si="318"/>
        <v>J=</v>
      </c>
      <c r="T1079" s="34">
        <f t="shared" si="319"/>
        <v>45436</v>
      </c>
      <c r="U1079" s="3"/>
      <c r="V1079" s="3"/>
      <c r="W1079" s="3"/>
      <c r="X1079" s="34"/>
      <c r="Y1079" s="3"/>
      <c r="Z1079" s="1"/>
      <c r="AA1079" s="3"/>
      <c r="AB1079" s="3"/>
      <c r="AC1079" s="3"/>
      <c r="AD1079" s="3"/>
      <c r="AE1079" s="3"/>
      <c r="AF1079" s="10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42">
        <f t="shared" si="309"/>
        <v>45411</v>
      </c>
      <c r="B1080" s="72">
        <f t="shared" ca="1" si="320"/>
        <v>1051.2484289900001</v>
      </c>
      <c r="C1080" s="13">
        <f t="shared" si="310"/>
        <v>1000</v>
      </c>
      <c r="D1080" s="12">
        <f ca="1">IF(A1080&lt;$B$1,VLOOKUP(A1080,[1]DI!$A$4:$B$15000,2,FALSE),0)</f>
        <v>0.1065</v>
      </c>
      <c r="E1080" s="13">
        <f t="shared" ca="1" si="303"/>
        <v>1.00040168</v>
      </c>
      <c r="F1080" s="13">
        <f ca="1">(TRUNC(PRODUCT($E$12:$E1079),16))</f>
        <v>1.35981225683078</v>
      </c>
      <c r="G1080" s="13">
        <f t="shared" ca="1" si="311"/>
        <v>1.2998658538635699</v>
      </c>
      <c r="H1080" s="13">
        <f t="shared" ca="1" si="304"/>
        <v>1.0461173800000001</v>
      </c>
      <c r="I1080" s="12">
        <f t="shared" si="312"/>
        <v>1.17E-2</v>
      </c>
      <c r="J1080" s="34">
        <f t="shared" si="313"/>
        <v>45254</v>
      </c>
      <c r="K1080" s="2">
        <f t="shared" si="314"/>
        <v>106</v>
      </c>
      <c r="L1080" s="17">
        <f t="shared" si="315"/>
        <v>106</v>
      </c>
      <c r="M1080" s="11">
        <f t="shared" si="305"/>
        <v>1.00490485</v>
      </c>
      <c r="N1080" s="11">
        <f t="shared" ca="1" si="306"/>
        <v>1.0512484289999999</v>
      </c>
      <c r="O1080" s="17">
        <f t="shared" si="316"/>
        <v>0</v>
      </c>
      <c r="P1080" s="13">
        <f t="shared" ca="1" si="307"/>
        <v>51.248428990000001</v>
      </c>
      <c r="Q1080" s="20">
        <f t="shared" si="308"/>
        <v>0</v>
      </c>
      <c r="R1080" s="13">
        <f t="shared" si="317"/>
        <v>0</v>
      </c>
      <c r="S1080" s="4" t="str">
        <f t="shared" si="318"/>
        <v>J=</v>
      </c>
      <c r="T1080" s="34">
        <f t="shared" si="319"/>
        <v>45436</v>
      </c>
      <c r="U1080" s="3"/>
      <c r="V1080" s="3"/>
      <c r="W1080" s="3"/>
      <c r="X1080" s="34"/>
      <c r="Y1080" s="3"/>
      <c r="Z1080" s="1"/>
      <c r="AA1080" s="3"/>
      <c r="AB1080" s="3"/>
      <c r="AC1080" s="3"/>
      <c r="AD1080" s="3"/>
      <c r="AE1080" s="3"/>
      <c r="AF1080" s="10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42">
        <f t="shared" si="309"/>
        <v>45412</v>
      </c>
      <c r="B1081" s="72">
        <f t="shared" ca="1" si="320"/>
        <v>1051.7192359999999</v>
      </c>
      <c r="C1081" s="13">
        <f t="shared" si="310"/>
        <v>1000</v>
      </c>
      <c r="D1081" s="12">
        <f ca="1">IF(A1081&lt;$B$1,VLOOKUP(A1081,[1]DI!$A$4:$B$15000,2,FALSE),0)</f>
        <v>0.1065</v>
      </c>
      <c r="E1081" s="13">
        <f t="shared" ca="1" si="303"/>
        <v>1.00040168</v>
      </c>
      <c r="F1081" s="13">
        <f ca="1">(TRUNC(PRODUCT($E$12:$E1080),16))</f>
        <v>1.3603584662181001</v>
      </c>
      <c r="G1081" s="13">
        <f t="shared" ca="1" si="311"/>
        <v>1.2998658538635699</v>
      </c>
      <c r="H1081" s="13">
        <f t="shared" ca="1" si="304"/>
        <v>1.0465375800000001</v>
      </c>
      <c r="I1081" s="12">
        <f t="shared" si="312"/>
        <v>1.17E-2</v>
      </c>
      <c r="J1081" s="34">
        <f t="shared" si="313"/>
        <v>45254</v>
      </c>
      <c r="K1081" s="2">
        <f t="shared" si="314"/>
        <v>107</v>
      </c>
      <c r="L1081" s="17">
        <f t="shared" si="315"/>
        <v>107</v>
      </c>
      <c r="M1081" s="11">
        <f t="shared" si="305"/>
        <v>1.004951237</v>
      </c>
      <c r="N1081" s="11">
        <f t="shared" ca="1" si="306"/>
        <v>1.0517192360000001</v>
      </c>
      <c r="O1081" s="17">
        <f t="shared" si="316"/>
        <v>0</v>
      </c>
      <c r="P1081" s="13">
        <f t="shared" ca="1" si="307"/>
        <v>51.719236000000002</v>
      </c>
      <c r="Q1081" s="20">
        <f t="shared" si="308"/>
        <v>0</v>
      </c>
      <c r="R1081" s="13">
        <f t="shared" si="317"/>
        <v>0</v>
      </c>
      <c r="S1081" s="4" t="str">
        <f t="shared" si="318"/>
        <v>J=</v>
      </c>
      <c r="T1081" s="34">
        <f t="shared" si="319"/>
        <v>45436</v>
      </c>
      <c r="U1081" s="3"/>
      <c r="V1081" s="3"/>
      <c r="W1081" s="3"/>
      <c r="X1081" s="34"/>
      <c r="Y1081" s="3"/>
      <c r="Z1081" s="1"/>
      <c r="AA1081" s="3"/>
      <c r="AB1081" s="3"/>
      <c r="AC1081" s="3"/>
      <c r="AD1081" s="3"/>
      <c r="AE1081" s="3"/>
      <c r="AF1081" s="10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42">
        <f t="shared" si="309"/>
        <v>45413</v>
      </c>
      <c r="B1082" s="72">
        <f t="shared" ca="1" si="320"/>
        <v>1052.1902540000001</v>
      </c>
      <c r="C1082" s="13">
        <f t="shared" si="310"/>
        <v>1000</v>
      </c>
      <c r="D1082" s="12">
        <f ca="1">IF(A1082&lt;$B$1,VLOOKUP(A1082,[1]DI!$A$4:$B$15000,2,FALSE),0)</f>
        <v>0</v>
      </c>
      <c r="E1082" s="13">
        <f t="shared" ca="1" si="303"/>
        <v>1</v>
      </c>
      <c r="F1082" s="13">
        <f ca="1">(TRUNC(PRODUCT($E$12:$E1081),16))</f>
        <v>1.3609048950068201</v>
      </c>
      <c r="G1082" s="13">
        <f t="shared" ca="1" si="311"/>
        <v>1.2998658538635699</v>
      </c>
      <c r="H1082" s="13">
        <f t="shared" ca="1" si="304"/>
        <v>1.0469579499999999</v>
      </c>
      <c r="I1082" s="12">
        <f t="shared" si="312"/>
        <v>1.17E-2</v>
      </c>
      <c r="J1082" s="34">
        <f t="shared" si="313"/>
        <v>45254</v>
      </c>
      <c r="K1082" s="2">
        <f t="shared" si="314"/>
        <v>107</v>
      </c>
      <c r="L1082" s="17">
        <f t="shared" si="315"/>
        <v>108</v>
      </c>
      <c r="M1082" s="11">
        <f t="shared" si="305"/>
        <v>1.004997626</v>
      </c>
      <c r="N1082" s="11">
        <f t="shared" ca="1" si="306"/>
        <v>1.0521902540000001</v>
      </c>
      <c r="O1082" s="17">
        <f t="shared" si="316"/>
        <v>0</v>
      </c>
      <c r="P1082" s="13">
        <f t="shared" ca="1" si="307"/>
        <v>52.190254000000003</v>
      </c>
      <c r="Q1082" s="20">
        <f t="shared" si="308"/>
        <v>0</v>
      </c>
      <c r="R1082" s="13">
        <f t="shared" si="317"/>
        <v>0</v>
      </c>
      <c r="S1082" s="4" t="str">
        <f t="shared" si="318"/>
        <v>J=</v>
      </c>
      <c r="T1082" s="34">
        <f t="shared" si="319"/>
        <v>45436</v>
      </c>
      <c r="U1082" s="3"/>
      <c r="V1082" s="3"/>
      <c r="W1082" s="3"/>
      <c r="X1082" s="34"/>
      <c r="Y1082" s="3"/>
      <c r="Z1082" s="1"/>
      <c r="AA1082" s="3"/>
      <c r="AB1082" s="3"/>
      <c r="AC1082" s="3"/>
      <c r="AD1082" s="3"/>
      <c r="AE1082" s="3"/>
      <c r="AF1082" s="10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42">
        <f t="shared" si="309"/>
        <v>45414</v>
      </c>
      <c r="B1083" s="72">
        <f t="shared" ca="1" si="320"/>
        <v>1052.1902540000001</v>
      </c>
      <c r="C1083" s="13">
        <f t="shared" si="310"/>
        <v>1000</v>
      </c>
      <c r="D1083" s="12">
        <f ca="1">IF(A1083&lt;$B$1,VLOOKUP(A1083,[1]DI!$A$4:$B$15000,2,FALSE),0)</f>
        <v>0.1065</v>
      </c>
      <c r="E1083" s="13">
        <f t="shared" ca="1" si="303"/>
        <v>1.00040168</v>
      </c>
      <c r="F1083" s="13">
        <f ca="1">(TRUNC(PRODUCT($E$12:$E1082),16))</f>
        <v>1.3609048950068201</v>
      </c>
      <c r="G1083" s="13">
        <f t="shared" ca="1" si="311"/>
        <v>1.2998658538635699</v>
      </c>
      <c r="H1083" s="13">
        <f t="shared" ca="1" si="304"/>
        <v>1.0469579499999999</v>
      </c>
      <c r="I1083" s="12">
        <f t="shared" si="312"/>
        <v>1.17E-2</v>
      </c>
      <c r="J1083" s="34">
        <f t="shared" si="313"/>
        <v>45254</v>
      </c>
      <c r="K1083" s="2">
        <f t="shared" si="314"/>
        <v>108</v>
      </c>
      <c r="L1083" s="17">
        <f t="shared" si="315"/>
        <v>108</v>
      </c>
      <c r="M1083" s="11">
        <f t="shared" si="305"/>
        <v>1.004997626</v>
      </c>
      <c r="N1083" s="11">
        <f t="shared" ca="1" si="306"/>
        <v>1.0521902540000001</v>
      </c>
      <c r="O1083" s="17">
        <f t="shared" si="316"/>
        <v>0</v>
      </c>
      <c r="P1083" s="13">
        <f t="shared" ca="1" si="307"/>
        <v>52.190254000000003</v>
      </c>
      <c r="Q1083" s="20">
        <f t="shared" si="308"/>
        <v>0</v>
      </c>
      <c r="R1083" s="13">
        <f t="shared" si="317"/>
        <v>0</v>
      </c>
      <c r="S1083" s="4" t="str">
        <f t="shared" si="318"/>
        <v>J=</v>
      </c>
      <c r="T1083" s="34">
        <f t="shared" si="319"/>
        <v>45436</v>
      </c>
      <c r="U1083" s="3"/>
      <c r="V1083" s="3"/>
      <c r="W1083" s="3"/>
      <c r="X1083" s="34"/>
      <c r="Y1083" s="3"/>
      <c r="Z1083" s="1"/>
      <c r="AA1083" s="3"/>
      <c r="AB1083" s="3"/>
      <c r="AC1083" s="3"/>
      <c r="AD1083" s="3"/>
      <c r="AE1083" s="3"/>
      <c r="AF1083" s="10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42">
        <f t="shared" si="309"/>
        <v>45415</v>
      </c>
      <c r="B1084" s="72">
        <f t="shared" ca="1" si="320"/>
        <v>1052.6614939999999</v>
      </c>
      <c r="C1084" s="13">
        <f t="shared" si="310"/>
        <v>1000</v>
      </c>
      <c r="D1084" s="12">
        <f ca="1">IF(A1084&lt;$B$1,VLOOKUP(A1084,[1]DI!$A$4:$B$15000,2,FALSE),0)</f>
        <v>0.1065</v>
      </c>
      <c r="E1084" s="13">
        <f t="shared" ca="1" si="303"/>
        <v>1.00040168</v>
      </c>
      <c r="F1084" s="13">
        <f ca="1">(TRUNC(PRODUCT($E$12:$E1083),16))</f>
        <v>1.36145154328504</v>
      </c>
      <c r="G1084" s="13">
        <f t="shared" ca="1" si="311"/>
        <v>1.2998658538635699</v>
      </c>
      <c r="H1084" s="13">
        <f t="shared" ca="1" si="304"/>
        <v>1.0473785</v>
      </c>
      <c r="I1084" s="12">
        <f t="shared" si="312"/>
        <v>1.17E-2</v>
      </c>
      <c r="J1084" s="34">
        <f t="shared" si="313"/>
        <v>45254</v>
      </c>
      <c r="K1084" s="2">
        <f t="shared" si="314"/>
        <v>109</v>
      </c>
      <c r="L1084" s="17">
        <f t="shared" si="315"/>
        <v>109</v>
      </c>
      <c r="M1084" s="11">
        <f t="shared" si="305"/>
        <v>1.005044016</v>
      </c>
      <c r="N1084" s="11">
        <f t="shared" ca="1" si="306"/>
        <v>1.0526614940000001</v>
      </c>
      <c r="O1084" s="17">
        <f t="shared" si="316"/>
        <v>0</v>
      </c>
      <c r="P1084" s="13">
        <f t="shared" ca="1" si="307"/>
        <v>52.661493999999998</v>
      </c>
      <c r="Q1084" s="20">
        <f t="shared" si="308"/>
        <v>0</v>
      </c>
      <c r="R1084" s="13">
        <f t="shared" si="317"/>
        <v>0</v>
      </c>
      <c r="S1084" s="4" t="str">
        <f t="shared" si="318"/>
        <v>J=</v>
      </c>
      <c r="T1084" s="34">
        <f t="shared" si="319"/>
        <v>45436</v>
      </c>
      <c r="U1084" s="3"/>
      <c r="V1084" s="3"/>
      <c r="W1084" s="3"/>
      <c r="X1084" s="34"/>
      <c r="Y1084" s="3"/>
      <c r="Z1084" s="1"/>
      <c r="AA1084" s="3"/>
      <c r="AB1084" s="3"/>
      <c r="AC1084" s="3"/>
      <c r="AD1084" s="3"/>
      <c r="AE1084" s="3"/>
      <c r="AF1084" s="10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42">
        <f t="shared" si="309"/>
        <v>45416</v>
      </c>
      <c r="B1085" s="72">
        <f t="shared" ca="1" si="320"/>
        <v>1053.1329370000001</v>
      </c>
      <c r="C1085" s="13">
        <f t="shared" si="310"/>
        <v>1000</v>
      </c>
      <c r="D1085" s="12">
        <f ca="1">IF(A1085&lt;$B$1,VLOOKUP(A1085,[1]DI!$A$4:$B$15000,2,FALSE),0)</f>
        <v>0</v>
      </c>
      <c r="E1085" s="13">
        <f t="shared" ca="1" si="303"/>
        <v>1</v>
      </c>
      <c r="F1085" s="13">
        <f ca="1">(TRUNC(PRODUCT($E$12:$E1084),16))</f>
        <v>1.36199841114095</v>
      </c>
      <c r="G1085" s="13">
        <f t="shared" ca="1" si="311"/>
        <v>1.2998658538635699</v>
      </c>
      <c r="H1085" s="13">
        <f t="shared" ca="1" si="304"/>
        <v>1.04779921</v>
      </c>
      <c r="I1085" s="12">
        <f t="shared" si="312"/>
        <v>1.17E-2</v>
      </c>
      <c r="J1085" s="34">
        <f t="shared" si="313"/>
        <v>45254</v>
      </c>
      <c r="K1085" s="2">
        <f t="shared" si="314"/>
        <v>109</v>
      </c>
      <c r="L1085" s="17">
        <f t="shared" si="315"/>
        <v>110</v>
      </c>
      <c r="M1085" s="11">
        <f t="shared" si="305"/>
        <v>1.0050904089999999</v>
      </c>
      <c r="N1085" s="11">
        <f t="shared" ca="1" si="306"/>
        <v>1.053132937</v>
      </c>
      <c r="O1085" s="17">
        <f t="shared" si="316"/>
        <v>0</v>
      </c>
      <c r="P1085" s="13">
        <f t="shared" ca="1" si="307"/>
        <v>53.132936999999998</v>
      </c>
      <c r="Q1085" s="20">
        <f t="shared" si="308"/>
        <v>0</v>
      </c>
      <c r="R1085" s="13">
        <f t="shared" si="317"/>
        <v>0</v>
      </c>
      <c r="S1085" s="4" t="str">
        <f t="shared" si="318"/>
        <v>J=</v>
      </c>
      <c r="T1085" s="34">
        <f t="shared" si="319"/>
        <v>45436</v>
      </c>
      <c r="U1085" s="3"/>
      <c r="V1085" s="3"/>
      <c r="W1085" s="3"/>
      <c r="X1085" s="34"/>
      <c r="Y1085" s="3"/>
      <c r="Z1085" s="1"/>
      <c r="AA1085" s="3"/>
      <c r="AB1085" s="3"/>
      <c r="AC1085" s="3"/>
      <c r="AD1085" s="3"/>
      <c r="AE1085" s="3"/>
      <c r="AF1085" s="10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42">
        <f t="shared" si="309"/>
        <v>45417</v>
      </c>
      <c r="B1086" s="72">
        <f t="shared" ca="1" si="320"/>
        <v>1053.1329370000001</v>
      </c>
      <c r="C1086" s="13">
        <f t="shared" si="310"/>
        <v>1000</v>
      </c>
      <c r="D1086" s="12">
        <f ca="1">IF(A1086&lt;$B$1,VLOOKUP(A1086,[1]DI!$A$4:$B$15000,2,FALSE),0)</f>
        <v>0</v>
      </c>
      <c r="E1086" s="13">
        <f t="shared" ca="1" si="303"/>
        <v>1</v>
      </c>
      <c r="F1086" s="13">
        <f ca="1">(TRUNC(PRODUCT($E$12:$E1085),16))</f>
        <v>1.36199841114095</v>
      </c>
      <c r="G1086" s="13">
        <f t="shared" ca="1" si="311"/>
        <v>1.2998658538635699</v>
      </c>
      <c r="H1086" s="13">
        <f t="shared" ca="1" si="304"/>
        <v>1.04779921</v>
      </c>
      <c r="I1086" s="12">
        <f t="shared" si="312"/>
        <v>1.17E-2</v>
      </c>
      <c r="J1086" s="34">
        <f t="shared" si="313"/>
        <v>45254</v>
      </c>
      <c r="K1086" s="2">
        <f t="shared" si="314"/>
        <v>109</v>
      </c>
      <c r="L1086" s="17">
        <f t="shared" si="315"/>
        <v>110</v>
      </c>
      <c r="M1086" s="11">
        <f t="shared" si="305"/>
        <v>1.0050904089999999</v>
      </c>
      <c r="N1086" s="11">
        <f t="shared" ca="1" si="306"/>
        <v>1.053132937</v>
      </c>
      <c r="O1086" s="17">
        <f t="shared" si="316"/>
        <v>0</v>
      </c>
      <c r="P1086" s="13">
        <f t="shared" ca="1" si="307"/>
        <v>53.132936999999998</v>
      </c>
      <c r="Q1086" s="20">
        <f t="shared" si="308"/>
        <v>0</v>
      </c>
      <c r="R1086" s="13">
        <f t="shared" si="317"/>
        <v>0</v>
      </c>
      <c r="S1086" s="4" t="str">
        <f t="shared" si="318"/>
        <v>J=</v>
      </c>
      <c r="T1086" s="34">
        <f t="shared" si="319"/>
        <v>45436</v>
      </c>
      <c r="U1086" s="3"/>
      <c r="V1086" s="3"/>
      <c r="W1086" s="3"/>
      <c r="X1086" s="34"/>
      <c r="Y1086" s="3"/>
      <c r="Z1086" s="1"/>
      <c r="AA1086" s="3"/>
      <c r="AB1086" s="3"/>
      <c r="AC1086" s="3"/>
      <c r="AD1086" s="3"/>
      <c r="AE1086" s="3"/>
      <c r="AF1086" s="10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42">
        <f t="shared" si="309"/>
        <v>45418</v>
      </c>
      <c r="B1087" s="72">
        <f t="shared" ca="1" si="320"/>
        <v>1053.1329370000001</v>
      </c>
      <c r="C1087" s="13">
        <f t="shared" si="310"/>
        <v>1000</v>
      </c>
      <c r="D1087" s="12">
        <f ca="1">IF(A1087&lt;$B$1,VLOOKUP(A1087,[1]DI!$A$4:$B$15000,2,FALSE),0)</f>
        <v>0.1065</v>
      </c>
      <c r="E1087" s="13">
        <f t="shared" ca="1" si="303"/>
        <v>1.00040168</v>
      </c>
      <c r="F1087" s="13">
        <f ca="1">(TRUNC(PRODUCT($E$12:$E1086),16))</f>
        <v>1.36199841114095</v>
      </c>
      <c r="G1087" s="13">
        <f t="shared" ca="1" si="311"/>
        <v>1.2998658538635699</v>
      </c>
      <c r="H1087" s="13">
        <f t="shared" ca="1" si="304"/>
        <v>1.04779921</v>
      </c>
      <c r="I1087" s="12">
        <f t="shared" si="312"/>
        <v>1.17E-2</v>
      </c>
      <c r="J1087" s="34">
        <f t="shared" si="313"/>
        <v>45254</v>
      </c>
      <c r="K1087" s="2">
        <f t="shared" si="314"/>
        <v>110</v>
      </c>
      <c r="L1087" s="17">
        <f t="shared" si="315"/>
        <v>110</v>
      </c>
      <c r="M1087" s="11">
        <f t="shared" si="305"/>
        <v>1.0050904089999999</v>
      </c>
      <c r="N1087" s="11">
        <f t="shared" ca="1" si="306"/>
        <v>1.053132937</v>
      </c>
      <c r="O1087" s="17">
        <f t="shared" si="316"/>
        <v>0</v>
      </c>
      <c r="P1087" s="13">
        <f t="shared" ca="1" si="307"/>
        <v>53.132936999999998</v>
      </c>
      <c r="Q1087" s="20">
        <f t="shared" si="308"/>
        <v>0</v>
      </c>
      <c r="R1087" s="13">
        <f t="shared" si="317"/>
        <v>0</v>
      </c>
      <c r="S1087" s="4" t="str">
        <f t="shared" si="318"/>
        <v>J=</v>
      </c>
      <c r="T1087" s="34">
        <f t="shared" si="319"/>
        <v>45436</v>
      </c>
      <c r="U1087" s="3"/>
      <c r="V1087" s="3"/>
      <c r="W1087" s="3"/>
      <c r="X1087" s="34"/>
      <c r="Y1087" s="3"/>
      <c r="Z1087" s="1"/>
      <c r="AA1087" s="3"/>
      <c r="AB1087" s="3"/>
      <c r="AC1087" s="3"/>
      <c r="AD1087" s="3"/>
      <c r="AE1087" s="3"/>
      <c r="AF1087" s="10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42">
        <f t="shared" si="309"/>
        <v>45419</v>
      </c>
      <c r="B1088" s="72">
        <f t="shared" ca="1" si="320"/>
        <v>1053.60459199</v>
      </c>
      <c r="C1088" s="13">
        <f t="shared" si="310"/>
        <v>1000</v>
      </c>
      <c r="D1088" s="12">
        <f ca="1">IF(A1088&lt;$B$1,VLOOKUP(A1088,[1]DI!$A$4:$B$15000,2,FALSE),0)</f>
        <v>0.1065</v>
      </c>
      <c r="E1088" s="13">
        <f t="shared" ca="1" si="303"/>
        <v>1.00040168</v>
      </c>
      <c r="F1088" s="13">
        <f ca="1">(TRUNC(PRODUCT($E$12:$E1087),16))</f>
        <v>1.3625454986627401</v>
      </c>
      <c r="G1088" s="13">
        <f t="shared" ca="1" si="311"/>
        <v>1.2998658538635699</v>
      </c>
      <c r="H1088" s="13">
        <f t="shared" ca="1" si="304"/>
        <v>1.04822009</v>
      </c>
      <c r="I1088" s="12">
        <f t="shared" si="312"/>
        <v>1.17E-2</v>
      </c>
      <c r="J1088" s="34">
        <f t="shared" si="313"/>
        <v>45254</v>
      </c>
      <c r="K1088" s="2">
        <f t="shared" si="314"/>
        <v>111</v>
      </c>
      <c r="L1088" s="17">
        <f t="shared" si="315"/>
        <v>111</v>
      </c>
      <c r="M1088" s="11">
        <f t="shared" si="305"/>
        <v>1.005136805</v>
      </c>
      <c r="N1088" s="11">
        <f t="shared" ca="1" si="306"/>
        <v>1.0536045919999999</v>
      </c>
      <c r="O1088" s="17">
        <f t="shared" si="316"/>
        <v>0</v>
      </c>
      <c r="P1088" s="13">
        <f t="shared" ca="1" si="307"/>
        <v>53.604591990000003</v>
      </c>
      <c r="Q1088" s="20">
        <f t="shared" si="308"/>
        <v>0</v>
      </c>
      <c r="R1088" s="13">
        <f t="shared" si="317"/>
        <v>0</v>
      </c>
      <c r="S1088" s="4" t="str">
        <f t="shared" si="318"/>
        <v>J=</v>
      </c>
      <c r="T1088" s="34">
        <f t="shared" si="319"/>
        <v>45436</v>
      </c>
      <c r="U1088" s="3"/>
      <c r="V1088" s="3"/>
      <c r="W1088" s="3"/>
      <c r="X1088" s="34"/>
      <c r="Y1088" s="3"/>
      <c r="Z1088" s="1"/>
      <c r="AA1088" s="3"/>
      <c r="AB1088" s="3"/>
      <c r="AC1088" s="3"/>
      <c r="AD1088" s="3"/>
      <c r="AE1088" s="3"/>
      <c r="AF1088" s="10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42">
        <f t="shared" si="309"/>
        <v>45420</v>
      </c>
      <c r="B1089" s="72">
        <f t="shared" ca="1" si="320"/>
        <v>1054.0764589999999</v>
      </c>
      <c r="C1089" s="13">
        <f t="shared" si="310"/>
        <v>1000</v>
      </c>
      <c r="D1089" s="12">
        <f ca="1">IF(A1089&lt;$B$1,VLOOKUP(A1089,[1]DI!$A$4:$B$15000,2,FALSE),0)</f>
        <v>0.1065</v>
      </c>
      <c r="E1089" s="13">
        <f t="shared" ca="1" si="303"/>
        <v>1.00040168</v>
      </c>
      <c r="F1089" s="13">
        <f ca="1">(TRUNC(PRODUCT($E$12:$E1088),16))</f>
        <v>1.36309280593864</v>
      </c>
      <c r="G1089" s="13">
        <f t="shared" ca="1" si="311"/>
        <v>1.2998658538635699</v>
      </c>
      <c r="H1089" s="13">
        <f t="shared" ca="1" si="304"/>
        <v>1.04864114</v>
      </c>
      <c r="I1089" s="12">
        <f t="shared" si="312"/>
        <v>1.17E-2</v>
      </c>
      <c r="J1089" s="34">
        <f t="shared" si="313"/>
        <v>45254</v>
      </c>
      <c r="K1089" s="2">
        <f t="shared" si="314"/>
        <v>112</v>
      </c>
      <c r="L1089" s="17">
        <f t="shared" si="315"/>
        <v>112</v>
      </c>
      <c r="M1089" s="11">
        <f t="shared" si="305"/>
        <v>1.005183202</v>
      </c>
      <c r="N1089" s="11">
        <f t="shared" ca="1" si="306"/>
        <v>1.054076459</v>
      </c>
      <c r="O1089" s="17">
        <f t="shared" si="316"/>
        <v>0</v>
      </c>
      <c r="P1089" s="13">
        <f t="shared" ca="1" si="307"/>
        <v>54.076459</v>
      </c>
      <c r="Q1089" s="20">
        <f t="shared" si="308"/>
        <v>0</v>
      </c>
      <c r="R1089" s="13">
        <f t="shared" si="317"/>
        <v>0</v>
      </c>
      <c r="S1089" s="4" t="str">
        <f t="shared" si="318"/>
        <v>J=</v>
      </c>
      <c r="T1089" s="34">
        <f t="shared" si="319"/>
        <v>45436</v>
      </c>
      <c r="U1089" s="3"/>
      <c r="V1089" s="3"/>
      <c r="W1089" s="3"/>
      <c r="X1089" s="34"/>
      <c r="Y1089" s="3"/>
      <c r="Z1089" s="1"/>
      <c r="AA1089" s="3"/>
      <c r="AB1089" s="3"/>
      <c r="AC1089" s="3"/>
      <c r="AD1089" s="3"/>
      <c r="AE1089" s="3"/>
      <c r="AF1089" s="10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42">
        <f t="shared" si="309"/>
        <v>45421</v>
      </c>
      <c r="B1090" s="72">
        <f t="shared" ca="1" si="320"/>
        <v>1054.548528</v>
      </c>
      <c r="C1090" s="13">
        <f t="shared" si="310"/>
        <v>1000</v>
      </c>
      <c r="D1090" s="12">
        <f ca="1">IF(A1090&lt;$B$1,VLOOKUP(A1090,[1]DI!$A$4:$B$15000,2,FALSE),0)</f>
        <v>0.104</v>
      </c>
      <c r="E1090" s="13">
        <f t="shared" ca="1" si="303"/>
        <v>1.0003926999999999</v>
      </c>
      <c r="F1090" s="13">
        <f ca="1">(TRUNC(PRODUCT($E$12:$E1089),16))</f>
        <v>1.36364033305693</v>
      </c>
      <c r="G1090" s="13">
        <f t="shared" ca="1" si="311"/>
        <v>1.2998658538635699</v>
      </c>
      <c r="H1090" s="13">
        <f t="shared" ca="1" si="304"/>
        <v>1.04906235</v>
      </c>
      <c r="I1090" s="12">
        <f t="shared" si="312"/>
        <v>1.17E-2</v>
      </c>
      <c r="J1090" s="34">
        <f t="shared" si="313"/>
        <v>45254</v>
      </c>
      <c r="K1090" s="2">
        <f t="shared" si="314"/>
        <v>113</v>
      </c>
      <c r="L1090" s="17">
        <f t="shared" si="315"/>
        <v>113</v>
      </c>
      <c r="M1090" s="11">
        <f t="shared" si="305"/>
        <v>1.0052296009999999</v>
      </c>
      <c r="N1090" s="11">
        <f t="shared" ca="1" si="306"/>
        <v>1.054548528</v>
      </c>
      <c r="O1090" s="17">
        <f t="shared" si="316"/>
        <v>0</v>
      </c>
      <c r="P1090" s="13">
        <f t="shared" ca="1" si="307"/>
        <v>54.548527999999997</v>
      </c>
      <c r="Q1090" s="20">
        <f t="shared" si="308"/>
        <v>0</v>
      </c>
      <c r="R1090" s="13">
        <f t="shared" si="317"/>
        <v>0</v>
      </c>
      <c r="S1090" s="4" t="str">
        <f t="shared" si="318"/>
        <v>J=</v>
      </c>
      <c r="T1090" s="34">
        <f t="shared" si="319"/>
        <v>45436</v>
      </c>
      <c r="U1090" s="3"/>
      <c r="V1090" s="3"/>
      <c r="W1090" s="3"/>
      <c r="X1090" s="34"/>
      <c r="Y1090" s="3"/>
      <c r="Z1090" s="1"/>
      <c r="AA1090" s="3"/>
      <c r="AB1090" s="3"/>
      <c r="AC1090" s="3"/>
      <c r="AD1090" s="3"/>
      <c r="AE1090" s="3"/>
      <c r="AF1090" s="10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42">
        <f t="shared" si="309"/>
        <v>45422</v>
      </c>
      <c r="B1091" s="72">
        <f t="shared" ca="1" si="320"/>
        <v>1055.01135</v>
      </c>
      <c r="C1091" s="13">
        <f t="shared" si="310"/>
        <v>1000</v>
      </c>
      <c r="D1091" s="12">
        <f ca="1">IF(A1091&lt;$B$1,VLOOKUP(A1091,[1]DI!$A$4:$B$15000,2,FALSE),0)</f>
        <v>0.104</v>
      </c>
      <c r="E1091" s="13">
        <f t="shared" ca="1" si="303"/>
        <v>1.0003926999999999</v>
      </c>
      <c r="F1091" s="13">
        <f ca="1">(TRUNC(PRODUCT($E$12:$E1090),16))</f>
        <v>1.36417583461572</v>
      </c>
      <c r="G1091" s="13">
        <f t="shared" ca="1" si="311"/>
        <v>1.2998658538635699</v>
      </c>
      <c r="H1091" s="13">
        <f t="shared" ca="1" si="304"/>
        <v>1.0494743200000001</v>
      </c>
      <c r="I1091" s="12">
        <f t="shared" si="312"/>
        <v>1.17E-2</v>
      </c>
      <c r="J1091" s="34">
        <f t="shared" si="313"/>
        <v>45254</v>
      </c>
      <c r="K1091" s="2">
        <f t="shared" si="314"/>
        <v>114</v>
      </c>
      <c r="L1091" s="17">
        <f t="shared" si="315"/>
        <v>114</v>
      </c>
      <c r="M1091" s="11">
        <f t="shared" si="305"/>
        <v>1.0052760030000001</v>
      </c>
      <c r="N1091" s="11">
        <f t="shared" ca="1" si="306"/>
        <v>1.05501135</v>
      </c>
      <c r="O1091" s="17">
        <f t="shared" si="316"/>
        <v>0</v>
      </c>
      <c r="P1091" s="13">
        <f t="shared" ca="1" si="307"/>
        <v>55.01135</v>
      </c>
      <c r="Q1091" s="20">
        <f t="shared" si="308"/>
        <v>0</v>
      </c>
      <c r="R1091" s="13">
        <f t="shared" si="317"/>
        <v>0</v>
      </c>
      <c r="S1091" s="4" t="str">
        <f t="shared" si="318"/>
        <v>J=</v>
      </c>
      <c r="T1091" s="34">
        <f t="shared" si="319"/>
        <v>45436</v>
      </c>
      <c r="U1091" s="3"/>
      <c r="V1091" s="3"/>
      <c r="W1091" s="3"/>
      <c r="X1091" s="34"/>
      <c r="Y1091" s="3"/>
      <c r="Z1091" s="1"/>
      <c r="AA1091" s="3"/>
      <c r="AB1091" s="3"/>
      <c r="AC1091" s="3"/>
      <c r="AD1091" s="3"/>
      <c r="AE1091" s="3"/>
      <c r="AF1091" s="10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42">
        <f t="shared" si="309"/>
        <v>45423</v>
      </c>
      <c r="B1092" s="72">
        <f t="shared" ca="1" si="320"/>
        <v>1055.47437199</v>
      </c>
      <c r="C1092" s="13">
        <f t="shared" si="310"/>
        <v>1000</v>
      </c>
      <c r="D1092" s="12">
        <f ca="1">IF(A1092&lt;$B$1,VLOOKUP(A1092,[1]DI!$A$4:$B$15000,2,FALSE),0)</f>
        <v>0</v>
      </c>
      <c r="E1092" s="13">
        <f t="shared" ca="1" si="303"/>
        <v>1</v>
      </c>
      <c r="F1092" s="13">
        <f ca="1">(TRUNC(PRODUCT($E$12:$E1091),16))</f>
        <v>1.36471154646597</v>
      </c>
      <c r="G1092" s="13">
        <f t="shared" ca="1" si="311"/>
        <v>1.2998658538635699</v>
      </c>
      <c r="H1092" s="13">
        <f t="shared" ca="1" si="304"/>
        <v>1.04988645</v>
      </c>
      <c r="I1092" s="12">
        <f t="shared" si="312"/>
        <v>1.17E-2</v>
      </c>
      <c r="J1092" s="34">
        <f t="shared" si="313"/>
        <v>45254</v>
      </c>
      <c r="K1092" s="2">
        <f t="shared" si="314"/>
        <v>114</v>
      </c>
      <c r="L1092" s="17">
        <f t="shared" si="315"/>
        <v>115</v>
      </c>
      <c r="M1092" s="11">
        <f t="shared" si="305"/>
        <v>1.0053224059999999</v>
      </c>
      <c r="N1092" s="11">
        <f t="shared" ca="1" si="306"/>
        <v>1.0554743719999999</v>
      </c>
      <c r="O1092" s="17">
        <f t="shared" si="316"/>
        <v>0</v>
      </c>
      <c r="P1092" s="13">
        <f t="shared" ca="1" si="307"/>
        <v>55.474371990000002</v>
      </c>
      <c r="Q1092" s="20">
        <f t="shared" si="308"/>
        <v>0</v>
      </c>
      <c r="R1092" s="13">
        <f t="shared" si="317"/>
        <v>0</v>
      </c>
      <c r="S1092" s="4" t="str">
        <f t="shared" si="318"/>
        <v>J=</v>
      </c>
      <c r="T1092" s="34">
        <f t="shared" si="319"/>
        <v>45436</v>
      </c>
      <c r="U1092" s="3"/>
      <c r="V1092" s="3"/>
      <c r="W1092" s="3"/>
      <c r="X1092" s="34"/>
      <c r="Y1092" s="3"/>
      <c r="Z1092" s="1"/>
      <c r="AA1092" s="3"/>
      <c r="AB1092" s="3"/>
      <c r="AC1092" s="3"/>
      <c r="AD1092" s="3"/>
      <c r="AE1092" s="3"/>
      <c r="AF1092" s="10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42">
        <f t="shared" si="309"/>
        <v>45424</v>
      </c>
      <c r="B1093" s="72">
        <f t="shared" ca="1" si="320"/>
        <v>1055.47437199</v>
      </c>
      <c r="C1093" s="13">
        <f t="shared" si="310"/>
        <v>1000</v>
      </c>
      <c r="D1093" s="12">
        <f ca="1">IF(A1093&lt;$B$1,VLOOKUP(A1093,[1]DI!$A$4:$B$15000,2,FALSE),0)</f>
        <v>0</v>
      </c>
      <c r="E1093" s="13">
        <f t="shared" ca="1" si="303"/>
        <v>1</v>
      </c>
      <c r="F1093" s="13">
        <f ca="1">(TRUNC(PRODUCT($E$12:$E1092),16))</f>
        <v>1.36471154646597</v>
      </c>
      <c r="G1093" s="13">
        <f t="shared" ca="1" si="311"/>
        <v>1.2998658538635699</v>
      </c>
      <c r="H1093" s="13">
        <f t="shared" ca="1" si="304"/>
        <v>1.04988645</v>
      </c>
      <c r="I1093" s="12">
        <f t="shared" si="312"/>
        <v>1.17E-2</v>
      </c>
      <c r="J1093" s="34">
        <f t="shared" si="313"/>
        <v>45254</v>
      </c>
      <c r="K1093" s="2">
        <f t="shared" si="314"/>
        <v>114</v>
      </c>
      <c r="L1093" s="17">
        <f t="shared" si="315"/>
        <v>115</v>
      </c>
      <c r="M1093" s="11">
        <f t="shared" si="305"/>
        <v>1.0053224059999999</v>
      </c>
      <c r="N1093" s="11">
        <f t="shared" ca="1" si="306"/>
        <v>1.0554743719999999</v>
      </c>
      <c r="O1093" s="17">
        <f t="shared" si="316"/>
        <v>0</v>
      </c>
      <c r="P1093" s="13">
        <f t="shared" ca="1" si="307"/>
        <v>55.474371990000002</v>
      </c>
      <c r="Q1093" s="20">
        <f t="shared" si="308"/>
        <v>0</v>
      </c>
      <c r="R1093" s="13">
        <f t="shared" si="317"/>
        <v>0</v>
      </c>
      <c r="S1093" s="4" t="str">
        <f t="shared" si="318"/>
        <v>J=</v>
      </c>
      <c r="T1093" s="34">
        <f t="shared" si="319"/>
        <v>45436</v>
      </c>
      <c r="U1093" s="3"/>
      <c r="V1093" s="3"/>
      <c r="W1093" s="3"/>
      <c r="X1093" s="34"/>
      <c r="Y1093" s="3"/>
      <c r="Z1093" s="1"/>
      <c r="AA1093" s="3"/>
      <c r="AB1093" s="3"/>
      <c r="AC1093" s="3"/>
      <c r="AD1093" s="3"/>
      <c r="AE1093" s="3"/>
      <c r="AF1093" s="10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42">
        <f t="shared" si="309"/>
        <v>45425</v>
      </c>
      <c r="B1094" s="72">
        <f t="shared" ca="1" si="320"/>
        <v>1055.47437199</v>
      </c>
      <c r="C1094" s="13">
        <f t="shared" si="310"/>
        <v>1000</v>
      </c>
      <c r="D1094" s="12">
        <f ca="1">IF(A1094&lt;$B$1,VLOOKUP(A1094,[1]DI!$A$4:$B$15000,2,FALSE),0)</f>
        <v>0.104</v>
      </c>
      <c r="E1094" s="13">
        <f t="shared" ca="1" si="303"/>
        <v>1.0003926999999999</v>
      </c>
      <c r="F1094" s="13">
        <f ca="1">(TRUNC(PRODUCT($E$12:$E1093),16))</f>
        <v>1.36471154646597</v>
      </c>
      <c r="G1094" s="13">
        <f t="shared" ca="1" si="311"/>
        <v>1.2998658538635699</v>
      </c>
      <c r="H1094" s="13">
        <f t="shared" ca="1" si="304"/>
        <v>1.04988645</v>
      </c>
      <c r="I1094" s="12">
        <f t="shared" si="312"/>
        <v>1.17E-2</v>
      </c>
      <c r="J1094" s="34">
        <f t="shared" si="313"/>
        <v>45254</v>
      </c>
      <c r="K1094" s="2">
        <f t="shared" si="314"/>
        <v>115</v>
      </c>
      <c r="L1094" s="17">
        <f t="shared" si="315"/>
        <v>115</v>
      </c>
      <c r="M1094" s="11">
        <f t="shared" si="305"/>
        <v>1.0053224059999999</v>
      </c>
      <c r="N1094" s="11">
        <f t="shared" ca="1" si="306"/>
        <v>1.0554743719999999</v>
      </c>
      <c r="O1094" s="17">
        <f t="shared" si="316"/>
        <v>0</v>
      </c>
      <c r="P1094" s="13">
        <f t="shared" ca="1" si="307"/>
        <v>55.474371990000002</v>
      </c>
      <c r="Q1094" s="20">
        <f t="shared" si="308"/>
        <v>0</v>
      </c>
      <c r="R1094" s="13">
        <f t="shared" si="317"/>
        <v>0</v>
      </c>
      <c r="S1094" s="4" t="str">
        <f t="shared" si="318"/>
        <v>J=</v>
      </c>
      <c r="T1094" s="34">
        <f t="shared" si="319"/>
        <v>45436</v>
      </c>
      <c r="U1094" s="3"/>
      <c r="V1094" s="3"/>
      <c r="W1094" s="3"/>
      <c r="X1094" s="34"/>
      <c r="Y1094" s="3"/>
      <c r="Z1094" s="1"/>
      <c r="AA1094" s="3"/>
      <c r="AB1094" s="3"/>
      <c r="AC1094" s="3"/>
      <c r="AD1094" s="3"/>
      <c r="AE1094" s="3"/>
      <c r="AF1094" s="10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42">
        <f t="shared" si="309"/>
        <v>45426</v>
      </c>
      <c r="B1095" s="72">
        <f t="shared" ca="1" si="320"/>
        <v>1055.9375959900001</v>
      </c>
      <c r="C1095" s="13">
        <f t="shared" si="310"/>
        <v>1000</v>
      </c>
      <c r="D1095" s="12">
        <f ca="1">IF(A1095&lt;$B$1,VLOOKUP(A1095,[1]DI!$A$4:$B$15000,2,FALSE),0)</f>
        <v>0.104</v>
      </c>
      <c r="E1095" s="13">
        <f t="shared" ca="1" si="303"/>
        <v>1.0003926999999999</v>
      </c>
      <c r="F1095" s="13">
        <f ca="1">(TRUNC(PRODUCT($E$12:$E1094),16))</f>
        <v>1.36524746869027</v>
      </c>
      <c r="G1095" s="13">
        <f t="shared" ca="1" si="311"/>
        <v>1.2998658538635699</v>
      </c>
      <c r="H1095" s="13">
        <f t="shared" ca="1" si="304"/>
        <v>1.0502987399999999</v>
      </c>
      <c r="I1095" s="12">
        <f t="shared" si="312"/>
        <v>1.17E-2</v>
      </c>
      <c r="J1095" s="34">
        <f t="shared" si="313"/>
        <v>45254</v>
      </c>
      <c r="K1095" s="2">
        <f t="shared" si="314"/>
        <v>116</v>
      </c>
      <c r="L1095" s="17">
        <f t="shared" si="315"/>
        <v>116</v>
      </c>
      <c r="M1095" s="11">
        <f t="shared" si="305"/>
        <v>1.0053688119999999</v>
      </c>
      <c r="N1095" s="11">
        <f t="shared" ca="1" si="306"/>
        <v>1.0559375959999999</v>
      </c>
      <c r="O1095" s="17">
        <f t="shared" si="316"/>
        <v>0</v>
      </c>
      <c r="P1095" s="13">
        <f t="shared" ca="1" si="307"/>
        <v>55.937595989999998</v>
      </c>
      <c r="Q1095" s="20">
        <f t="shared" si="308"/>
        <v>0</v>
      </c>
      <c r="R1095" s="13">
        <f t="shared" si="317"/>
        <v>0</v>
      </c>
      <c r="S1095" s="4" t="str">
        <f t="shared" si="318"/>
        <v>J=</v>
      </c>
      <c r="T1095" s="34">
        <f t="shared" si="319"/>
        <v>45436</v>
      </c>
      <c r="U1095" s="3"/>
      <c r="V1095" s="3"/>
      <c r="W1095" s="3"/>
      <c r="X1095" s="34"/>
      <c r="Y1095" s="3"/>
      <c r="Z1095" s="1"/>
      <c r="AA1095" s="3"/>
      <c r="AB1095" s="3"/>
      <c r="AC1095" s="3"/>
      <c r="AD1095" s="3"/>
      <c r="AE1095" s="3"/>
      <c r="AF1095" s="10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42">
        <f t="shared" si="309"/>
        <v>45427</v>
      </c>
      <c r="B1096" s="72">
        <f t="shared" ca="1" si="320"/>
        <v>1056.401022</v>
      </c>
      <c r="C1096" s="13">
        <f t="shared" si="310"/>
        <v>1000</v>
      </c>
      <c r="D1096" s="12">
        <f ca="1">IF(A1096&lt;$B$1,VLOOKUP(A1096,[1]DI!$A$4:$B$15000,2,FALSE),0)</f>
        <v>0.104</v>
      </c>
      <c r="E1096" s="13">
        <f t="shared" ca="1" si="303"/>
        <v>1.0003926999999999</v>
      </c>
      <c r="F1096" s="13">
        <f ca="1">(TRUNC(PRODUCT($E$12:$E1095),16))</f>
        <v>1.3657836013712199</v>
      </c>
      <c r="G1096" s="13">
        <f t="shared" ca="1" si="311"/>
        <v>1.2998658538635699</v>
      </c>
      <c r="H1096" s="13">
        <f t="shared" ca="1" si="304"/>
        <v>1.0507111899999999</v>
      </c>
      <c r="I1096" s="12">
        <f t="shared" si="312"/>
        <v>1.17E-2</v>
      </c>
      <c r="J1096" s="34">
        <f t="shared" si="313"/>
        <v>45254</v>
      </c>
      <c r="K1096" s="2">
        <f t="shared" si="314"/>
        <v>117</v>
      </c>
      <c r="L1096" s="17">
        <f t="shared" si="315"/>
        <v>117</v>
      </c>
      <c r="M1096" s="11">
        <f t="shared" si="305"/>
        <v>1.0054152199999999</v>
      </c>
      <c r="N1096" s="11">
        <f t="shared" ca="1" si="306"/>
        <v>1.056401022</v>
      </c>
      <c r="O1096" s="17">
        <f t="shared" si="316"/>
        <v>0</v>
      </c>
      <c r="P1096" s="13">
        <f t="shared" ca="1" si="307"/>
        <v>56.401021999999998</v>
      </c>
      <c r="Q1096" s="20">
        <f t="shared" si="308"/>
        <v>0</v>
      </c>
      <c r="R1096" s="13">
        <f t="shared" si="317"/>
        <v>0</v>
      </c>
      <c r="S1096" s="4" t="str">
        <f t="shared" si="318"/>
        <v>J=</v>
      </c>
      <c r="T1096" s="34">
        <f t="shared" si="319"/>
        <v>45436</v>
      </c>
      <c r="U1096" s="3"/>
      <c r="V1096" s="3"/>
      <c r="W1096" s="3"/>
      <c r="X1096" s="34"/>
      <c r="Y1096" s="3"/>
      <c r="Z1096" s="1"/>
      <c r="AA1096" s="3"/>
      <c r="AB1096" s="3"/>
      <c r="AC1096" s="3"/>
      <c r="AD1096" s="3"/>
      <c r="AE1096" s="3"/>
      <c r="AF1096" s="10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42">
        <f t="shared" si="309"/>
        <v>45428</v>
      </c>
      <c r="B1097" s="72">
        <f t="shared" ca="1" si="320"/>
        <v>1056.86465899</v>
      </c>
      <c r="C1097" s="13">
        <f t="shared" si="310"/>
        <v>1000</v>
      </c>
      <c r="D1097" s="12">
        <f ca="1">IF(A1097&lt;$B$1,VLOOKUP(A1097,[1]DI!$A$4:$B$15000,2,FALSE),0)</f>
        <v>0.104</v>
      </c>
      <c r="E1097" s="13">
        <f t="shared" ca="1" si="303"/>
        <v>1.0003926999999999</v>
      </c>
      <c r="F1097" s="13">
        <f ca="1">(TRUNC(PRODUCT($E$12:$E1096),16))</f>
        <v>1.36631994459148</v>
      </c>
      <c r="G1097" s="13">
        <f t="shared" ca="1" si="311"/>
        <v>1.2998658538635699</v>
      </c>
      <c r="H1097" s="13">
        <f t="shared" ca="1" si="304"/>
        <v>1.05112381</v>
      </c>
      <c r="I1097" s="12">
        <f t="shared" si="312"/>
        <v>1.17E-2</v>
      </c>
      <c r="J1097" s="34">
        <f t="shared" si="313"/>
        <v>45254</v>
      </c>
      <c r="K1097" s="2">
        <f t="shared" si="314"/>
        <v>118</v>
      </c>
      <c r="L1097" s="17">
        <f t="shared" si="315"/>
        <v>118</v>
      </c>
      <c r="M1097" s="11">
        <f t="shared" si="305"/>
        <v>1.0054616300000001</v>
      </c>
      <c r="N1097" s="11">
        <f t="shared" ca="1" si="306"/>
        <v>1.0568646589999999</v>
      </c>
      <c r="O1097" s="17">
        <f t="shared" si="316"/>
        <v>0</v>
      </c>
      <c r="P1097" s="13">
        <f t="shared" ca="1" si="307"/>
        <v>56.864658990000002</v>
      </c>
      <c r="Q1097" s="20">
        <f t="shared" si="308"/>
        <v>0</v>
      </c>
      <c r="R1097" s="13">
        <f t="shared" si="317"/>
        <v>0</v>
      </c>
      <c r="S1097" s="4" t="str">
        <f t="shared" si="318"/>
        <v>J=</v>
      </c>
      <c r="T1097" s="34">
        <f t="shared" si="319"/>
        <v>45436</v>
      </c>
      <c r="U1097" s="3"/>
      <c r="V1097" s="3"/>
      <c r="W1097" s="3"/>
      <c r="X1097" s="34"/>
      <c r="Y1097" s="3"/>
      <c r="Z1097" s="1"/>
      <c r="AA1097" s="3"/>
      <c r="AB1097" s="3"/>
      <c r="AC1097" s="3"/>
      <c r="AD1097" s="3"/>
      <c r="AE1097" s="3"/>
      <c r="AF1097" s="10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42">
        <f t="shared" si="309"/>
        <v>45429</v>
      </c>
      <c r="B1098" s="72">
        <f t="shared" ca="1" si="320"/>
        <v>1057.3284880000001</v>
      </c>
      <c r="C1098" s="13">
        <f t="shared" si="310"/>
        <v>1000</v>
      </c>
      <c r="D1098" s="12">
        <f ca="1">IF(A1098&lt;$B$1,VLOOKUP(A1098,[1]DI!$A$4:$B$15000,2,FALSE),0)</f>
        <v>0.104</v>
      </c>
      <c r="E1098" s="13">
        <f t="shared" ca="1" si="303"/>
        <v>1.0003926999999999</v>
      </c>
      <c r="F1098" s="13">
        <f ca="1">(TRUNC(PRODUCT($E$12:$E1097),16))</f>
        <v>1.3668564984337199</v>
      </c>
      <c r="G1098" s="13">
        <f t="shared" ca="1" si="311"/>
        <v>1.2998658538635699</v>
      </c>
      <c r="H1098" s="13">
        <f t="shared" ca="1" si="304"/>
        <v>1.0515365800000001</v>
      </c>
      <c r="I1098" s="12">
        <f t="shared" si="312"/>
        <v>1.17E-2</v>
      </c>
      <c r="J1098" s="34">
        <f t="shared" si="313"/>
        <v>45254</v>
      </c>
      <c r="K1098" s="2">
        <f t="shared" si="314"/>
        <v>119</v>
      </c>
      <c r="L1098" s="17">
        <f t="shared" si="315"/>
        <v>119</v>
      </c>
      <c r="M1098" s="11">
        <f t="shared" si="305"/>
        <v>1.005508042</v>
      </c>
      <c r="N1098" s="11">
        <f t="shared" ca="1" si="306"/>
        <v>1.057328488</v>
      </c>
      <c r="O1098" s="17">
        <f t="shared" si="316"/>
        <v>0</v>
      </c>
      <c r="P1098" s="13">
        <f t="shared" ca="1" si="307"/>
        <v>57.328488</v>
      </c>
      <c r="Q1098" s="20">
        <f t="shared" si="308"/>
        <v>0</v>
      </c>
      <c r="R1098" s="13">
        <f t="shared" si="317"/>
        <v>0</v>
      </c>
      <c r="S1098" s="4" t="str">
        <f t="shared" si="318"/>
        <v>J=</v>
      </c>
      <c r="T1098" s="34">
        <f t="shared" si="319"/>
        <v>45436</v>
      </c>
      <c r="U1098" s="3"/>
      <c r="V1098" s="3"/>
      <c r="W1098" s="3"/>
      <c r="X1098" s="34"/>
      <c r="Y1098" s="3"/>
      <c r="Z1098" s="1"/>
      <c r="AA1098" s="3"/>
      <c r="AB1098" s="3"/>
      <c r="AC1098" s="3"/>
      <c r="AD1098" s="3"/>
      <c r="AE1098" s="3"/>
      <c r="AF1098" s="10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42">
        <f t="shared" si="309"/>
        <v>45430</v>
      </c>
      <c r="B1099" s="72">
        <f t="shared" ca="1" si="320"/>
        <v>1057.7925279999999</v>
      </c>
      <c r="C1099" s="13">
        <f t="shared" si="310"/>
        <v>1000</v>
      </c>
      <c r="D1099" s="12">
        <f ca="1">IF(A1099&lt;$B$1,VLOOKUP(A1099,[1]DI!$A$4:$B$15000,2,FALSE),0)</f>
        <v>0</v>
      </c>
      <c r="E1099" s="13">
        <f t="shared" ca="1" si="303"/>
        <v>1</v>
      </c>
      <c r="F1099" s="13">
        <f ca="1">(TRUNC(PRODUCT($E$12:$E1098),16))</f>
        <v>1.36739326298066</v>
      </c>
      <c r="G1099" s="13">
        <f t="shared" ca="1" si="311"/>
        <v>1.2998658538635699</v>
      </c>
      <c r="H1099" s="13">
        <f t="shared" ca="1" si="304"/>
        <v>1.05194952</v>
      </c>
      <c r="I1099" s="12">
        <f t="shared" si="312"/>
        <v>1.17E-2</v>
      </c>
      <c r="J1099" s="34">
        <f t="shared" si="313"/>
        <v>45254</v>
      </c>
      <c r="K1099" s="2">
        <f t="shared" si="314"/>
        <v>119</v>
      </c>
      <c r="L1099" s="17">
        <f t="shared" si="315"/>
        <v>120</v>
      </c>
      <c r="M1099" s="11">
        <f t="shared" si="305"/>
        <v>1.0055544569999999</v>
      </c>
      <c r="N1099" s="11">
        <f t="shared" ca="1" si="306"/>
        <v>1.057792528</v>
      </c>
      <c r="O1099" s="17">
        <f t="shared" si="316"/>
        <v>0</v>
      </c>
      <c r="P1099" s="13">
        <f t="shared" ca="1" si="307"/>
        <v>57.792527999999997</v>
      </c>
      <c r="Q1099" s="20">
        <f t="shared" si="308"/>
        <v>0</v>
      </c>
      <c r="R1099" s="13">
        <f t="shared" si="317"/>
        <v>0</v>
      </c>
      <c r="S1099" s="4" t="str">
        <f t="shared" si="318"/>
        <v>J=</v>
      </c>
      <c r="T1099" s="34">
        <f t="shared" si="319"/>
        <v>45436</v>
      </c>
      <c r="U1099" s="3"/>
      <c r="V1099" s="3"/>
      <c r="W1099" s="3"/>
      <c r="X1099" s="34"/>
      <c r="Y1099" s="3"/>
      <c r="Z1099" s="1"/>
      <c r="AA1099" s="3"/>
      <c r="AB1099" s="3"/>
      <c r="AC1099" s="3"/>
      <c r="AD1099" s="3"/>
      <c r="AE1099" s="3"/>
      <c r="AF1099" s="10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42">
        <f t="shared" si="309"/>
        <v>45431</v>
      </c>
      <c r="B1100" s="72">
        <f t="shared" ref="B1100:B1105" ca="1" si="321">IF(A1100&lt;=TODAY(),C1100+P1100,IF(AND(A1100&gt;TODAY(),A1100&lt;=$B$1),IF(VLOOKUP(TODAY(),$A$10:$D$5000,4,FALSE)=0,"n.d",C1100+P1100),"n.d"))</f>
        <v>1057.7925279999999</v>
      </c>
      <c r="C1100" s="13">
        <f t="shared" ref="C1100:C1105" si="322">(C1099-R1099)</f>
        <v>1000</v>
      </c>
      <c r="D1100" s="12">
        <f ca="1">IF(A1100&lt;$B$1,VLOOKUP(A1100,[1]DI!$A$4:$B$15000,2,FALSE),0)</f>
        <v>0</v>
      </c>
      <c r="E1100" s="13">
        <f t="shared" ref="E1100:E1105" ca="1" si="323">ROUND(((1+D1100)^(1/252)),8)</f>
        <v>1</v>
      </c>
      <c r="F1100" s="13">
        <f ca="1">(TRUNC(PRODUCT($E$12:$E1099),16))</f>
        <v>1.36739326298066</v>
      </c>
      <c r="G1100" s="13">
        <f t="shared" ref="G1100:G1105" ca="1" si="324">IF(O1099&gt;0,F1099,G1099)</f>
        <v>1.2998658538635699</v>
      </c>
      <c r="H1100" s="13">
        <f t="shared" ref="H1100:H1105" ca="1" si="325">ROUND(F1100/G1100,8)</f>
        <v>1.05194952</v>
      </c>
      <c r="I1100" s="12">
        <f t="shared" si="312"/>
        <v>1.17E-2</v>
      </c>
      <c r="J1100" s="34">
        <f t="shared" ref="J1100:J1105" si="326">IF(O1099&gt;0,VLOOKUP(O1099,W$12:AG$150,2),J1099)</f>
        <v>45254</v>
      </c>
      <c r="K1100" s="2">
        <f t="shared" si="314"/>
        <v>119</v>
      </c>
      <c r="L1100" s="17">
        <f t="shared" ref="L1100:L1105" si="327">IF(AND(K1100=1,K1099=1),1,IF(K1100&gt;0,IF(K1100=K1099,K1100+1,K1100),0))</f>
        <v>120</v>
      </c>
      <c r="M1100" s="11">
        <f t="shared" ref="M1100:M1105" si="328">ROUND((I1100+1)^(L1100/252),9)</f>
        <v>1.0055544569999999</v>
      </c>
      <c r="N1100" s="11">
        <f t="shared" ref="N1100:N1105" ca="1" si="329">ROUND(H1100*M1100,9)</f>
        <v>1.057792528</v>
      </c>
      <c r="O1100" s="17">
        <f t="shared" ref="O1100:O1105" si="330">IF(VLOOKUP(A1100,X$12:AE$150,8)=VLOOKUP(A1099,X$12:AE$150,8),0,VLOOKUP(A1100,X$12:AE$150,8))</f>
        <v>0</v>
      </c>
      <c r="P1100" s="13">
        <f t="shared" ref="P1100:P1105" ca="1" si="331">TRUNC(((N1100-1)*C1100),8)</f>
        <v>57.792527999999997</v>
      </c>
      <c r="Q1100" s="20">
        <f t="shared" ref="Q1100:Q1105" si="332">IF($O1100&gt;0,VLOOKUP($O1100,$W$12:$AC$29,7),0)</f>
        <v>0</v>
      </c>
      <c r="R1100" s="13">
        <f t="shared" si="317"/>
        <v>0</v>
      </c>
      <c r="S1100" s="4" t="str">
        <f t="shared" ref="S1100:S1105" si="333">IF(O1099&gt;0,VLOOKUP(O1099,W$12:AG$150,10),S1099)</f>
        <v>J=</v>
      </c>
      <c r="T1100" s="34">
        <f t="shared" ref="T1100:T1105" si="334">IF(O1099&gt;0,VLOOKUP(O1099,W$12:AG$150,11),T1099)</f>
        <v>45436</v>
      </c>
      <c r="U1100" s="3"/>
      <c r="V1100" s="3"/>
      <c r="W1100" s="3"/>
      <c r="X1100" s="34"/>
      <c r="Y1100" s="3"/>
      <c r="Z1100" s="1"/>
      <c r="AA1100" s="3"/>
      <c r="AB1100" s="3"/>
      <c r="AC1100" s="3"/>
      <c r="AD1100" s="3"/>
      <c r="AE1100" s="3"/>
      <c r="AF1100" s="10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42">
        <f t="shared" ref="A1101:A1105" si="335">(A1100+1)</f>
        <v>45432</v>
      </c>
      <c r="B1101" s="72">
        <f t="shared" ca="1" si="321"/>
        <v>1057.7925279999999</v>
      </c>
      <c r="C1101" s="13">
        <f t="shared" si="322"/>
        <v>1000</v>
      </c>
      <c r="D1101" s="12">
        <f ca="1">IF(A1101&lt;$B$1,VLOOKUP(A1101,[1]DI!$A$4:$B$15000,2,FALSE),0)</f>
        <v>0.104</v>
      </c>
      <c r="E1101" s="13">
        <f t="shared" ca="1" si="323"/>
        <v>1.0003926999999999</v>
      </c>
      <c r="F1101" s="13">
        <f ca="1">(TRUNC(PRODUCT($E$12:$E1100),16))</f>
        <v>1.36739326298066</v>
      </c>
      <c r="G1101" s="13">
        <f t="shared" ca="1" si="324"/>
        <v>1.2998658538635699</v>
      </c>
      <c r="H1101" s="13">
        <f t="shared" ca="1" si="325"/>
        <v>1.05194952</v>
      </c>
      <c r="I1101" s="12">
        <f t="shared" ref="I1101:I1105" si="336">I1100</f>
        <v>1.17E-2</v>
      </c>
      <c r="J1101" s="34">
        <f t="shared" si="326"/>
        <v>45254</v>
      </c>
      <c r="K1101" s="2">
        <f t="shared" ref="K1101:K1105" si="337">IF(A1101&gt;J1101,IF(NETWORKDAYS(J1101,A1101,$W$31:$W$544)-1=0,1,NETWORKDAYS(J1101,A1101,$W$31:$W$544)-1),0)</f>
        <v>120</v>
      </c>
      <c r="L1101" s="17">
        <f t="shared" si="327"/>
        <v>120</v>
      </c>
      <c r="M1101" s="11">
        <f t="shared" si="328"/>
        <v>1.0055544569999999</v>
      </c>
      <c r="N1101" s="11">
        <f t="shared" ca="1" si="329"/>
        <v>1.057792528</v>
      </c>
      <c r="O1101" s="17">
        <f t="shared" si="330"/>
        <v>0</v>
      </c>
      <c r="P1101" s="13">
        <f t="shared" ca="1" si="331"/>
        <v>57.792527999999997</v>
      </c>
      <c r="Q1101" s="20">
        <f t="shared" si="332"/>
        <v>0</v>
      </c>
      <c r="R1101" s="13">
        <f t="shared" ref="R1101:R1105" si="338">IF(Q1101&gt;0,TRUNC(Q1101*C1101,8),0)</f>
        <v>0</v>
      </c>
      <c r="S1101" s="4" t="str">
        <f t="shared" si="333"/>
        <v>J=</v>
      </c>
      <c r="T1101" s="34">
        <f t="shared" si="334"/>
        <v>45436</v>
      </c>
      <c r="U1101" s="3"/>
      <c r="V1101" s="3"/>
      <c r="W1101" s="3"/>
      <c r="X1101" s="34"/>
      <c r="Y1101" s="3"/>
      <c r="Z1101" s="1"/>
      <c r="AA1101" s="3"/>
      <c r="AB1101" s="3"/>
      <c r="AC1101" s="3"/>
      <c r="AD1101" s="3"/>
      <c r="AE1101" s="3"/>
      <c r="AF1101" s="10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42">
        <f t="shared" si="335"/>
        <v>45433</v>
      </c>
      <c r="B1102" s="72">
        <f t="shared" ca="1" si="321"/>
        <v>1058.2567690000001</v>
      </c>
      <c r="C1102" s="13">
        <f t="shared" si="322"/>
        <v>1000</v>
      </c>
      <c r="D1102" s="12">
        <f ca="1">IF(A1102&lt;$B$1,VLOOKUP(A1102,[1]DI!$A$4:$B$15000,2,FALSE),0)</f>
        <v>0.104</v>
      </c>
      <c r="E1102" s="13">
        <f t="shared" ca="1" si="323"/>
        <v>1.0003926999999999</v>
      </c>
      <c r="F1102" s="13">
        <f ca="1">(TRUNC(PRODUCT($E$12:$E1101),16))</f>
        <v>1.36793023831503</v>
      </c>
      <c r="G1102" s="13">
        <f t="shared" ca="1" si="324"/>
        <v>1.2998658538635699</v>
      </c>
      <c r="H1102" s="13">
        <f t="shared" ca="1" si="325"/>
        <v>1.05236262</v>
      </c>
      <c r="I1102" s="12">
        <f t="shared" si="336"/>
        <v>1.17E-2</v>
      </c>
      <c r="J1102" s="34">
        <f t="shared" si="326"/>
        <v>45254</v>
      </c>
      <c r="K1102" s="2">
        <f t="shared" si="337"/>
        <v>121</v>
      </c>
      <c r="L1102" s="17">
        <f t="shared" si="327"/>
        <v>121</v>
      </c>
      <c r="M1102" s="11">
        <f t="shared" si="328"/>
        <v>1.0056008729999999</v>
      </c>
      <c r="N1102" s="11">
        <f t="shared" ca="1" si="329"/>
        <v>1.058256769</v>
      </c>
      <c r="O1102" s="17">
        <f t="shared" si="330"/>
        <v>0</v>
      </c>
      <c r="P1102" s="13">
        <f t="shared" ca="1" si="331"/>
        <v>58.256768999999998</v>
      </c>
      <c r="Q1102" s="20">
        <f t="shared" si="332"/>
        <v>0</v>
      </c>
      <c r="R1102" s="13">
        <f t="shared" si="338"/>
        <v>0</v>
      </c>
      <c r="S1102" s="4" t="str">
        <f t="shared" si="333"/>
        <v>J=</v>
      </c>
      <c r="T1102" s="34">
        <f t="shared" si="334"/>
        <v>45436</v>
      </c>
      <c r="U1102" s="3"/>
      <c r="V1102" s="3"/>
      <c r="W1102" s="3"/>
      <c r="X1102" s="34"/>
      <c r="Y1102" s="3"/>
      <c r="Z1102" s="1"/>
      <c r="AA1102" s="3"/>
      <c r="AB1102" s="3"/>
      <c r="AC1102" s="3"/>
      <c r="AD1102" s="3"/>
      <c r="AE1102" s="3"/>
      <c r="AF1102" s="10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42">
        <f t="shared" si="335"/>
        <v>45434</v>
      </c>
      <c r="B1103" s="72">
        <f t="shared" ca="1" si="321"/>
        <v>1058.721213</v>
      </c>
      <c r="C1103" s="13">
        <f t="shared" si="322"/>
        <v>1000</v>
      </c>
      <c r="D1103" s="12">
        <f ca="1">IF(A1103&lt;$B$1,VLOOKUP(A1103,[1]DI!$A$4:$B$15000,2,FALSE),0)</f>
        <v>0.104</v>
      </c>
      <c r="E1103" s="13">
        <f t="shared" ca="1" si="323"/>
        <v>1.0003926999999999</v>
      </c>
      <c r="F1103" s="13">
        <f ca="1">(TRUNC(PRODUCT($E$12:$E1102),16))</f>
        <v>1.36846742451962</v>
      </c>
      <c r="G1103" s="13">
        <f t="shared" ca="1" si="324"/>
        <v>1.2998658538635699</v>
      </c>
      <c r="H1103" s="13">
        <f t="shared" ca="1" si="325"/>
        <v>1.05277588</v>
      </c>
      <c r="I1103" s="12">
        <f t="shared" si="336"/>
        <v>1.17E-2</v>
      </c>
      <c r="J1103" s="34">
        <f t="shared" si="326"/>
        <v>45254</v>
      </c>
      <c r="K1103" s="2">
        <f t="shared" si="337"/>
        <v>122</v>
      </c>
      <c r="L1103" s="17">
        <f t="shared" si="327"/>
        <v>122</v>
      </c>
      <c r="M1103" s="11">
        <f t="shared" si="328"/>
        <v>1.0056472919999999</v>
      </c>
      <c r="N1103" s="11">
        <f t="shared" ca="1" si="329"/>
        <v>1.0587212130000001</v>
      </c>
      <c r="O1103" s="17">
        <f t="shared" si="330"/>
        <v>0</v>
      </c>
      <c r="P1103" s="13">
        <f t="shared" ca="1" si="331"/>
        <v>58.721212999999999</v>
      </c>
      <c r="Q1103" s="20">
        <f t="shared" si="332"/>
        <v>0</v>
      </c>
      <c r="R1103" s="13">
        <f t="shared" si="338"/>
        <v>0</v>
      </c>
      <c r="S1103" s="4" t="str">
        <f t="shared" si="333"/>
        <v>J=</v>
      </c>
      <c r="T1103" s="34">
        <f t="shared" si="334"/>
        <v>45436</v>
      </c>
      <c r="U1103" s="3"/>
      <c r="V1103" s="3"/>
      <c r="W1103" s="3"/>
      <c r="X1103" s="34"/>
      <c r="Y1103" s="3"/>
      <c r="Z1103" s="1"/>
      <c r="AA1103" s="3"/>
      <c r="AB1103" s="3"/>
      <c r="AC1103" s="3"/>
      <c r="AD1103" s="3"/>
      <c r="AE1103" s="3"/>
      <c r="AF1103" s="10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42">
        <f t="shared" si="335"/>
        <v>45435</v>
      </c>
      <c r="B1104" s="72">
        <f t="shared" ca="1" si="321"/>
        <v>1059.1858679899999</v>
      </c>
      <c r="C1104" s="13">
        <f t="shared" si="322"/>
        <v>1000</v>
      </c>
      <c r="D1104" s="12">
        <f ca="1">IF(A1104&lt;$B$1,VLOOKUP(A1104,[1]DI!$A$4:$B$15000,2,FALSE),0)</f>
        <v>0.104</v>
      </c>
      <c r="E1104" s="13">
        <f t="shared" ca="1" si="323"/>
        <v>1.0003926999999999</v>
      </c>
      <c r="F1104" s="13">
        <f ca="1">(TRUNC(PRODUCT($E$12:$E1103),16))</f>
        <v>1.3690048216772299</v>
      </c>
      <c r="G1104" s="13">
        <f t="shared" ca="1" si="324"/>
        <v>1.2998658538635699</v>
      </c>
      <c r="H1104" s="13">
        <f t="shared" ca="1" si="325"/>
        <v>1.05318931</v>
      </c>
      <c r="I1104" s="12">
        <f t="shared" si="336"/>
        <v>1.17E-2</v>
      </c>
      <c r="J1104" s="34">
        <f t="shared" si="326"/>
        <v>45254</v>
      </c>
      <c r="K1104" s="2">
        <f t="shared" si="337"/>
        <v>123</v>
      </c>
      <c r="L1104" s="17">
        <f t="shared" si="327"/>
        <v>123</v>
      </c>
      <c r="M1104" s="11">
        <f t="shared" si="328"/>
        <v>1.0056937130000001</v>
      </c>
      <c r="N1104" s="11">
        <f t="shared" ca="1" si="329"/>
        <v>1.0591858679999999</v>
      </c>
      <c r="O1104" s="17">
        <f t="shared" si="330"/>
        <v>0</v>
      </c>
      <c r="P1104" s="13">
        <f t="shared" ca="1" si="331"/>
        <v>59.185867989999998</v>
      </c>
      <c r="Q1104" s="20">
        <f t="shared" si="332"/>
        <v>0</v>
      </c>
      <c r="R1104" s="13">
        <f t="shared" si="338"/>
        <v>0</v>
      </c>
      <c r="S1104" s="4" t="str">
        <f t="shared" si="333"/>
        <v>J=</v>
      </c>
      <c r="T1104" s="34">
        <f t="shared" si="334"/>
        <v>45436</v>
      </c>
      <c r="U1104" s="3"/>
      <c r="V1104" s="3"/>
      <c r="W1104" s="3"/>
      <c r="X1104" s="34"/>
      <c r="Y1104" s="3"/>
      <c r="Z1104" s="1"/>
      <c r="AA1104" s="3"/>
      <c r="AB1104" s="3"/>
      <c r="AC1104" s="3"/>
      <c r="AD1104" s="3"/>
      <c r="AE1104" s="3"/>
      <c r="AF1104" s="10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42">
        <f t="shared" si="335"/>
        <v>45436</v>
      </c>
      <c r="B1105" s="72">
        <f t="shared" ca="1" si="321"/>
        <v>1059.65072399</v>
      </c>
      <c r="C1105" s="13">
        <f t="shared" si="322"/>
        <v>1000</v>
      </c>
      <c r="D1105" s="12">
        <f ca="1">IF(A1105&lt;$B$1,VLOOKUP(A1105,[1]DI!$A$4:$B$15000,2,FALSE),0)</f>
        <v>0.104</v>
      </c>
      <c r="E1105" s="13">
        <f t="shared" ca="1" si="323"/>
        <v>1.0003926999999999</v>
      </c>
      <c r="F1105" s="13">
        <f ca="1">(TRUNC(PRODUCT($E$12:$E1104),16))</f>
        <v>1.3695424298707</v>
      </c>
      <c r="G1105" s="13">
        <f t="shared" ca="1" si="324"/>
        <v>1.2998658538635699</v>
      </c>
      <c r="H1105" s="13">
        <f t="shared" ca="1" si="325"/>
        <v>1.0536029</v>
      </c>
      <c r="I1105" s="12">
        <f t="shared" si="336"/>
        <v>1.17E-2</v>
      </c>
      <c r="J1105" s="34">
        <f t="shared" si="326"/>
        <v>45254</v>
      </c>
      <c r="K1105" s="2">
        <f t="shared" si="337"/>
        <v>124</v>
      </c>
      <c r="L1105" s="17">
        <f t="shared" si="327"/>
        <v>124</v>
      </c>
      <c r="M1105" s="11">
        <f t="shared" si="328"/>
        <v>1.005740136</v>
      </c>
      <c r="N1105" s="11">
        <f t="shared" ca="1" si="329"/>
        <v>1.0596507239999999</v>
      </c>
      <c r="O1105" s="17">
        <f t="shared" si="330"/>
        <v>6</v>
      </c>
      <c r="P1105" s="13">
        <f t="shared" ca="1" si="331"/>
        <v>59.650723990000003</v>
      </c>
      <c r="Q1105" s="20">
        <f t="shared" si="332"/>
        <v>1</v>
      </c>
      <c r="R1105" s="13">
        <f t="shared" si="338"/>
        <v>1000</v>
      </c>
      <c r="S1105" s="4" t="str">
        <f t="shared" si="333"/>
        <v>J=</v>
      </c>
      <c r="T1105" s="34">
        <f t="shared" si="334"/>
        <v>45436</v>
      </c>
      <c r="U1105" s="3"/>
      <c r="V1105" s="3"/>
      <c r="W1105" s="3"/>
      <c r="X1105" s="34"/>
      <c r="Y1105" s="3"/>
      <c r="Z1105" s="1"/>
      <c r="AA1105" s="3"/>
      <c r="AB1105" s="3"/>
      <c r="AC1105" s="3"/>
      <c r="AD1105" s="3"/>
      <c r="AE1105" s="3"/>
      <c r="AF1105" s="10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42"/>
      <c r="B1106" s="72"/>
      <c r="C1106" s="13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20"/>
      <c r="R1106" s="13"/>
      <c r="S1106" s="4"/>
      <c r="T1106" s="34"/>
      <c r="U1106" s="3"/>
      <c r="V1106" s="3"/>
      <c r="W1106" s="3"/>
      <c r="X1106" s="34"/>
      <c r="Y1106" s="3"/>
      <c r="Z1106" s="1"/>
      <c r="AA1106" s="3"/>
      <c r="AB1106" s="3"/>
      <c r="AC1106" s="3"/>
      <c r="AD1106" s="3"/>
      <c r="AE1106" s="3"/>
      <c r="AF1106" s="10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42"/>
      <c r="B1107" s="72"/>
      <c r="C1107" s="13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20"/>
      <c r="R1107" s="13"/>
      <c r="S1107" s="4"/>
      <c r="T1107" s="34"/>
      <c r="U1107" s="3"/>
      <c r="V1107" s="3"/>
      <c r="W1107" s="3"/>
      <c r="X1107" s="34"/>
      <c r="Y1107" s="3"/>
      <c r="Z1107" s="1"/>
      <c r="AA1107" s="3"/>
      <c r="AB1107" s="3"/>
      <c r="AC1107" s="3"/>
      <c r="AD1107" s="3"/>
      <c r="AE1107" s="3"/>
      <c r="AF1107" s="10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42"/>
      <c r="B1108" s="72"/>
      <c r="C1108" s="13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20"/>
      <c r="R1108" s="13"/>
      <c r="S1108" s="4"/>
      <c r="T1108" s="34"/>
      <c r="U1108" s="21"/>
      <c r="V1108" s="21"/>
      <c r="W1108" s="21"/>
      <c r="X1108" s="33"/>
      <c r="Y1108" s="21"/>
      <c r="Z1108" s="26"/>
      <c r="AA1108" s="21"/>
      <c r="AB1108" s="21"/>
      <c r="AC1108" s="21"/>
      <c r="AD1108" s="21"/>
      <c r="AE1108" s="21"/>
      <c r="AF1108" s="22"/>
      <c r="AG1108" s="21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</row>
    <row r="1109" spans="1:151" x14ac:dyDescent="0.15">
      <c r="A1109" s="42"/>
      <c r="B1109" s="72"/>
      <c r="C1109" s="13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20"/>
      <c r="R1109" s="13"/>
      <c r="S1109" s="4"/>
      <c r="T1109" s="34"/>
      <c r="U1109" s="21"/>
      <c r="V1109" s="21"/>
      <c r="W1109" s="21"/>
      <c r="X1109" s="33"/>
      <c r="Y1109" s="21"/>
      <c r="Z1109" s="26"/>
      <c r="AA1109" s="21"/>
      <c r="AB1109" s="21"/>
      <c r="AC1109" s="21"/>
      <c r="AD1109" s="21"/>
      <c r="AE1109" s="21"/>
      <c r="AF1109" s="22"/>
      <c r="AG1109" s="21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</row>
    <row r="1110" spans="1:151" x14ac:dyDescent="0.15">
      <c r="A1110" s="42"/>
      <c r="B1110" s="72"/>
      <c r="C1110" s="13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20"/>
      <c r="R1110" s="13"/>
      <c r="S1110" s="4"/>
      <c r="T1110" s="34"/>
      <c r="U1110" s="3"/>
      <c r="V1110" s="3"/>
      <c r="W1110" s="3"/>
      <c r="X1110" s="34"/>
      <c r="Y1110" s="3"/>
      <c r="Z1110" s="1"/>
      <c r="AA1110" s="3"/>
      <c r="AB1110" s="3"/>
      <c r="AC1110" s="3"/>
      <c r="AD1110" s="3"/>
      <c r="AE1110" s="3"/>
      <c r="AF1110" s="10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42"/>
      <c r="B1111" s="72"/>
      <c r="C1111" s="13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20"/>
      <c r="R1111" s="13"/>
      <c r="S1111" s="4"/>
      <c r="T1111" s="34"/>
      <c r="U1111" s="3"/>
      <c r="V1111" s="3"/>
      <c r="W1111" s="3"/>
      <c r="X1111" s="34"/>
      <c r="Y1111" s="3"/>
      <c r="Z1111" s="1"/>
      <c r="AA1111" s="3"/>
      <c r="AB1111" s="3"/>
      <c r="AC1111" s="3"/>
      <c r="AD1111" s="3"/>
      <c r="AE1111" s="3"/>
      <c r="AF1111" s="10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42"/>
      <c r="B1112" s="72"/>
      <c r="C1112" s="13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20"/>
      <c r="R1112" s="13"/>
      <c r="S1112" s="4"/>
      <c r="T1112" s="34"/>
      <c r="U1112" s="3"/>
      <c r="V1112" s="3"/>
      <c r="W1112" s="3"/>
      <c r="X1112" s="34"/>
      <c r="Y1112" s="3"/>
      <c r="Z1112" s="1"/>
      <c r="AA1112" s="3"/>
      <c r="AB1112" s="3"/>
      <c r="AC1112" s="3"/>
      <c r="AD1112" s="3"/>
      <c r="AE1112" s="3"/>
      <c r="AF1112" s="10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42"/>
      <c r="B1113" s="72"/>
      <c r="C1113" s="13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20"/>
      <c r="R1113" s="13"/>
      <c r="S1113" s="4"/>
      <c r="T1113" s="34"/>
      <c r="U1113" s="3"/>
      <c r="V1113" s="3"/>
      <c r="W1113" s="3"/>
      <c r="X1113" s="34"/>
      <c r="Y1113" s="3"/>
      <c r="Z1113" s="1"/>
      <c r="AA1113" s="3"/>
      <c r="AB1113" s="3"/>
      <c r="AC1113" s="3"/>
      <c r="AD1113" s="3"/>
      <c r="AE1113" s="3"/>
      <c r="AF1113" s="10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42"/>
      <c r="B1114" s="72"/>
      <c r="C1114" s="13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20"/>
      <c r="R1114" s="13"/>
      <c r="S1114" s="4"/>
      <c r="T1114" s="34"/>
      <c r="U1114" s="3"/>
      <c r="V1114" s="3"/>
      <c r="W1114" s="3"/>
      <c r="X1114" s="34"/>
      <c r="Y1114" s="3"/>
      <c r="Z1114" s="1"/>
      <c r="AA1114" s="3"/>
      <c r="AB1114" s="3"/>
      <c r="AC1114" s="3"/>
      <c r="AD1114" s="3"/>
      <c r="AE1114" s="3"/>
      <c r="AF1114" s="10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42"/>
      <c r="B1115" s="72"/>
      <c r="C1115" s="13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20"/>
      <c r="R1115" s="13"/>
      <c r="S1115" s="4"/>
      <c r="T1115" s="34"/>
      <c r="U1115" s="3"/>
      <c r="V1115" s="3"/>
      <c r="W1115" s="3"/>
      <c r="X1115" s="34"/>
      <c r="Y1115" s="3"/>
      <c r="Z1115" s="1"/>
      <c r="AA1115" s="3"/>
      <c r="AB1115" s="3"/>
      <c r="AC1115" s="3"/>
      <c r="AD1115" s="3"/>
      <c r="AE1115" s="3"/>
      <c r="AF1115" s="10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42"/>
      <c r="B1116" s="72"/>
      <c r="C1116" s="13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20"/>
      <c r="R1116" s="13"/>
      <c r="S1116" s="4"/>
      <c r="T1116" s="34"/>
      <c r="U1116" s="3"/>
      <c r="V1116" s="3"/>
      <c r="W1116" s="3"/>
      <c r="X1116" s="34"/>
      <c r="Y1116" s="3"/>
      <c r="Z1116" s="1"/>
      <c r="AA1116" s="3"/>
      <c r="AB1116" s="3"/>
      <c r="AC1116" s="3"/>
      <c r="AD1116" s="3"/>
      <c r="AE1116" s="3"/>
      <c r="AF1116" s="10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42"/>
      <c r="B1117" s="72"/>
      <c r="C1117" s="13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20"/>
      <c r="R1117" s="13"/>
      <c r="S1117" s="4"/>
      <c r="T1117" s="34"/>
      <c r="U1117" s="3"/>
      <c r="V1117" s="3"/>
      <c r="W1117" s="3"/>
      <c r="X1117" s="34"/>
      <c r="Y1117" s="3"/>
      <c r="Z1117" s="1"/>
      <c r="AA1117" s="3"/>
      <c r="AB1117" s="3"/>
      <c r="AC1117" s="3"/>
      <c r="AD1117" s="3"/>
      <c r="AE1117" s="3"/>
      <c r="AF1117" s="10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42"/>
      <c r="B1118" s="72"/>
      <c r="C1118" s="13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20"/>
      <c r="R1118" s="13"/>
      <c r="S1118" s="4"/>
      <c r="T1118" s="34"/>
      <c r="U1118" s="3"/>
      <c r="V1118" s="3"/>
      <c r="W1118" s="3"/>
      <c r="X1118" s="34"/>
      <c r="Y1118" s="3"/>
      <c r="Z1118" s="1"/>
      <c r="AA1118" s="3"/>
      <c r="AB1118" s="3"/>
      <c r="AC1118" s="3"/>
      <c r="AD1118" s="3"/>
      <c r="AE1118" s="3"/>
      <c r="AF1118" s="10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42"/>
      <c r="B1119" s="72"/>
      <c r="C1119" s="13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20"/>
      <c r="R1119" s="13"/>
      <c r="S1119" s="4"/>
      <c r="T1119" s="34"/>
      <c r="U1119" s="3"/>
      <c r="V1119" s="3"/>
      <c r="W1119" s="3"/>
      <c r="X1119" s="34"/>
      <c r="Y1119" s="3"/>
      <c r="Z1119" s="1"/>
      <c r="AA1119" s="3"/>
      <c r="AB1119" s="3"/>
      <c r="AC1119" s="3"/>
      <c r="AD1119" s="3"/>
      <c r="AE1119" s="3"/>
      <c r="AF1119" s="10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42"/>
      <c r="B1120" s="72"/>
      <c r="C1120" s="13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20"/>
      <c r="R1120" s="13"/>
      <c r="S1120" s="4"/>
      <c r="T1120" s="34"/>
      <c r="U1120" s="3"/>
      <c r="V1120" s="3"/>
      <c r="W1120" s="3"/>
      <c r="X1120" s="34"/>
      <c r="Y1120" s="3"/>
      <c r="Z1120" s="1"/>
      <c r="AA1120" s="3"/>
      <c r="AB1120" s="3"/>
      <c r="AC1120" s="3"/>
      <c r="AD1120" s="3"/>
      <c r="AE1120" s="3"/>
      <c r="AF1120" s="10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42"/>
      <c r="B1121" s="72"/>
      <c r="C1121" s="13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20"/>
      <c r="R1121" s="13"/>
      <c r="S1121" s="4"/>
      <c r="T1121" s="34"/>
      <c r="U1121" s="3"/>
      <c r="V1121" s="3"/>
      <c r="W1121" s="3"/>
      <c r="X1121" s="34"/>
      <c r="Y1121" s="3"/>
      <c r="Z1121" s="1"/>
      <c r="AA1121" s="3"/>
      <c r="AB1121" s="3"/>
      <c r="AC1121" s="3"/>
      <c r="AD1121" s="3"/>
      <c r="AE1121" s="3"/>
      <c r="AF1121" s="10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42"/>
      <c r="B1122" s="72"/>
      <c r="C1122" s="13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20"/>
      <c r="R1122" s="13"/>
      <c r="S1122" s="4"/>
      <c r="T1122" s="34"/>
      <c r="U1122" s="3"/>
      <c r="V1122" s="3"/>
      <c r="W1122" s="3"/>
      <c r="X1122" s="34"/>
      <c r="Y1122" s="3"/>
      <c r="Z1122" s="1"/>
      <c r="AA1122" s="3"/>
      <c r="AB1122" s="3"/>
      <c r="AC1122" s="3"/>
      <c r="AD1122" s="3"/>
      <c r="AE1122" s="3"/>
      <c r="AF1122" s="10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42"/>
      <c r="B1123" s="72"/>
      <c r="C1123" s="13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20"/>
      <c r="R1123" s="13"/>
      <c r="S1123" s="4"/>
      <c r="T1123" s="34"/>
      <c r="U1123" s="3"/>
      <c r="V1123" s="3"/>
      <c r="W1123" s="3"/>
      <c r="X1123" s="34"/>
      <c r="Y1123" s="3"/>
      <c r="Z1123" s="1"/>
      <c r="AA1123" s="3"/>
      <c r="AB1123" s="3"/>
      <c r="AC1123" s="3"/>
      <c r="AD1123" s="3"/>
      <c r="AE1123" s="3"/>
      <c r="AF1123" s="10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42"/>
      <c r="B1124" s="72"/>
      <c r="C1124" s="13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20"/>
      <c r="R1124" s="13"/>
      <c r="S1124" s="4"/>
      <c r="T1124" s="34"/>
      <c r="U1124" s="3"/>
      <c r="V1124" s="3"/>
      <c r="W1124" s="3"/>
      <c r="X1124" s="34"/>
      <c r="Y1124" s="3"/>
      <c r="Z1124" s="1"/>
      <c r="AA1124" s="3"/>
      <c r="AB1124" s="3"/>
      <c r="AC1124" s="3"/>
      <c r="AD1124" s="3"/>
      <c r="AE1124" s="3"/>
      <c r="AF1124" s="10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42"/>
      <c r="B1125" s="72"/>
      <c r="C1125" s="13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20"/>
      <c r="R1125" s="13"/>
      <c r="S1125" s="4"/>
      <c r="T1125" s="34"/>
      <c r="U1125" s="3"/>
      <c r="V1125" s="3"/>
      <c r="W1125" s="3"/>
      <c r="X1125" s="34"/>
      <c r="Y1125" s="3"/>
      <c r="Z1125" s="1"/>
      <c r="AA1125" s="3"/>
      <c r="AB1125" s="3"/>
      <c r="AC1125" s="3"/>
      <c r="AD1125" s="3"/>
      <c r="AE1125" s="3"/>
      <c r="AF1125" s="10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42"/>
      <c r="B1126" s="72"/>
      <c r="C1126" s="13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20"/>
      <c r="R1126" s="13"/>
      <c r="S1126" s="4"/>
      <c r="T1126" s="34"/>
      <c r="U1126" s="3"/>
      <c r="V1126" s="3"/>
      <c r="W1126" s="3"/>
      <c r="X1126" s="34"/>
      <c r="Y1126" s="3"/>
      <c r="Z1126" s="1"/>
      <c r="AA1126" s="3"/>
      <c r="AB1126" s="3"/>
      <c r="AC1126" s="3"/>
      <c r="AD1126" s="3"/>
      <c r="AE1126" s="3"/>
      <c r="AF1126" s="10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42"/>
      <c r="B1127" s="72"/>
      <c r="C1127" s="13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20"/>
      <c r="R1127" s="13"/>
      <c r="S1127" s="4"/>
      <c r="T1127" s="34"/>
      <c r="U1127" s="3"/>
      <c r="V1127" s="3"/>
      <c r="W1127" s="3"/>
      <c r="X1127" s="34"/>
      <c r="Y1127" s="3"/>
      <c r="Z1127" s="1"/>
      <c r="AA1127" s="3"/>
      <c r="AB1127" s="3"/>
      <c r="AC1127" s="3"/>
      <c r="AD1127" s="3"/>
      <c r="AE1127" s="3"/>
      <c r="AF1127" s="10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42"/>
      <c r="B1128" s="72"/>
      <c r="C1128" s="13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20"/>
      <c r="R1128" s="13"/>
      <c r="S1128" s="4"/>
      <c r="T1128" s="34"/>
      <c r="U1128" s="3"/>
      <c r="V1128" s="3"/>
      <c r="W1128" s="3"/>
      <c r="X1128" s="34"/>
      <c r="Y1128" s="3"/>
      <c r="Z1128" s="1"/>
      <c r="AA1128" s="3"/>
      <c r="AB1128" s="3"/>
      <c r="AC1128" s="3"/>
      <c r="AD1128" s="3"/>
      <c r="AE1128" s="3"/>
      <c r="AF1128" s="10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42"/>
      <c r="B1129" s="72"/>
      <c r="C1129" s="13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20"/>
      <c r="R1129" s="13"/>
      <c r="S1129" s="4"/>
      <c r="T1129" s="34"/>
      <c r="U1129" s="3"/>
      <c r="V1129" s="3"/>
      <c r="W1129" s="3"/>
      <c r="X1129" s="34"/>
      <c r="Y1129" s="3"/>
      <c r="Z1129" s="1"/>
      <c r="AA1129" s="3"/>
      <c r="AB1129" s="3"/>
      <c r="AC1129" s="3"/>
      <c r="AD1129" s="3"/>
      <c r="AE1129" s="3"/>
      <c r="AF1129" s="10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42"/>
      <c r="B1130" s="72"/>
      <c r="C1130" s="13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20"/>
      <c r="R1130" s="13"/>
      <c r="S1130" s="4"/>
      <c r="T1130" s="34"/>
      <c r="U1130" s="3"/>
      <c r="V1130" s="3"/>
      <c r="W1130" s="3"/>
      <c r="X1130" s="34"/>
      <c r="Y1130" s="3"/>
      <c r="Z1130" s="1"/>
      <c r="AA1130" s="3"/>
      <c r="AB1130" s="3"/>
      <c r="AC1130" s="3"/>
      <c r="AD1130" s="3"/>
      <c r="AE1130" s="3"/>
      <c r="AF1130" s="10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42"/>
      <c r="B1131" s="72"/>
      <c r="C1131" s="13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20"/>
      <c r="R1131" s="13"/>
      <c r="S1131" s="4"/>
      <c r="T1131" s="34"/>
      <c r="U1131" s="3"/>
      <c r="V1131" s="3"/>
      <c r="W1131" s="3"/>
      <c r="X1131" s="34"/>
      <c r="Y1131" s="3"/>
      <c r="Z1131" s="1"/>
      <c r="AA1131" s="3"/>
      <c r="AB1131" s="3"/>
      <c r="AC1131" s="3"/>
      <c r="AD1131" s="3"/>
      <c r="AE1131" s="3"/>
      <c r="AF1131" s="10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42"/>
      <c r="B1132" s="72"/>
      <c r="C1132" s="13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20"/>
      <c r="R1132" s="13"/>
      <c r="S1132" s="4"/>
      <c r="T1132" s="34"/>
      <c r="U1132" s="3"/>
      <c r="V1132" s="3"/>
      <c r="W1132" s="3"/>
      <c r="X1132" s="34"/>
      <c r="Y1132" s="3"/>
      <c r="Z1132" s="1"/>
      <c r="AA1132" s="3"/>
      <c r="AB1132" s="3"/>
      <c r="AC1132" s="3"/>
      <c r="AD1132" s="3"/>
      <c r="AE1132" s="3"/>
      <c r="AF1132" s="10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42"/>
      <c r="B1133" s="72"/>
      <c r="C1133" s="13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20"/>
      <c r="R1133" s="13"/>
      <c r="S1133" s="4"/>
      <c r="T1133" s="34"/>
      <c r="U1133" s="3"/>
      <c r="V1133" s="3"/>
      <c r="W1133" s="3"/>
      <c r="X1133" s="34"/>
      <c r="Y1133" s="3"/>
      <c r="Z1133" s="1"/>
      <c r="AA1133" s="3"/>
      <c r="AB1133" s="3"/>
      <c r="AC1133" s="3"/>
      <c r="AD1133" s="3"/>
      <c r="AE1133" s="3"/>
      <c r="AF1133" s="10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42"/>
      <c r="B1134" s="72"/>
      <c r="C1134" s="13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20"/>
      <c r="R1134" s="13"/>
      <c r="S1134" s="4"/>
      <c r="T1134" s="34"/>
      <c r="U1134" s="3"/>
      <c r="V1134" s="3"/>
      <c r="W1134" s="3"/>
      <c r="X1134" s="34"/>
      <c r="Y1134" s="3"/>
      <c r="Z1134" s="1"/>
      <c r="AA1134" s="3"/>
      <c r="AB1134" s="3"/>
      <c r="AC1134" s="3"/>
      <c r="AD1134" s="3"/>
      <c r="AE1134" s="3"/>
      <c r="AF1134" s="10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42"/>
      <c r="B1135" s="72"/>
      <c r="C1135" s="13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20"/>
      <c r="R1135" s="13"/>
      <c r="S1135" s="4"/>
      <c r="T1135" s="34"/>
      <c r="U1135" s="3"/>
      <c r="V1135" s="3"/>
      <c r="W1135" s="3"/>
      <c r="X1135" s="34"/>
      <c r="Y1135" s="3"/>
      <c r="Z1135" s="1"/>
      <c r="AA1135" s="3"/>
      <c r="AB1135" s="3"/>
      <c r="AC1135" s="3"/>
      <c r="AD1135" s="3"/>
      <c r="AE1135" s="3"/>
      <c r="AF1135" s="10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42"/>
      <c r="B1136" s="72"/>
      <c r="C1136" s="13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20"/>
      <c r="R1136" s="13"/>
      <c r="S1136" s="4"/>
      <c r="T1136" s="34"/>
      <c r="U1136" s="3"/>
      <c r="V1136" s="3"/>
      <c r="W1136" s="3"/>
      <c r="X1136" s="34"/>
      <c r="Y1136" s="3"/>
      <c r="Z1136" s="1"/>
      <c r="AA1136" s="3"/>
      <c r="AB1136" s="3"/>
      <c r="AC1136" s="3"/>
      <c r="AD1136" s="3"/>
      <c r="AE1136" s="3"/>
      <c r="AF1136" s="10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42"/>
      <c r="B1137" s="72"/>
      <c r="C1137" s="13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20"/>
      <c r="R1137" s="13"/>
      <c r="S1137" s="4"/>
      <c r="T1137" s="34"/>
      <c r="U1137" s="3"/>
      <c r="V1137" s="3"/>
      <c r="W1137" s="3"/>
      <c r="X1137" s="34"/>
      <c r="Y1137" s="3"/>
      <c r="Z1137" s="1"/>
      <c r="AA1137" s="3"/>
      <c r="AB1137" s="3"/>
      <c r="AC1137" s="3"/>
      <c r="AD1137" s="3"/>
      <c r="AE1137" s="3"/>
      <c r="AF1137" s="10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42"/>
      <c r="B1138" s="72"/>
      <c r="C1138" s="13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20"/>
      <c r="R1138" s="13"/>
      <c r="S1138" s="4"/>
      <c r="T1138" s="34"/>
      <c r="U1138" s="3"/>
      <c r="V1138" s="3"/>
      <c r="W1138" s="3"/>
      <c r="X1138" s="34"/>
      <c r="Y1138" s="3"/>
      <c r="Z1138" s="1"/>
      <c r="AA1138" s="3"/>
      <c r="AB1138" s="3"/>
      <c r="AC1138" s="3"/>
      <c r="AD1138" s="3"/>
      <c r="AE1138" s="3"/>
      <c r="AF1138" s="10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42"/>
      <c r="B1139" s="72"/>
      <c r="C1139" s="13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20"/>
      <c r="R1139" s="13"/>
      <c r="S1139" s="4"/>
      <c r="T1139" s="34"/>
      <c r="U1139" s="3"/>
      <c r="V1139" s="3"/>
      <c r="W1139" s="3"/>
      <c r="X1139" s="34"/>
      <c r="Y1139" s="3"/>
      <c r="Z1139" s="1"/>
      <c r="AA1139" s="3"/>
      <c r="AB1139" s="3"/>
      <c r="AC1139" s="3"/>
      <c r="AD1139" s="3"/>
      <c r="AE1139" s="3"/>
      <c r="AF1139" s="10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42"/>
      <c r="B1140" s="72"/>
      <c r="C1140" s="13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20"/>
      <c r="R1140" s="13"/>
      <c r="S1140" s="4"/>
      <c r="T1140" s="34"/>
      <c r="U1140" s="3"/>
      <c r="V1140" s="3"/>
      <c r="W1140" s="3"/>
      <c r="X1140" s="34"/>
      <c r="Y1140" s="3"/>
      <c r="Z1140" s="1"/>
      <c r="AA1140" s="3"/>
      <c r="AB1140" s="3"/>
      <c r="AC1140" s="3"/>
      <c r="AD1140" s="3"/>
      <c r="AE1140" s="3"/>
      <c r="AF1140" s="10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42"/>
      <c r="B1141" s="72"/>
      <c r="C1141" s="13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20"/>
      <c r="R1141" s="13"/>
      <c r="S1141" s="4"/>
      <c r="T1141" s="34"/>
      <c r="U1141" s="3"/>
      <c r="V1141" s="3"/>
      <c r="W1141" s="3"/>
      <c r="X1141" s="34"/>
      <c r="Y1141" s="3"/>
      <c r="Z1141" s="1"/>
      <c r="AA1141" s="3"/>
      <c r="AB1141" s="3"/>
      <c r="AC1141" s="3"/>
      <c r="AD1141" s="3"/>
      <c r="AE1141" s="3"/>
      <c r="AF1141" s="10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42"/>
      <c r="B1142" s="72"/>
      <c r="C1142" s="13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20"/>
      <c r="R1142" s="13"/>
      <c r="S1142" s="4"/>
      <c r="T1142" s="34"/>
      <c r="U1142" s="3"/>
      <c r="V1142" s="3"/>
      <c r="W1142" s="3"/>
      <c r="X1142" s="34"/>
      <c r="Y1142" s="3"/>
      <c r="Z1142" s="1"/>
      <c r="AA1142" s="3"/>
      <c r="AB1142" s="3"/>
      <c r="AC1142" s="3"/>
      <c r="AD1142" s="3"/>
      <c r="AE1142" s="3"/>
      <c r="AF1142" s="10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42"/>
      <c r="B1143" s="72"/>
      <c r="C1143" s="13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20"/>
      <c r="R1143" s="13"/>
      <c r="S1143" s="4"/>
      <c r="T1143" s="34"/>
      <c r="U1143" s="3"/>
      <c r="V1143" s="3"/>
      <c r="W1143" s="3"/>
      <c r="X1143" s="34"/>
      <c r="Y1143" s="3"/>
      <c r="Z1143" s="1"/>
      <c r="AA1143" s="3"/>
      <c r="AB1143" s="3"/>
      <c r="AC1143" s="3"/>
      <c r="AD1143" s="3"/>
      <c r="AE1143" s="3"/>
      <c r="AF1143" s="10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42"/>
      <c r="B1144" s="72"/>
      <c r="C1144" s="13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20"/>
      <c r="R1144" s="13"/>
      <c r="S1144" s="4"/>
      <c r="T1144" s="34"/>
      <c r="U1144" s="3"/>
      <c r="V1144" s="3"/>
      <c r="W1144" s="3"/>
      <c r="X1144" s="34"/>
      <c r="Y1144" s="3"/>
      <c r="Z1144" s="1"/>
      <c r="AA1144" s="3"/>
      <c r="AB1144" s="3"/>
      <c r="AC1144" s="3"/>
      <c r="AD1144" s="3"/>
      <c r="AE1144" s="3"/>
      <c r="AF1144" s="10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42"/>
      <c r="B1145" s="72"/>
      <c r="C1145" s="13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20"/>
      <c r="R1145" s="13"/>
      <c r="S1145" s="4"/>
      <c r="T1145" s="34"/>
      <c r="U1145" s="3"/>
      <c r="V1145" s="3"/>
      <c r="W1145" s="3"/>
      <c r="X1145" s="34"/>
      <c r="Y1145" s="3"/>
      <c r="Z1145" s="1"/>
      <c r="AA1145" s="3"/>
      <c r="AB1145" s="3"/>
      <c r="AC1145" s="3"/>
      <c r="AD1145" s="3"/>
      <c r="AE1145" s="3"/>
      <c r="AF1145" s="10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42"/>
      <c r="B1146" s="72"/>
      <c r="C1146" s="13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20"/>
      <c r="R1146" s="13"/>
      <c r="S1146" s="4"/>
      <c r="T1146" s="34"/>
      <c r="U1146" s="3"/>
      <c r="V1146" s="3"/>
      <c r="W1146" s="3"/>
      <c r="X1146" s="34"/>
      <c r="Y1146" s="3"/>
      <c r="Z1146" s="1"/>
      <c r="AA1146" s="3"/>
      <c r="AB1146" s="3"/>
      <c r="AC1146" s="3"/>
      <c r="AD1146" s="3"/>
      <c r="AE1146" s="3"/>
      <c r="AF1146" s="10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42"/>
      <c r="B1147" s="72"/>
      <c r="C1147" s="13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20"/>
      <c r="R1147" s="13"/>
      <c r="S1147" s="4"/>
      <c r="T1147" s="34"/>
      <c r="U1147" s="3"/>
      <c r="V1147" s="3"/>
      <c r="W1147" s="3"/>
      <c r="X1147" s="34"/>
      <c r="Y1147" s="3"/>
      <c r="Z1147" s="1"/>
      <c r="AA1147" s="3"/>
      <c r="AB1147" s="3"/>
      <c r="AC1147" s="3"/>
      <c r="AD1147" s="3"/>
      <c r="AE1147" s="3"/>
      <c r="AF1147" s="10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42"/>
      <c r="B1148" s="72"/>
      <c r="C1148" s="13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20"/>
      <c r="R1148" s="13"/>
      <c r="S1148" s="4"/>
      <c r="T1148" s="34"/>
      <c r="U1148" s="3"/>
      <c r="V1148" s="3"/>
      <c r="W1148" s="3"/>
      <c r="X1148" s="34"/>
      <c r="Y1148" s="3"/>
      <c r="Z1148" s="1"/>
      <c r="AA1148" s="3"/>
      <c r="AB1148" s="3"/>
      <c r="AC1148" s="3"/>
      <c r="AD1148" s="3"/>
      <c r="AE1148" s="3"/>
      <c r="AF1148" s="10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42"/>
      <c r="B1149" s="72"/>
      <c r="C1149" s="13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20"/>
      <c r="R1149" s="13"/>
      <c r="S1149" s="4"/>
      <c r="T1149" s="34"/>
      <c r="U1149" s="3"/>
      <c r="V1149" s="3"/>
      <c r="W1149" s="3"/>
      <c r="X1149" s="34"/>
      <c r="Y1149" s="3"/>
      <c r="Z1149" s="1"/>
      <c r="AA1149" s="3"/>
      <c r="AB1149" s="3"/>
      <c r="AC1149" s="3"/>
      <c r="AD1149" s="3"/>
      <c r="AE1149" s="3"/>
      <c r="AF1149" s="10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42"/>
      <c r="B1150" s="72"/>
      <c r="C1150" s="13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20"/>
      <c r="R1150" s="13"/>
      <c r="S1150" s="4"/>
      <c r="T1150" s="34"/>
      <c r="U1150" s="3"/>
      <c r="V1150" s="3"/>
      <c r="W1150" s="3"/>
      <c r="X1150" s="34"/>
      <c r="Y1150" s="3"/>
      <c r="Z1150" s="1"/>
      <c r="AA1150" s="3"/>
      <c r="AB1150" s="3"/>
      <c r="AC1150" s="3"/>
      <c r="AD1150" s="3"/>
      <c r="AE1150" s="3"/>
      <c r="AF1150" s="10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42"/>
      <c r="B1151" s="72"/>
      <c r="C1151" s="13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20"/>
      <c r="R1151" s="13"/>
      <c r="S1151" s="4"/>
      <c r="T1151" s="34"/>
      <c r="U1151" s="3"/>
      <c r="V1151" s="3"/>
      <c r="W1151" s="3"/>
      <c r="X1151" s="34"/>
      <c r="Y1151" s="3"/>
      <c r="Z1151" s="1"/>
      <c r="AA1151" s="3"/>
      <c r="AB1151" s="3"/>
      <c r="AC1151" s="3"/>
      <c r="AD1151" s="3"/>
      <c r="AE1151" s="3"/>
      <c r="AF1151" s="10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42"/>
      <c r="B1152" s="72"/>
      <c r="C1152" s="13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20"/>
      <c r="R1152" s="13"/>
      <c r="S1152" s="4"/>
      <c r="T1152" s="34"/>
      <c r="U1152" s="3"/>
      <c r="V1152" s="3"/>
      <c r="W1152" s="3"/>
      <c r="X1152" s="34"/>
      <c r="Y1152" s="3"/>
      <c r="Z1152" s="1"/>
      <c r="AA1152" s="3"/>
      <c r="AB1152" s="3"/>
      <c r="AC1152" s="3"/>
      <c r="AD1152" s="3"/>
      <c r="AE1152" s="3"/>
      <c r="AF1152" s="10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42"/>
      <c r="B1153" s="72"/>
      <c r="C1153" s="13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20"/>
      <c r="R1153" s="13"/>
      <c r="S1153" s="4"/>
      <c r="T1153" s="34"/>
      <c r="U1153" s="3"/>
      <c r="V1153" s="3"/>
      <c r="W1153" s="3"/>
      <c r="X1153" s="34"/>
      <c r="Y1153" s="3"/>
      <c r="Z1153" s="1"/>
      <c r="AA1153" s="3"/>
      <c r="AB1153" s="3"/>
      <c r="AC1153" s="3"/>
      <c r="AD1153" s="3"/>
      <c r="AE1153" s="3"/>
      <c r="AF1153" s="10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42"/>
      <c r="B1154" s="72"/>
      <c r="C1154" s="13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20"/>
      <c r="R1154" s="13"/>
      <c r="S1154" s="4"/>
      <c r="T1154" s="34"/>
      <c r="U1154" s="3"/>
      <c r="V1154" s="3"/>
      <c r="W1154" s="3"/>
      <c r="X1154" s="34"/>
      <c r="Y1154" s="3"/>
      <c r="Z1154" s="1"/>
      <c r="AA1154" s="3"/>
      <c r="AB1154" s="3"/>
      <c r="AC1154" s="3"/>
      <c r="AD1154" s="3"/>
      <c r="AE1154" s="3"/>
      <c r="AF1154" s="10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42"/>
      <c r="B1155" s="72"/>
      <c r="C1155" s="13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20"/>
      <c r="R1155" s="13"/>
      <c r="S1155" s="4"/>
      <c r="T1155" s="34"/>
      <c r="U1155" s="3"/>
      <c r="V1155" s="3"/>
      <c r="W1155" s="3"/>
      <c r="X1155" s="34"/>
      <c r="Y1155" s="3"/>
      <c r="Z1155" s="1"/>
      <c r="AA1155" s="3"/>
      <c r="AB1155" s="3"/>
      <c r="AC1155" s="3"/>
      <c r="AD1155" s="3"/>
      <c r="AE1155" s="3"/>
      <c r="AF1155" s="10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42"/>
      <c r="B1156" s="72"/>
      <c r="C1156" s="13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20"/>
      <c r="R1156" s="13"/>
      <c r="S1156" s="4"/>
      <c r="T1156" s="34"/>
      <c r="U1156" s="3"/>
      <c r="V1156" s="3"/>
      <c r="W1156" s="3"/>
      <c r="X1156" s="34"/>
      <c r="Y1156" s="3"/>
      <c r="Z1156" s="1"/>
      <c r="AA1156" s="3"/>
      <c r="AB1156" s="3"/>
      <c r="AC1156" s="3"/>
      <c r="AD1156" s="3"/>
      <c r="AE1156" s="3"/>
      <c r="AF1156" s="10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42"/>
      <c r="B1157" s="72"/>
      <c r="C1157" s="13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20"/>
      <c r="R1157" s="13"/>
      <c r="S1157" s="4"/>
      <c r="T1157" s="34"/>
      <c r="U1157" s="3"/>
      <c r="V1157" s="3"/>
      <c r="W1157" s="3"/>
      <c r="X1157" s="34"/>
      <c r="Y1157" s="3"/>
      <c r="Z1157" s="1"/>
      <c r="AA1157" s="3"/>
      <c r="AB1157" s="3"/>
      <c r="AC1157" s="3"/>
      <c r="AD1157" s="3"/>
      <c r="AE1157" s="3"/>
      <c r="AF1157" s="10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42"/>
      <c r="B1158" s="72"/>
      <c r="C1158" s="13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20"/>
      <c r="R1158" s="13"/>
      <c r="S1158" s="4"/>
      <c r="T1158" s="34"/>
      <c r="U1158" s="3"/>
      <c r="V1158" s="3"/>
      <c r="W1158" s="3"/>
      <c r="X1158" s="34"/>
      <c r="Y1158" s="3"/>
      <c r="Z1158" s="1"/>
      <c r="AA1158" s="3"/>
      <c r="AB1158" s="3"/>
      <c r="AC1158" s="3"/>
      <c r="AD1158" s="3"/>
      <c r="AE1158" s="3"/>
      <c r="AF1158" s="10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42"/>
      <c r="B1159" s="72"/>
      <c r="C1159" s="13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20"/>
      <c r="R1159" s="13"/>
      <c r="S1159" s="4"/>
      <c r="T1159" s="34"/>
      <c r="U1159" s="3"/>
      <c r="V1159" s="3"/>
      <c r="W1159" s="3"/>
      <c r="X1159" s="34"/>
      <c r="Y1159" s="3"/>
      <c r="Z1159" s="1"/>
      <c r="AA1159" s="3"/>
      <c r="AB1159" s="3"/>
      <c r="AC1159" s="3"/>
      <c r="AD1159" s="3"/>
      <c r="AE1159" s="3"/>
      <c r="AF1159" s="10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42"/>
      <c r="B1160" s="72"/>
      <c r="C1160" s="13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20"/>
      <c r="R1160" s="13"/>
      <c r="S1160" s="4"/>
      <c r="T1160" s="34"/>
      <c r="U1160" s="3"/>
      <c r="V1160" s="3"/>
      <c r="W1160" s="3"/>
      <c r="X1160" s="34"/>
      <c r="Y1160" s="3"/>
      <c r="Z1160" s="1"/>
      <c r="AA1160" s="3"/>
      <c r="AB1160" s="3"/>
      <c r="AC1160" s="3"/>
      <c r="AD1160" s="3"/>
      <c r="AE1160" s="3"/>
      <c r="AF1160" s="10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42"/>
      <c r="B1161" s="72"/>
      <c r="C1161" s="13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20"/>
      <c r="R1161" s="13"/>
      <c r="S1161" s="4"/>
      <c r="T1161" s="34"/>
      <c r="U1161" s="3"/>
      <c r="V1161" s="3"/>
      <c r="W1161" s="3"/>
      <c r="X1161" s="34"/>
      <c r="Y1161" s="3"/>
      <c r="Z1161" s="1"/>
      <c r="AA1161" s="3"/>
      <c r="AB1161" s="3"/>
      <c r="AC1161" s="3"/>
      <c r="AD1161" s="3"/>
      <c r="AE1161" s="3"/>
      <c r="AF1161" s="10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42"/>
      <c r="B1162" s="72"/>
      <c r="C1162" s="13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20"/>
      <c r="R1162" s="13"/>
      <c r="S1162" s="4"/>
      <c r="T1162" s="34"/>
      <c r="U1162" s="3"/>
      <c r="V1162" s="3"/>
      <c r="W1162" s="3"/>
      <c r="X1162" s="34"/>
      <c r="Y1162" s="3"/>
      <c r="Z1162" s="1"/>
      <c r="AA1162" s="3"/>
      <c r="AB1162" s="3"/>
      <c r="AC1162" s="3"/>
      <c r="AD1162" s="3"/>
      <c r="AE1162" s="3"/>
      <c r="AF1162" s="10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42"/>
      <c r="B1163" s="72"/>
      <c r="C1163" s="13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20"/>
      <c r="R1163" s="13"/>
      <c r="S1163" s="4"/>
      <c r="T1163" s="34"/>
      <c r="U1163" s="3"/>
      <c r="V1163" s="3"/>
      <c r="W1163" s="3"/>
      <c r="X1163" s="34"/>
      <c r="Y1163" s="3"/>
      <c r="Z1163" s="1"/>
      <c r="AA1163" s="3"/>
      <c r="AB1163" s="3"/>
      <c r="AC1163" s="3"/>
      <c r="AD1163" s="3"/>
      <c r="AE1163" s="3"/>
      <c r="AF1163" s="10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42"/>
      <c r="B1164" s="72"/>
      <c r="C1164" s="13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20"/>
      <c r="R1164" s="13"/>
      <c r="S1164" s="4"/>
      <c r="T1164" s="34"/>
      <c r="U1164" s="3"/>
      <c r="V1164" s="3"/>
      <c r="W1164" s="3"/>
      <c r="X1164" s="34"/>
      <c r="Y1164" s="3"/>
      <c r="Z1164" s="1"/>
      <c r="AA1164" s="3"/>
      <c r="AB1164" s="3"/>
      <c r="AC1164" s="3"/>
      <c r="AD1164" s="3"/>
      <c r="AE1164" s="3"/>
      <c r="AF1164" s="10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42"/>
      <c r="B1165" s="72"/>
      <c r="C1165" s="13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20"/>
      <c r="R1165" s="13"/>
      <c r="S1165" s="4"/>
      <c r="T1165" s="34"/>
      <c r="U1165" s="3"/>
      <c r="V1165" s="3"/>
      <c r="W1165" s="3"/>
      <c r="X1165" s="34"/>
      <c r="Y1165" s="3"/>
      <c r="Z1165" s="1"/>
      <c r="AA1165" s="3"/>
      <c r="AB1165" s="3"/>
      <c r="AC1165" s="3"/>
      <c r="AD1165" s="3"/>
      <c r="AE1165" s="3"/>
      <c r="AF1165" s="10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42"/>
      <c r="B1166" s="72"/>
      <c r="C1166" s="13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20"/>
      <c r="R1166" s="13"/>
      <c r="S1166" s="4"/>
      <c r="T1166" s="34"/>
      <c r="U1166" s="3"/>
      <c r="V1166" s="3"/>
      <c r="W1166" s="3"/>
      <c r="X1166" s="34"/>
      <c r="Y1166" s="3"/>
      <c r="Z1166" s="1"/>
      <c r="AA1166" s="3"/>
      <c r="AB1166" s="3"/>
      <c r="AC1166" s="3"/>
      <c r="AD1166" s="3"/>
      <c r="AE1166" s="3"/>
      <c r="AF1166" s="10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42"/>
      <c r="B1167" s="72"/>
      <c r="C1167" s="13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20"/>
      <c r="R1167" s="13"/>
      <c r="S1167" s="4"/>
      <c r="T1167" s="34"/>
      <c r="U1167" s="3"/>
      <c r="V1167" s="3"/>
      <c r="W1167" s="3"/>
      <c r="X1167" s="34"/>
      <c r="Y1167" s="3"/>
      <c r="Z1167" s="1"/>
      <c r="AA1167" s="3"/>
      <c r="AB1167" s="3"/>
      <c r="AC1167" s="3"/>
      <c r="AD1167" s="3"/>
      <c r="AE1167" s="3"/>
      <c r="AF1167" s="10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42"/>
      <c r="B1168" s="72"/>
      <c r="C1168" s="13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20"/>
      <c r="R1168" s="13"/>
      <c r="S1168" s="4"/>
      <c r="T1168" s="34"/>
      <c r="U1168" s="3"/>
      <c r="V1168" s="3"/>
      <c r="W1168" s="3"/>
      <c r="X1168" s="34"/>
      <c r="Y1168" s="3"/>
      <c r="Z1168" s="1"/>
      <c r="AA1168" s="3"/>
      <c r="AB1168" s="3"/>
      <c r="AC1168" s="3"/>
      <c r="AD1168" s="3"/>
      <c r="AE1168" s="3"/>
      <c r="AF1168" s="10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42"/>
      <c r="B1169" s="72"/>
      <c r="C1169" s="13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20"/>
      <c r="R1169" s="13"/>
      <c r="S1169" s="4"/>
      <c r="T1169" s="34"/>
      <c r="U1169" s="3"/>
      <c r="V1169" s="3"/>
      <c r="W1169" s="3"/>
      <c r="X1169" s="34"/>
      <c r="Y1169" s="3"/>
      <c r="Z1169" s="1"/>
      <c r="AA1169" s="3"/>
      <c r="AB1169" s="3"/>
      <c r="AC1169" s="3"/>
      <c r="AD1169" s="3"/>
      <c r="AE1169" s="3"/>
      <c r="AF1169" s="10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42"/>
      <c r="B1170" s="72"/>
      <c r="C1170" s="13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20"/>
      <c r="R1170" s="13"/>
      <c r="S1170" s="4"/>
      <c r="T1170" s="34"/>
      <c r="U1170" s="3"/>
      <c r="V1170" s="3"/>
      <c r="W1170" s="3"/>
      <c r="X1170" s="34"/>
      <c r="Y1170" s="3"/>
      <c r="Z1170" s="1"/>
      <c r="AA1170" s="3"/>
      <c r="AB1170" s="3"/>
      <c r="AC1170" s="3"/>
      <c r="AD1170" s="3"/>
      <c r="AE1170" s="3"/>
      <c r="AF1170" s="10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42"/>
      <c r="B1171" s="72"/>
      <c r="C1171" s="13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20"/>
      <c r="R1171" s="13"/>
      <c r="S1171" s="4"/>
      <c r="T1171" s="34"/>
      <c r="U1171" s="3"/>
      <c r="V1171" s="3"/>
      <c r="W1171" s="3"/>
      <c r="X1171" s="34"/>
      <c r="Y1171" s="3"/>
      <c r="Z1171" s="1"/>
      <c r="AA1171" s="3"/>
      <c r="AB1171" s="3"/>
      <c r="AC1171" s="3"/>
      <c r="AD1171" s="3"/>
      <c r="AE1171" s="3"/>
      <c r="AF1171" s="10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42"/>
      <c r="B1172" s="72"/>
      <c r="C1172" s="13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20"/>
      <c r="R1172" s="13"/>
      <c r="S1172" s="4"/>
      <c r="T1172" s="34"/>
      <c r="U1172" s="3"/>
      <c r="V1172" s="3"/>
      <c r="W1172" s="3"/>
      <c r="X1172" s="34"/>
      <c r="Y1172" s="3"/>
      <c r="Z1172" s="1"/>
      <c r="AA1172" s="3"/>
      <c r="AB1172" s="3"/>
      <c r="AC1172" s="3"/>
      <c r="AD1172" s="3"/>
      <c r="AE1172" s="3"/>
      <c r="AF1172" s="10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42"/>
      <c r="B1173" s="72"/>
      <c r="C1173" s="13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20"/>
      <c r="R1173" s="13"/>
      <c r="S1173" s="4"/>
      <c r="T1173" s="34"/>
      <c r="U1173" s="3"/>
      <c r="V1173" s="3"/>
      <c r="W1173" s="3"/>
      <c r="X1173" s="34"/>
      <c r="Y1173" s="3"/>
      <c r="Z1173" s="1"/>
      <c r="AA1173" s="3"/>
      <c r="AB1173" s="3"/>
      <c r="AC1173" s="3"/>
      <c r="AD1173" s="3"/>
      <c r="AE1173" s="3"/>
      <c r="AF1173" s="10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42"/>
      <c r="B1174" s="72"/>
      <c r="C1174" s="13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20"/>
      <c r="R1174" s="13"/>
      <c r="S1174" s="4"/>
      <c r="T1174" s="34"/>
      <c r="U1174" s="3"/>
      <c r="V1174" s="3"/>
      <c r="W1174" s="3"/>
      <c r="X1174" s="34"/>
      <c r="Y1174" s="3"/>
      <c r="Z1174" s="1"/>
      <c r="AA1174" s="3"/>
      <c r="AB1174" s="3"/>
      <c r="AC1174" s="3"/>
      <c r="AD1174" s="3"/>
      <c r="AE1174" s="3"/>
      <c r="AF1174" s="10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42"/>
      <c r="B1175" s="72"/>
      <c r="C1175" s="13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20"/>
      <c r="R1175" s="13"/>
      <c r="S1175" s="4"/>
      <c r="T1175" s="34"/>
      <c r="U1175" s="3"/>
      <c r="V1175" s="3"/>
      <c r="W1175" s="3"/>
      <c r="X1175" s="34"/>
      <c r="Y1175" s="3"/>
      <c r="Z1175" s="1"/>
      <c r="AA1175" s="3"/>
      <c r="AB1175" s="3"/>
      <c r="AC1175" s="3"/>
      <c r="AD1175" s="3"/>
      <c r="AE1175" s="3"/>
      <c r="AF1175" s="10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42"/>
      <c r="B1176" s="72"/>
      <c r="C1176" s="13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20"/>
      <c r="R1176" s="13"/>
      <c r="S1176" s="4"/>
      <c r="T1176" s="34"/>
      <c r="U1176" s="3"/>
      <c r="V1176" s="3"/>
      <c r="W1176" s="3"/>
      <c r="X1176" s="34"/>
      <c r="Y1176" s="3"/>
      <c r="Z1176" s="1"/>
      <c r="AA1176" s="3"/>
      <c r="AB1176" s="3"/>
      <c r="AC1176" s="3"/>
      <c r="AD1176" s="3"/>
      <c r="AE1176" s="3"/>
      <c r="AF1176" s="10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42"/>
      <c r="B1177" s="72"/>
      <c r="C1177" s="13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20"/>
      <c r="R1177" s="13"/>
      <c r="S1177" s="4"/>
      <c r="T1177" s="34"/>
      <c r="U1177" s="3"/>
      <c r="V1177" s="3"/>
      <c r="W1177" s="3"/>
      <c r="X1177" s="34"/>
      <c r="Y1177" s="3"/>
      <c r="Z1177" s="1"/>
      <c r="AA1177" s="3"/>
      <c r="AB1177" s="3"/>
      <c r="AC1177" s="3"/>
      <c r="AD1177" s="3"/>
      <c r="AE1177" s="3"/>
      <c r="AF1177" s="10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42"/>
      <c r="B1178" s="72"/>
      <c r="C1178" s="13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20"/>
      <c r="R1178" s="13"/>
      <c r="S1178" s="4"/>
      <c r="T1178" s="34"/>
      <c r="U1178" s="3"/>
      <c r="V1178" s="3"/>
      <c r="W1178" s="3"/>
      <c r="X1178" s="34"/>
      <c r="Y1178" s="3"/>
      <c r="Z1178" s="1"/>
      <c r="AA1178" s="3"/>
      <c r="AB1178" s="3"/>
      <c r="AC1178" s="3"/>
      <c r="AD1178" s="3"/>
      <c r="AE1178" s="3"/>
      <c r="AF1178" s="10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42"/>
      <c r="B1179" s="72"/>
      <c r="C1179" s="13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20"/>
      <c r="R1179" s="13"/>
      <c r="S1179" s="4"/>
      <c r="T1179" s="34"/>
      <c r="U1179" s="3"/>
      <c r="V1179" s="3"/>
      <c r="W1179" s="3"/>
      <c r="X1179" s="34"/>
      <c r="Y1179" s="3"/>
      <c r="Z1179" s="1"/>
      <c r="AA1179" s="3"/>
      <c r="AB1179" s="3"/>
      <c r="AC1179" s="3"/>
      <c r="AD1179" s="3"/>
      <c r="AE1179" s="3"/>
      <c r="AF1179" s="10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42"/>
      <c r="B1180" s="72"/>
      <c r="C1180" s="13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20"/>
      <c r="R1180" s="13"/>
      <c r="S1180" s="4"/>
      <c r="T1180" s="34"/>
      <c r="U1180" s="3"/>
      <c r="V1180" s="3"/>
      <c r="W1180" s="3"/>
      <c r="X1180" s="34"/>
      <c r="Y1180" s="3"/>
      <c r="Z1180" s="1"/>
      <c r="AA1180" s="3"/>
      <c r="AB1180" s="3"/>
      <c r="AC1180" s="3"/>
      <c r="AD1180" s="3"/>
      <c r="AE1180" s="3"/>
      <c r="AF1180" s="10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42"/>
      <c r="B1181" s="72"/>
      <c r="C1181" s="13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20"/>
      <c r="R1181" s="13"/>
      <c r="S1181" s="4"/>
      <c r="T1181" s="34"/>
      <c r="U1181" s="3"/>
      <c r="V1181" s="3"/>
      <c r="W1181" s="3"/>
      <c r="X1181" s="34"/>
      <c r="Y1181" s="3"/>
      <c r="Z1181" s="1"/>
      <c r="AA1181" s="3"/>
      <c r="AB1181" s="3"/>
      <c r="AC1181" s="3"/>
      <c r="AD1181" s="3"/>
      <c r="AE1181" s="3"/>
      <c r="AF1181" s="10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42"/>
      <c r="B1182" s="72"/>
      <c r="C1182" s="13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20"/>
      <c r="R1182" s="13"/>
      <c r="S1182" s="4"/>
      <c r="T1182" s="34"/>
      <c r="U1182" s="3"/>
      <c r="V1182" s="3"/>
      <c r="W1182" s="3"/>
      <c r="X1182" s="34"/>
      <c r="Y1182" s="3"/>
      <c r="Z1182" s="1"/>
      <c r="AA1182" s="3"/>
      <c r="AB1182" s="3"/>
      <c r="AC1182" s="3"/>
      <c r="AD1182" s="3"/>
      <c r="AE1182" s="3"/>
      <c r="AF1182" s="10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42"/>
      <c r="B1183" s="72"/>
      <c r="C1183" s="13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20"/>
      <c r="R1183" s="13"/>
      <c r="S1183" s="4"/>
      <c r="T1183" s="34"/>
      <c r="U1183" s="3"/>
      <c r="V1183" s="3"/>
      <c r="W1183" s="3"/>
      <c r="X1183" s="34"/>
      <c r="Y1183" s="3"/>
      <c r="Z1183" s="1"/>
      <c r="AA1183" s="3"/>
      <c r="AB1183" s="3"/>
      <c r="AC1183" s="3"/>
      <c r="AD1183" s="3"/>
      <c r="AE1183" s="3"/>
      <c r="AF1183" s="10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42"/>
      <c r="B1184" s="72"/>
      <c r="C1184" s="13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20"/>
      <c r="R1184" s="13"/>
      <c r="S1184" s="4"/>
      <c r="T1184" s="34"/>
      <c r="U1184" s="3"/>
      <c r="V1184" s="3"/>
      <c r="W1184" s="3"/>
      <c r="X1184" s="34"/>
      <c r="Y1184" s="3"/>
      <c r="Z1184" s="1"/>
      <c r="AA1184" s="3"/>
      <c r="AB1184" s="3"/>
      <c r="AC1184" s="3"/>
      <c r="AD1184" s="3"/>
      <c r="AE1184" s="3"/>
      <c r="AF1184" s="10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42"/>
      <c r="B1185" s="72"/>
      <c r="C1185" s="13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20"/>
      <c r="R1185" s="13"/>
      <c r="S1185" s="4"/>
      <c r="T1185" s="34"/>
      <c r="U1185" s="3"/>
      <c r="V1185" s="3"/>
      <c r="W1185" s="3"/>
      <c r="X1185" s="34"/>
      <c r="Y1185" s="3"/>
      <c r="Z1185" s="1"/>
      <c r="AA1185" s="3"/>
      <c r="AB1185" s="3"/>
      <c r="AC1185" s="3"/>
      <c r="AD1185" s="3"/>
      <c r="AE1185" s="3"/>
      <c r="AF1185" s="10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42"/>
      <c r="B1186" s="72"/>
      <c r="C1186" s="13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20"/>
      <c r="R1186" s="13"/>
      <c r="S1186" s="4"/>
      <c r="T1186" s="34"/>
      <c r="U1186" s="3"/>
      <c r="V1186" s="3"/>
      <c r="W1186" s="3"/>
      <c r="X1186" s="34"/>
      <c r="Y1186" s="3"/>
      <c r="Z1186" s="1"/>
      <c r="AA1186" s="3"/>
      <c r="AB1186" s="3"/>
      <c r="AC1186" s="3"/>
      <c r="AD1186" s="3"/>
      <c r="AE1186" s="3"/>
      <c r="AF1186" s="10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42"/>
      <c r="B1187" s="72"/>
      <c r="C1187" s="13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20"/>
      <c r="R1187" s="13"/>
      <c r="S1187" s="4"/>
      <c r="T1187" s="34"/>
      <c r="U1187" s="3"/>
      <c r="V1187" s="3"/>
      <c r="W1187" s="3"/>
      <c r="X1187" s="34"/>
      <c r="Y1187" s="3"/>
      <c r="Z1187" s="1"/>
      <c r="AA1187" s="3"/>
      <c r="AB1187" s="3"/>
      <c r="AC1187" s="3"/>
      <c r="AD1187" s="3"/>
      <c r="AE1187" s="3"/>
      <c r="AF1187" s="10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42"/>
      <c r="B1188" s="72"/>
      <c r="C1188" s="13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20"/>
      <c r="R1188" s="13"/>
      <c r="S1188" s="4"/>
      <c r="T1188" s="34"/>
      <c r="U1188" s="3"/>
      <c r="V1188" s="3"/>
      <c r="W1188" s="3"/>
      <c r="X1188" s="34"/>
      <c r="Y1188" s="3"/>
      <c r="Z1188" s="1"/>
      <c r="AA1188" s="3"/>
      <c r="AB1188" s="3"/>
      <c r="AC1188" s="3"/>
      <c r="AD1188" s="3"/>
      <c r="AE1188" s="3"/>
      <c r="AF1188" s="10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42"/>
      <c r="B1189" s="72"/>
      <c r="C1189" s="13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20"/>
      <c r="R1189" s="13"/>
      <c r="S1189" s="4"/>
      <c r="T1189" s="34"/>
      <c r="U1189" s="3"/>
      <c r="V1189" s="3"/>
      <c r="W1189" s="3"/>
      <c r="X1189" s="34"/>
      <c r="Y1189" s="3"/>
      <c r="Z1189" s="1"/>
      <c r="AA1189" s="3"/>
      <c r="AB1189" s="3"/>
      <c r="AC1189" s="3"/>
      <c r="AD1189" s="3"/>
      <c r="AE1189" s="3"/>
      <c r="AF1189" s="10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42"/>
      <c r="B1190" s="72"/>
      <c r="C1190" s="13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20"/>
      <c r="R1190" s="13"/>
      <c r="S1190" s="4"/>
      <c r="T1190" s="34"/>
      <c r="U1190" s="3"/>
      <c r="V1190" s="3"/>
      <c r="W1190" s="3"/>
      <c r="X1190" s="34"/>
      <c r="Y1190" s="3"/>
      <c r="Z1190" s="1"/>
      <c r="AA1190" s="3"/>
      <c r="AB1190" s="3"/>
      <c r="AC1190" s="3"/>
      <c r="AD1190" s="3"/>
      <c r="AE1190" s="3"/>
      <c r="AF1190" s="10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42"/>
      <c r="B1191" s="72"/>
      <c r="C1191" s="13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20"/>
      <c r="R1191" s="13"/>
      <c r="S1191" s="4"/>
      <c r="T1191" s="34"/>
      <c r="U1191" s="3"/>
      <c r="V1191" s="3"/>
      <c r="W1191" s="3"/>
      <c r="X1191" s="34"/>
      <c r="Y1191" s="3"/>
      <c r="Z1191" s="1"/>
      <c r="AA1191" s="3"/>
      <c r="AB1191" s="3"/>
      <c r="AC1191" s="3"/>
      <c r="AD1191" s="3"/>
      <c r="AE1191" s="3"/>
      <c r="AF1191" s="10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42"/>
      <c r="B1192" s="72"/>
      <c r="C1192" s="13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20"/>
      <c r="R1192" s="13"/>
      <c r="S1192" s="4"/>
      <c r="T1192" s="34"/>
      <c r="U1192" s="3"/>
      <c r="V1192" s="3"/>
      <c r="W1192" s="3"/>
      <c r="X1192" s="34"/>
      <c r="Y1192" s="3"/>
      <c r="Z1192" s="1"/>
      <c r="AA1192" s="3"/>
      <c r="AB1192" s="3"/>
      <c r="AC1192" s="3"/>
      <c r="AD1192" s="3"/>
      <c r="AE1192" s="3"/>
      <c r="AF1192" s="10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42"/>
      <c r="B1193" s="72"/>
      <c r="C1193" s="13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20"/>
      <c r="R1193" s="13"/>
      <c r="S1193" s="4"/>
      <c r="T1193" s="34"/>
      <c r="U1193" s="3"/>
      <c r="V1193" s="3"/>
      <c r="W1193" s="3"/>
      <c r="X1193" s="34"/>
      <c r="Y1193" s="3"/>
      <c r="Z1193" s="1"/>
      <c r="AA1193" s="3"/>
      <c r="AB1193" s="3"/>
      <c r="AC1193" s="3"/>
      <c r="AD1193" s="3"/>
      <c r="AE1193" s="3"/>
      <c r="AF1193" s="10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42"/>
      <c r="B1194" s="72"/>
      <c r="C1194" s="13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20"/>
      <c r="R1194" s="13"/>
      <c r="S1194" s="4"/>
      <c r="T1194" s="34"/>
      <c r="U1194" s="3"/>
      <c r="V1194" s="3"/>
      <c r="W1194" s="3"/>
      <c r="X1194" s="34"/>
      <c r="Y1194" s="3"/>
      <c r="Z1194" s="1"/>
      <c r="AA1194" s="3"/>
      <c r="AB1194" s="3"/>
      <c r="AC1194" s="3"/>
      <c r="AD1194" s="3"/>
      <c r="AE1194" s="3"/>
      <c r="AF1194" s="10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42"/>
      <c r="B1195" s="72"/>
      <c r="C1195" s="13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20"/>
      <c r="R1195" s="13"/>
      <c r="S1195" s="4"/>
      <c r="T1195" s="34"/>
      <c r="U1195" s="3"/>
      <c r="V1195" s="3"/>
      <c r="W1195" s="3"/>
      <c r="X1195" s="34"/>
      <c r="Y1195" s="3"/>
      <c r="Z1195" s="1"/>
      <c r="AA1195" s="3"/>
      <c r="AB1195" s="3"/>
      <c r="AC1195" s="3"/>
      <c r="AD1195" s="3"/>
      <c r="AE1195" s="3"/>
      <c r="AF1195" s="10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42"/>
      <c r="B1196" s="72"/>
      <c r="C1196" s="13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20"/>
      <c r="R1196" s="13"/>
      <c r="S1196" s="4"/>
      <c r="T1196" s="34"/>
      <c r="U1196" s="3"/>
      <c r="V1196" s="3"/>
      <c r="W1196" s="3"/>
      <c r="X1196" s="34"/>
      <c r="Y1196" s="3"/>
      <c r="Z1196" s="1"/>
      <c r="AA1196" s="3"/>
      <c r="AB1196" s="3"/>
      <c r="AC1196" s="3"/>
      <c r="AD1196" s="3"/>
      <c r="AE1196" s="3"/>
      <c r="AF1196" s="10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42"/>
      <c r="B1197" s="72"/>
      <c r="C1197" s="13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20"/>
      <c r="R1197" s="13"/>
      <c r="S1197" s="4"/>
      <c r="T1197" s="34"/>
      <c r="U1197" s="3"/>
      <c r="V1197" s="3"/>
      <c r="W1197" s="3"/>
      <c r="X1197" s="34"/>
      <c r="Y1197" s="3"/>
      <c r="Z1197" s="1"/>
      <c r="AA1197" s="3"/>
      <c r="AB1197" s="3"/>
      <c r="AC1197" s="3"/>
      <c r="AD1197" s="3"/>
      <c r="AE1197" s="3"/>
      <c r="AF1197" s="10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42"/>
      <c r="B1198" s="72"/>
      <c r="C1198" s="13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20"/>
      <c r="R1198" s="13"/>
      <c r="S1198" s="4"/>
      <c r="T1198" s="34"/>
      <c r="U1198" s="3"/>
      <c r="V1198" s="3"/>
      <c r="W1198" s="3"/>
      <c r="X1198" s="34"/>
      <c r="Y1198" s="3"/>
      <c r="Z1198" s="1"/>
      <c r="AA1198" s="3"/>
      <c r="AB1198" s="3"/>
      <c r="AC1198" s="3"/>
      <c r="AD1198" s="3"/>
      <c r="AE1198" s="3"/>
      <c r="AF1198" s="10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42"/>
      <c r="B1199" s="72"/>
      <c r="C1199" s="13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20"/>
      <c r="R1199" s="13"/>
      <c r="S1199" s="4"/>
      <c r="T1199" s="34"/>
      <c r="U1199" s="3"/>
      <c r="V1199" s="3"/>
      <c r="W1199" s="3"/>
      <c r="X1199" s="34"/>
      <c r="Y1199" s="3"/>
      <c r="Z1199" s="1"/>
      <c r="AA1199" s="3"/>
      <c r="AB1199" s="3"/>
      <c r="AC1199" s="3"/>
      <c r="AD1199" s="3"/>
      <c r="AE1199" s="3"/>
      <c r="AF1199" s="10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42"/>
      <c r="B1200" s="72"/>
      <c r="C1200" s="13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20"/>
      <c r="R1200" s="13"/>
      <c r="S1200" s="4"/>
      <c r="T1200" s="34"/>
      <c r="U1200" s="3"/>
      <c r="V1200" s="3"/>
      <c r="W1200" s="3"/>
      <c r="X1200" s="34"/>
      <c r="Y1200" s="3"/>
      <c r="Z1200" s="1"/>
      <c r="AA1200" s="3"/>
      <c r="AB1200" s="3"/>
      <c r="AC1200" s="3"/>
      <c r="AD1200" s="3"/>
      <c r="AE1200" s="3"/>
      <c r="AF1200" s="10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42"/>
      <c r="B1201" s="72"/>
      <c r="C1201" s="13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20"/>
      <c r="R1201" s="13"/>
      <c r="S1201" s="4"/>
      <c r="T1201" s="34"/>
      <c r="U1201" s="3"/>
      <c r="V1201" s="3"/>
      <c r="W1201" s="3"/>
      <c r="X1201" s="34"/>
      <c r="Y1201" s="3"/>
      <c r="Z1201" s="1"/>
      <c r="AA1201" s="3"/>
      <c r="AB1201" s="3"/>
      <c r="AC1201" s="3"/>
      <c r="AD1201" s="3"/>
      <c r="AE1201" s="3"/>
      <c r="AF1201" s="10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42"/>
      <c r="B1202" s="72"/>
      <c r="C1202" s="13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20"/>
      <c r="R1202" s="13"/>
      <c r="S1202" s="4"/>
      <c r="T1202" s="34"/>
      <c r="U1202" s="3"/>
      <c r="V1202" s="3"/>
      <c r="W1202" s="3"/>
      <c r="X1202" s="34"/>
      <c r="Y1202" s="3"/>
      <c r="Z1202" s="1"/>
      <c r="AA1202" s="3"/>
      <c r="AB1202" s="3"/>
      <c r="AC1202" s="3"/>
      <c r="AD1202" s="3"/>
      <c r="AE1202" s="3"/>
      <c r="AF1202" s="10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42"/>
      <c r="B1203" s="72"/>
      <c r="C1203" s="13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20"/>
      <c r="R1203" s="13"/>
      <c r="S1203" s="4"/>
      <c r="T1203" s="34"/>
      <c r="U1203" s="3"/>
      <c r="V1203" s="3"/>
      <c r="W1203" s="3"/>
      <c r="X1203" s="34"/>
      <c r="Y1203" s="3"/>
      <c r="Z1203" s="1"/>
      <c r="AA1203" s="3"/>
      <c r="AB1203" s="3"/>
      <c r="AC1203" s="3"/>
      <c r="AD1203" s="3"/>
      <c r="AE1203" s="3"/>
      <c r="AF1203" s="10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42"/>
      <c r="B1204" s="72"/>
      <c r="C1204" s="13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20"/>
      <c r="R1204" s="13"/>
      <c r="S1204" s="4"/>
      <c r="T1204" s="34"/>
      <c r="U1204" s="3"/>
      <c r="V1204" s="3"/>
      <c r="W1204" s="3"/>
      <c r="X1204" s="34"/>
      <c r="Y1204" s="3"/>
      <c r="Z1204" s="1"/>
      <c r="AA1204" s="3"/>
      <c r="AB1204" s="3"/>
      <c r="AC1204" s="3"/>
      <c r="AD1204" s="3"/>
      <c r="AE1204" s="3"/>
      <c r="AF1204" s="10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42"/>
      <c r="B1205" s="72"/>
      <c r="C1205" s="13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20"/>
      <c r="R1205" s="13"/>
      <c r="S1205" s="4"/>
      <c r="T1205" s="34"/>
      <c r="U1205" s="3"/>
      <c r="V1205" s="3"/>
      <c r="W1205" s="3"/>
      <c r="X1205" s="34"/>
      <c r="Y1205" s="3"/>
      <c r="Z1205" s="1"/>
      <c r="AA1205" s="3"/>
      <c r="AB1205" s="3"/>
      <c r="AC1205" s="3"/>
      <c r="AD1205" s="3"/>
      <c r="AE1205" s="3"/>
      <c r="AF1205" s="10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42"/>
      <c r="B1206" s="72"/>
      <c r="C1206" s="13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20"/>
      <c r="R1206" s="13"/>
      <c r="S1206" s="4"/>
      <c r="T1206" s="34"/>
      <c r="U1206" s="3"/>
      <c r="V1206" s="3"/>
      <c r="W1206" s="3"/>
      <c r="X1206" s="34"/>
      <c r="Y1206" s="3"/>
      <c r="Z1206" s="1"/>
      <c r="AA1206" s="3"/>
      <c r="AB1206" s="3"/>
      <c r="AC1206" s="3"/>
      <c r="AD1206" s="3"/>
      <c r="AE1206" s="3"/>
      <c r="AF1206" s="10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42"/>
      <c r="B1207" s="72"/>
      <c r="C1207" s="13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20"/>
      <c r="R1207" s="13"/>
      <c r="S1207" s="4"/>
      <c r="T1207" s="34"/>
      <c r="U1207" s="3"/>
      <c r="V1207" s="3"/>
      <c r="W1207" s="3"/>
      <c r="X1207" s="34"/>
      <c r="Y1207" s="3"/>
      <c r="Z1207" s="1"/>
      <c r="AA1207" s="3"/>
      <c r="AB1207" s="3"/>
      <c r="AC1207" s="3"/>
      <c r="AD1207" s="3"/>
      <c r="AE1207" s="3"/>
      <c r="AF1207" s="10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42"/>
      <c r="B1208" s="72"/>
      <c r="C1208" s="13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20"/>
      <c r="R1208" s="13"/>
      <c r="S1208" s="4"/>
      <c r="T1208" s="34"/>
      <c r="U1208" s="3"/>
      <c r="V1208" s="3"/>
      <c r="W1208" s="3"/>
      <c r="X1208" s="34"/>
      <c r="Y1208" s="3"/>
      <c r="Z1208" s="1"/>
      <c r="AA1208" s="3"/>
      <c r="AB1208" s="3"/>
      <c r="AC1208" s="3"/>
      <c r="AD1208" s="3"/>
      <c r="AE1208" s="3"/>
      <c r="AF1208" s="10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42"/>
      <c r="B1209" s="72"/>
      <c r="C1209" s="13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20"/>
      <c r="R1209" s="13"/>
      <c r="S1209" s="4"/>
      <c r="T1209" s="34"/>
      <c r="U1209" s="3"/>
      <c r="V1209" s="3"/>
      <c r="W1209" s="3"/>
      <c r="X1209" s="34"/>
      <c r="Y1209" s="3"/>
      <c r="Z1209" s="1"/>
      <c r="AA1209" s="3"/>
      <c r="AB1209" s="3"/>
      <c r="AC1209" s="3"/>
      <c r="AD1209" s="3"/>
      <c r="AE1209" s="3"/>
      <c r="AF1209" s="10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42"/>
      <c r="B1210" s="72"/>
      <c r="C1210" s="13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20"/>
      <c r="R1210" s="13"/>
      <c r="S1210" s="4"/>
      <c r="T1210" s="34"/>
      <c r="U1210" s="3"/>
      <c r="V1210" s="3"/>
      <c r="W1210" s="3"/>
      <c r="X1210" s="34"/>
      <c r="Y1210" s="3"/>
      <c r="Z1210" s="1"/>
      <c r="AA1210" s="3"/>
      <c r="AB1210" s="3"/>
      <c r="AC1210" s="3"/>
      <c r="AD1210" s="3"/>
      <c r="AE1210" s="3"/>
      <c r="AF1210" s="10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42"/>
      <c r="B1211" s="72"/>
      <c r="C1211" s="13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20"/>
      <c r="R1211" s="13"/>
      <c r="S1211" s="4"/>
      <c r="T1211" s="34"/>
      <c r="U1211" s="3"/>
      <c r="V1211" s="3"/>
      <c r="W1211" s="3"/>
      <c r="X1211" s="34"/>
      <c r="Y1211" s="3"/>
      <c r="Z1211" s="1"/>
      <c r="AA1211" s="3"/>
      <c r="AB1211" s="3"/>
      <c r="AC1211" s="3"/>
      <c r="AD1211" s="3"/>
      <c r="AE1211" s="3"/>
      <c r="AF1211" s="10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42"/>
      <c r="B1212" s="72"/>
      <c r="C1212" s="13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20"/>
      <c r="R1212" s="13"/>
      <c r="S1212" s="4"/>
      <c r="T1212" s="34"/>
      <c r="U1212" s="3"/>
      <c r="V1212" s="3"/>
      <c r="W1212" s="3"/>
      <c r="X1212" s="34"/>
      <c r="Y1212" s="3"/>
      <c r="Z1212" s="1"/>
      <c r="AA1212" s="3"/>
      <c r="AB1212" s="3"/>
      <c r="AC1212" s="3"/>
      <c r="AD1212" s="3"/>
      <c r="AE1212" s="3"/>
      <c r="AF1212" s="10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42"/>
      <c r="B1213" s="72"/>
      <c r="C1213" s="13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20"/>
      <c r="R1213" s="13"/>
      <c r="S1213" s="4"/>
      <c r="T1213" s="34"/>
      <c r="U1213" s="3"/>
      <c r="V1213" s="3"/>
      <c r="W1213" s="3"/>
      <c r="X1213" s="34"/>
      <c r="Y1213" s="3"/>
      <c r="Z1213" s="1"/>
      <c r="AA1213" s="3"/>
      <c r="AB1213" s="3"/>
      <c r="AC1213" s="3"/>
      <c r="AD1213" s="3"/>
      <c r="AE1213" s="3"/>
      <c r="AF1213" s="10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42"/>
      <c r="B1214" s="72"/>
      <c r="C1214" s="13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20"/>
      <c r="R1214" s="13"/>
      <c r="S1214" s="4"/>
      <c r="T1214" s="34"/>
      <c r="U1214" s="3"/>
      <c r="V1214" s="3"/>
      <c r="W1214" s="3"/>
      <c r="X1214" s="34"/>
      <c r="Y1214" s="3"/>
      <c r="Z1214" s="1"/>
      <c r="AA1214" s="3"/>
      <c r="AB1214" s="3"/>
      <c r="AC1214" s="3"/>
      <c r="AD1214" s="3"/>
      <c r="AE1214" s="3"/>
      <c r="AF1214" s="10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42"/>
      <c r="B1215" s="72"/>
      <c r="C1215" s="13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20"/>
      <c r="R1215" s="13"/>
      <c r="S1215" s="4"/>
      <c r="T1215" s="34"/>
      <c r="U1215" s="3"/>
      <c r="V1215" s="3"/>
      <c r="W1215" s="3"/>
      <c r="X1215" s="34"/>
      <c r="Y1215" s="3"/>
      <c r="Z1215" s="1"/>
      <c r="AA1215" s="3"/>
      <c r="AB1215" s="3"/>
      <c r="AC1215" s="3"/>
      <c r="AD1215" s="3"/>
      <c r="AE1215" s="3"/>
      <c r="AF1215" s="10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42"/>
      <c r="B1216" s="72"/>
      <c r="C1216" s="13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20"/>
      <c r="R1216" s="13"/>
      <c r="S1216" s="4"/>
      <c r="T1216" s="34"/>
      <c r="U1216" s="3"/>
      <c r="V1216" s="3"/>
      <c r="W1216" s="3"/>
      <c r="X1216" s="34"/>
      <c r="Y1216" s="3"/>
      <c r="Z1216" s="1"/>
      <c r="AA1216" s="3"/>
      <c r="AB1216" s="3"/>
      <c r="AC1216" s="3"/>
      <c r="AD1216" s="3"/>
      <c r="AE1216" s="3"/>
      <c r="AF1216" s="10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42"/>
      <c r="B1217" s="72"/>
      <c r="C1217" s="13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20"/>
      <c r="R1217" s="13"/>
      <c r="S1217" s="4"/>
      <c r="T1217" s="34"/>
      <c r="U1217" s="3"/>
      <c r="V1217" s="3"/>
      <c r="W1217" s="3"/>
      <c r="X1217" s="34"/>
      <c r="Y1217" s="3"/>
      <c r="Z1217" s="1"/>
      <c r="AA1217" s="3"/>
      <c r="AB1217" s="3"/>
      <c r="AC1217" s="3"/>
      <c r="AD1217" s="3"/>
      <c r="AE1217" s="3"/>
      <c r="AF1217" s="10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42"/>
      <c r="B1218" s="72"/>
      <c r="C1218" s="13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20"/>
      <c r="R1218" s="13"/>
      <c r="S1218" s="4"/>
      <c r="T1218" s="34"/>
      <c r="U1218" s="3"/>
      <c r="V1218" s="3"/>
      <c r="W1218" s="3"/>
      <c r="X1218" s="34"/>
      <c r="Y1218" s="3"/>
      <c r="Z1218" s="1"/>
      <c r="AA1218" s="3"/>
      <c r="AB1218" s="3"/>
      <c r="AC1218" s="3"/>
      <c r="AD1218" s="3"/>
      <c r="AE1218" s="3"/>
      <c r="AF1218" s="10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42"/>
      <c r="B1219" s="72"/>
      <c r="C1219" s="13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20"/>
      <c r="R1219" s="13"/>
      <c r="S1219" s="4"/>
      <c r="T1219" s="34"/>
      <c r="U1219" s="3"/>
      <c r="V1219" s="3"/>
      <c r="W1219" s="3"/>
      <c r="X1219" s="34"/>
      <c r="Y1219" s="3"/>
      <c r="Z1219" s="1"/>
      <c r="AA1219" s="3"/>
      <c r="AB1219" s="3"/>
      <c r="AC1219" s="3"/>
      <c r="AD1219" s="3"/>
      <c r="AE1219" s="3"/>
      <c r="AF1219" s="10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42"/>
      <c r="B1220" s="72"/>
      <c r="C1220" s="13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20"/>
      <c r="R1220" s="13"/>
      <c r="S1220" s="4"/>
      <c r="T1220" s="34"/>
      <c r="U1220" s="3"/>
      <c r="V1220" s="3"/>
      <c r="W1220" s="3"/>
      <c r="X1220" s="34"/>
      <c r="Y1220" s="3"/>
      <c r="Z1220" s="1"/>
      <c r="AA1220" s="3"/>
      <c r="AB1220" s="3"/>
      <c r="AC1220" s="3"/>
      <c r="AD1220" s="3"/>
      <c r="AE1220" s="3"/>
      <c r="AF1220" s="10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42"/>
      <c r="B1221" s="72"/>
      <c r="C1221" s="13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20"/>
      <c r="R1221" s="13"/>
      <c r="S1221" s="4"/>
      <c r="T1221" s="34"/>
      <c r="U1221" s="3"/>
      <c r="V1221" s="3"/>
      <c r="W1221" s="3"/>
      <c r="X1221" s="34"/>
      <c r="Y1221" s="3"/>
      <c r="Z1221" s="1"/>
      <c r="AA1221" s="3"/>
      <c r="AB1221" s="3"/>
      <c r="AC1221" s="3"/>
      <c r="AD1221" s="3"/>
      <c r="AE1221" s="3"/>
      <c r="AF1221" s="10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42"/>
      <c r="B1222" s="72"/>
      <c r="C1222" s="13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20"/>
      <c r="R1222" s="13"/>
      <c r="S1222" s="4"/>
      <c r="T1222" s="34"/>
      <c r="U1222" s="3"/>
      <c r="V1222" s="3"/>
      <c r="W1222" s="3"/>
      <c r="X1222" s="34"/>
      <c r="Y1222" s="3"/>
      <c r="Z1222" s="1"/>
      <c r="AA1222" s="3"/>
      <c r="AB1222" s="3"/>
      <c r="AC1222" s="3"/>
      <c r="AD1222" s="3"/>
      <c r="AE1222" s="3"/>
      <c r="AF1222" s="10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42"/>
      <c r="B1223" s="72"/>
      <c r="C1223" s="13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20"/>
      <c r="R1223" s="13"/>
      <c r="S1223" s="4"/>
      <c r="T1223" s="34"/>
      <c r="U1223" s="3"/>
      <c r="V1223" s="3"/>
      <c r="W1223" s="3"/>
      <c r="X1223" s="34"/>
      <c r="Y1223" s="3"/>
      <c r="Z1223" s="1"/>
      <c r="AA1223" s="3"/>
      <c r="AB1223" s="3"/>
      <c r="AC1223" s="3"/>
      <c r="AD1223" s="3"/>
      <c r="AE1223" s="3"/>
      <c r="AF1223" s="10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42"/>
      <c r="B1224" s="72"/>
      <c r="C1224" s="13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20"/>
      <c r="R1224" s="13"/>
      <c r="S1224" s="4"/>
      <c r="T1224" s="34"/>
      <c r="U1224" s="3"/>
      <c r="V1224" s="3"/>
      <c r="W1224" s="3"/>
      <c r="X1224" s="34"/>
      <c r="Y1224" s="3"/>
      <c r="Z1224" s="1"/>
      <c r="AA1224" s="3"/>
      <c r="AB1224" s="3"/>
      <c r="AC1224" s="3"/>
      <c r="AD1224" s="3"/>
      <c r="AE1224" s="3"/>
      <c r="AF1224" s="10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42"/>
      <c r="B1225" s="72"/>
      <c r="C1225" s="13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20"/>
      <c r="R1225" s="13"/>
      <c r="S1225" s="4"/>
      <c r="T1225" s="34"/>
      <c r="U1225" s="3"/>
      <c r="V1225" s="3"/>
      <c r="W1225" s="3"/>
      <c r="X1225" s="34"/>
      <c r="Y1225" s="3"/>
      <c r="Z1225" s="1"/>
      <c r="AA1225" s="3"/>
      <c r="AB1225" s="3"/>
      <c r="AC1225" s="3"/>
      <c r="AD1225" s="3"/>
      <c r="AE1225" s="3"/>
      <c r="AF1225" s="10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42"/>
      <c r="B1226" s="72"/>
      <c r="C1226" s="13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20"/>
      <c r="R1226" s="13"/>
      <c r="S1226" s="4"/>
      <c r="T1226" s="34"/>
      <c r="U1226" s="3"/>
      <c r="V1226" s="3"/>
      <c r="W1226" s="3"/>
      <c r="X1226" s="34"/>
      <c r="Y1226" s="3"/>
      <c r="Z1226" s="1"/>
      <c r="AA1226" s="3"/>
      <c r="AB1226" s="3"/>
      <c r="AC1226" s="3"/>
      <c r="AD1226" s="3"/>
      <c r="AE1226" s="3"/>
      <c r="AF1226" s="10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42"/>
      <c r="B1227" s="72"/>
      <c r="C1227" s="13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20"/>
      <c r="R1227" s="13"/>
      <c r="S1227" s="4"/>
      <c r="T1227" s="34"/>
      <c r="U1227" s="3"/>
      <c r="V1227" s="3"/>
      <c r="W1227" s="3"/>
      <c r="X1227" s="34"/>
      <c r="Y1227" s="3"/>
      <c r="Z1227" s="1"/>
      <c r="AA1227" s="3"/>
      <c r="AB1227" s="3"/>
      <c r="AC1227" s="3"/>
      <c r="AD1227" s="3"/>
      <c r="AE1227" s="3"/>
      <c r="AF1227" s="10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42"/>
      <c r="B1228" s="72"/>
      <c r="C1228" s="13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20"/>
      <c r="R1228" s="13"/>
      <c r="S1228" s="4"/>
      <c r="T1228" s="34"/>
      <c r="U1228" s="3"/>
      <c r="V1228" s="3"/>
      <c r="W1228" s="3"/>
      <c r="X1228" s="34"/>
      <c r="Y1228" s="3"/>
      <c r="Z1228" s="1"/>
      <c r="AA1228" s="3"/>
      <c r="AB1228" s="3"/>
      <c r="AC1228" s="3"/>
      <c r="AD1228" s="3"/>
      <c r="AE1228" s="3"/>
      <c r="AF1228" s="10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42"/>
      <c r="B1229" s="72"/>
      <c r="C1229" s="13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20"/>
      <c r="R1229" s="13"/>
      <c r="S1229" s="4"/>
      <c r="T1229" s="34"/>
      <c r="U1229" s="3"/>
      <c r="V1229" s="3"/>
      <c r="W1229" s="3"/>
      <c r="X1229" s="34"/>
      <c r="Y1229" s="3"/>
      <c r="Z1229" s="1"/>
      <c r="AA1229" s="3"/>
      <c r="AB1229" s="3"/>
      <c r="AC1229" s="3"/>
      <c r="AD1229" s="3"/>
      <c r="AE1229" s="3"/>
      <c r="AF1229" s="10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42"/>
      <c r="B1230" s="72"/>
      <c r="C1230" s="13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20"/>
      <c r="R1230" s="13"/>
      <c r="S1230" s="4"/>
      <c r="T1230" s="34"/>
      <c r="U1230" s="3"/>
      <c r="V1230" s="3"/>
      <c r="W1230" s="3"/>
      <c r="X1230" s="34"/>
      <c r="Y1230" s="3"/>
      <c r="Z1230" s="1"/>
      <c r="AA1230" s="3"/>
      <c r="AB1230" s="3"/>
      <c r="AC1230" s="3"/>
      <c r="AD1230" s="3"/>
      <c r="AE1230" s="3"/>
      <c r="AF1230" s="10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42"/>
      <c r="B1231" s="72"/>
      <c r="C1231" s="13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20"/>
      <c r="R1231" s="13"/>
      <c r="S1231" s="4"/>
      <c r="T1231" s="34"/>
      <c r="U1231" s="3"/>
      <c r="V1231" s="3"/>
      <c r="W1231" s="3"/>
      <c r="X1231" s="34"/>
      <c r="Y1231" s="3"/>
      <c r="Z1231" s="1"/>
      <c r="AA1231" s="3"/>
      <c r="AB1231" s="3"/>
      <c r="AC1231" s="3"/>
      <c r="AD1231" s="3"/>
      <c r="AE1231" s="3"/>
      <c r="AF1231" s="10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42"/>
      <c r="B1232" s="72"/>
      <c r="C1232" s="13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20"/>
      <c r="R1232" s="13"/>
      <c r="S1232" s="4"/>
      <c r="T1232" s="34"/>
      <c r="U1232" s="3"/>
      <c r="V1232" s="3"/>
      <c r="W1232" s="3"/>
      <c r="X1232" s="34"/>
      <c r="Y1232" s="3"/>
      <c r="Z1232" s="1"/>
      <c r="AA1232" s="3"/>
      <c r="AB1232" s="3"/>
      <c r="AC1232" s="3"/>
      <c r="AD1232" s="3"/>
      <c r="AE1232" s="3"/>
      <c r="AF1232" s="10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42"/>
      <c r="B1233" s="72"/>
      <c r="C1233" s="13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20"/>
      <c r="R1233" s="13"/>
      <c r="S1233" s="4"/>
      <c r="T1233" s="34"/>
      <c r="U1233" s="3"/>
      <c r="V1233" s="3"/>
      <c r="W1233" s="3"/>
      <c r="X1233" s="34"/>
      <c r="Y1233" s="3"/>
      <c r="Z1233" s="1"/>
      <c r="AA1233" s="3"/>
      <c r="AB1233" s="3"/>
      <c r="AC1233" s="3"/>
      <c r="AD1233" s="3"/>
      <c r="AE1233" s="3"/>
      <c r="AF1233" s="10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42"/>
      <c r="B1234" s="72"/>
      <c r="C1234" s="13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20"/>
      <c r="R1234" s="13"/>
      <c r="S1234" s="4"/>
      <c r="T1234" s="34"/>
      <c r="U1234" s="3"/>
      <c r="V1234" s="3"/>
      <c r="W1234" s="3"/>
      <c r="X1234" s="34"/>
      <c r="Y1234" s="3"/>
      <c r="Z1234" s="1"/>
      <c r="AA1234" s="3"/>
      <c r="AB1234" s="3"/>
      <c r="AC1234" s="3"/>
      <c r="AD1234" s="3"/>
      <c r="AE1234" s="3"/>
      <c r="AF1234" s="10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42"/>
      <c r="B1235" s="72"/>
      <c r="C1235" s="13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20"/>
      <c r="R1235" s="13"/>
      <c r="S1235" s="4"/>
      <c r="T1235" s="34"/>
      <c r="U1235" s="3"/>
      <c r="V1235" s="3"/>
      <c r="W1235" s="3"/>
      <c r="X1235" s="34"/>
      <c r="Y1235" s="3"/>
      <c r="Z1235" s="1"/>
      <c r="AA1235" s="3"/>
      <c r="AB1235" s="3"/>
      <c r="AC1235" s="3"/>
      <c r="AD1235" s="3"/>
      <c r="AE1235" s="3"/>
      <c r="AF1235" s="10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42"/>
      <c r="B1236" s="72"/>
      <c r="C1236" s="13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20"/>
      <c r="R1236" s="13"/>
      <c r="S1236" s="4"/>
      <c r="T1236" s="34"/>
      <c r="U1236" s="3"/>
      <c r="V1236" s="3"/>
      <c r="W1236" s="3"/>
      <c r="X1236" s="34"/>
      <c r="Y1236" s="3"/>
      <c r="Z1236" s="1"/>
      <c r="AA1236" s="3"/>
      <c r="AB1236" s="3"/>
      <c r="AC1236" s="3"/>
      <c r="AD1236" s="3"/>
      <c r="AE1236" s="3"/>
      <c r="AF1236" s="10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42"/>
      <c r="B1237" s="72"/>
      <c r="C1237" s="13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20"/>
      <c r="R1237" s="13"/>
      <c r="S1237" s="4"/>
      <c r="T1237" s="34"/>
      <c r="U1237" s="3"/>
      <c r="V1237" s="3"/>
      <c r="W1237" s="3"/>
      <c r="X1237" s="34"/>
      <c r="Y1237" s="3"/>
      <c r="Z1237" s="1"/>
      <c r="AA1237" s="3"/>
      <c r="AB1237" s="3"/>
      <c r="AC1237" s="3"/>
      <c r="AD1237" s="3"/>
      <c r="AE1237" s="3"/>
      <c r="AF1237" s="10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42"/>
      <c r="B1238" s="72"/>
      <c r="C1238" s="13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20"/>
      <c r="R1238" s="13"/>
      <c r="S1238" s="4"/>
      <c r="T1238" s="34"/>
      <c r="U1238" s="3"/>
      <c r="V1238" s="3"/>
      <c r="W1238" s="3"/>
      <c r="X1238" s="34"/>
      <c r="Y1238" s="3"/>
      <c r="Z1238" s="1"/>
      <c r="AA1238" s="3"/>
      <c r="AB1238" s="3"/>
      <c r="AC1238" s="3"/>
      <c r="AD1238" s="3"/>
      <c r="AE1238" s="3"/>
      <c r="AF1238" s="10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42"/>
      <c r="B1239" s="72"/>
      <c r="C1239" s="13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20"/>
      <c r="R1239" s="13"/>
      <c r="S1239" s="4"/>
      <c r="T1239" s="34"/>
      <c r="U1239" s="3"/>
      <c r="V1239" s="3"/>
      <c r="W1239" s="3"/>
      <c r="X1239" s="34"/>
      <c r="Y1239" s="3"/>
      <c r="Z1239" s="1"/>
      <c r="AA1239" s="3"/>
      <c r="AB1239" s="3"/>
      <c r="AC1239" s="3"/>
      <c r="AD1239" s="3"/>
      <c r="AE1239" s="3"/>
      <c r="AF1239" s="10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42"/>
      <c r="B1240" s="72"/>
      <c r="C1240" s="13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20"/>
      <c r="R1240" s="13"/>
      <c r="S1240" s="4"/>
      <c r="T1240" s="34"/>
      <c r="U1240" s="3"/>
      <c r="V1240" s="3"/>
      <c r="W1240" s="3"/>
      <c r="X1240" s="34"/>
      <c r="Y1240" s="3"/>
      <c r="Z1240" s="1"/>
      <c r="AA1240" s="3"/>
      <c r="AB1240" s="3"/>
      <c r="AC1240" s="3"/>
      <c r="AD1240" s="3"/>
      <c r="AE1240" s="3"/>
      <c r="AF1240" s="10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42"/>
      <c r="B1241" s="72"/>
      <c r="C1241" s="13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20"/>
      <c r="R1241" s="13"/>
      <c r="S1241" s="4"/>
      <c r="T1241" s="34"/>
      <c r="U1241" s="3"/>
      <c r="V1241" s="3"/>
      <c r="W1241" s="3"/>
      <c r="X1241" s="34"/>
      <c r="Y1241" s="3"/>
      <c r="Z1241" s="1"/>
      <c r="AA1241" s="3"/>
      <c r="AB1241" s="3"/>
      <c r="AC1241" s="3"/>
      <c r="AD1241" s="3"/>
      <c r="AE1241" s="3"/>
      <c r="AF1241" s="10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42"/>
      <c r="B1242" s="72"/>
      <c r="C1242" s="13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20"/>
      <c r="R1242" s="13"/>
      <c r="S1242" s="4"/>
      <c r="T1242" s="34"/>
      <c r="U1242" s="3"/>
      <c r="V1242" s="3"/>
      <c r="W1242" s="3"/>
      <c r="X1242" s="34"/>
      <c r="Y1242" s="3"/>
      <c r="Z1242" s="1"/>
      <c r="AA1242" s="3"/>
      <c r="AB1242" s="3"/>
      <c r="AC1242" s="3"/>
      <c r="AD1242" s="3"/>
      <c r="AE1242" s="3"/>
      <c r="AF1242" s="10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42"/>
      <c r="B1243" s="72"/>
      <c r="C1243" s="13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20"/>
      <c r="R1243" s="13"/>
      <c r="S1243" s="4"/>
      <c r="T1243" s="34"/>
      <c r="U1243" s="3"/>
      <c r="V1243" s="3"/>
      <c r="W1243" s="3"/>
      <c r="X1243" s="34"/>
      <c r="Y1243" s="3"/>
      <c r="Z1243" s="1"/>
      <c r="AA1243" s="3"/>
      <c r="AB1243" s="3"/>
      <c r="AC1243" s="3"/>
      <c r="AD1243" s="3"/>
      <c r="AE1243" s="3"/>
      <c r="AF1243" s="10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42"/>
      <c r="B1244" s="72"/>
      <c r="C1244" s="13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20"/>
      <c r="R1244" s="13"/>
      <c r="S1244" s="4"/>
      <c r="T1244" s="34"/>
      <c r="U1244" s="3"/>
      <c r="V1244" s="3"/>
      <c r="W1244" s="3"/>
      <c r="X1244" s="34"/>
      <c r="Y1244" s="3"/>
      <c r="Z1244" s="1"/>
      <c r="AA1244" s="3"/>
      <c r="AB1244" s="3"/>
      <c r="AC1244" s="3"/>
      <c r="AD1244" s="3"/>
      <c r="AE1244" s="3"/>
      <c r="AF1244" s="10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42"/>
      <c r="B1245" s="72"/>
      <c r="C1245" s="13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20"/>
      <c r="R1245" s="13"/>
      <c r="S1245" s="4"/>
      <c r="T1245" s="34"/>
      <c r="U1245" s="3"/>
      <c r="V1245" s="3"/>
      <c r="W1245" s="3"/>
      <c r="X1245" s="34"/>
      <c r="Y1245" s="3"/>
      <c r="Z1245" s="1"/>
      <c r="AA1245" s="3"/>
      <c r="AB1245" s="3"/>
      <c r="AC1245" s="3"/>
      <c r="AD1245" s="3"/>
      <c r="AE1245" s="3"/>
      <c r="AF1245" s="10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42"/>
      <c r="B1246" s="72"/>
      <c r="C1246" s="13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20"/>
      <c r="R1246" s="13"/>
      <c r="S1246" s="4"/>
      <c r="T1246" s="34"/>
      <c r="U1246" s="3"/>
      <c r="V1246" s="3"/>
      <c r="W1246" s="3"/>
      <c r="X1246" s="34"/>
      <c r="Y1246" s="3"/>
      <c r="Z1246" s="1"/>
      <c r="AA1246" s="3"/>
      <c r="AB1246" s="3"/>
      <c r="AC1246" s="3"/>
      <c r="AD1246" s="3"/>
      <c r="AE1246" s="3"/>
      <c r="AF1246" s="10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42"/>
      <c r="B1247" s="72"/>
      <c r="C1247" s="13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20"/>
      <c r="R1247" s="13"/>
      <c r="S1247" s="4"/>
      <c r="T1247" s="34"/>
      <c r="U1247" s="3"/>
      <c r="V1247" s="3"/>
      <c r="W1247" s="3"/>
      <c r="X1247" s="34"/>
      <c r="Y1247" s="3"/>
      <c r="Z1247" s="1"/>
      <c r="AA1247" s="3"/>
      <c r="AB1247" s="3"/>
      <c r="AC1247" s="3"/>
      <c r="AD1247" s="3"/>
      <c r="AE1247" s="3"/>
      <c r="AF1247" s="10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42"/>
      <c r="B1248" s="72"/>
      <c r="C1248" s="13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20"/>
      <c r="R1248" s="13"/>
      <c r="S1248" s="4"/>
      <c r="T1248" s="34"/>
      <c r="U1248" s="3"/>
      <c r="V1248" s="3"/>
      <c r="W1248" s="3"/>
      <c r="X1248" s="34"/>
      <c r="Y1248" s="3"/>
      <c r="Z1248" s="1"/>
      <c r="AA1248" s="3"/>
      <c r="AB1248" s="3"/>
      <c r="AC1248" s="3"/>
      <c r="AD1248" s="3"/>
      <c r="AE1248" s="3"/>
      <c r="AF1248" s="10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42"/>
      <c r="B1249" s="72"/>
      <c r="C1249" s="13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20"/>
      <c r="R1249" s="13"/>
      <c r="S1249" s="4"/>
      <c r="T1249" s="34"/>
      <c r="U1249" s="3"/>
      <c r="V1249" s="3"/>
      <c r="W1249" s="3"/>
      <c r="X1249" s="34"/>
      <c r="Y1249" s="3"/>
      <c r="Z1249" s="1"/>
      <c r="AA1249" s="3"/>
      <c r="AB1249" s="3"/>
      <c r="AC1249" s="3"/>
      <c r="AD1249" s="3"/>
      <c r="AE1249" s="3"/>
      <c r="AF1249" s="10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42"/>
      <c r="B1250" s="72"/>
      <c r="C1250" s="13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20"/>
      <c r="R1250" s="13"/>
      <c r="S1250" s="4"/>
      <c r="T1250" s="34"/>
      <c r="U1250" s="3"/>
      <c r="V1250" s="3"/>
      <c r="W1250" s="3"/>
      <c r="X1250" s="34"/>
      <c r="Y1250" s="3"/>
      <c r="Z1250" s="1"/>
      <c r="AA1250" s="3"/>
      <c r="AB1250" s="3"/>
      <c r="AC1250" s="3"/>
      <c r="AD1250" s="3"/>
      <c r="AE1250" s="3"/>
      <c r="AF1250" s="10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42"/>
      <c r="B1251" s="72"/>
      <c r="C1251" s="13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20"/>
      <c r="R1251" s="13"/>
      <c r="S1251" s="4"/>
      <c r="T1251" s="34"/>
      <c r="U1251" s="3"/>
      <c r="V1251" s="3"/>
      <c r="W1251" s="3"/>
      <c r="X1251" s="34"/>
      <c r="Y1251" s="3"/>
      <c r="Z1251" s="1"/>
      <c r="AA1251" s="3"/>
      <c r="AB1251" s="3"/>
      <c r="AC1251" s="3"/>
      <c r="AD1251" s="3"/>
      <c r="AE1251" s="3"/>
      <c r="AF1251" s="10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42"/>
      <c r="B1252" s="72"/>
      <c r="C1252" s="13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20"/>
      <c r="R1252" s="13"/>
      <c r="S1252" s="4"/>
      <c r="T1252" s="34"/>
      <c r="U1252" s="3"/>
      <c r="V1252" s="3"/>
      <c r="W1252" s="3"/>
      <c r="X1252" s="34"/>
      <c r="Y1252" s="3"/>
      <c r="Z1252" s="1"/>
      <c r="AA1252" s="3"/>
      <c r="AB1252" s="3"/>
      <c r="AC1252" s="3"/>
      <c r="AD1252" s="3"/>
      <c r="AE1252" s="3"/>
      <c r="AF1252" s="10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42"/>
      <c r="B1253" s="72"/>
      <c r="C1253" s="13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20"/>
      <c r="R1253" s="13"/>
      <c r="S1253" s="4"/>
      <c r="T1253" s="34"/>
      <c r="U1253" s="3"/>
      <c r="V1253" s="3"/>
      <c r="W1253" s="3"/>
      <c r="X1253" s="34"/>
      <c r="Y1253" s="3"/>
      <c r="Z1253" s="1"/>
      <c r="AA1253" s="3"/>
      <c r="AB1253" s="3"/>
      <c r="AC1253" s="3"/>
      <c r="AD1253" s="3"/>
      <c r="AE1253" s="3"/>
      <c r="AF1253" s="10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42"/>
      <c r="B1254" s="72"/>
      <c r="C1254" s="13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20"/>
      <c r="R1254" s="13"/>
      <c r="S1254" s="4"/>
      <c r="T1254" s="34"/>
      <c r="U1254" s="3"/>
      <c r="V1254" s="3"/>
      <c r="W1254" s="3"/>
      <c r="X1254" s="34"/>
      <c r="Y1254" s="3"/>
      <c r="Z1254" s="1"/>
      <c r="AA1254" s="3"/>
      <c r="AB1254" s="3"/>
      <c r="AC1254" s="3"/>
      <c r="AD1254" s="3"/>
      <c r="AE1254" s="3"/>
      <c r="AF1254" s="10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42"/>
      <c r="B1255" s="72"/>
      <c r="C1255" s="13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20"/>
      <c r="R1255" s="13"/>
      <c r="S1255" s="4"/>
      <c r="T1255" s="34"/>
      <c r="U1255" s="3"/>
      <c r="V1255" s="3"/>
      <c r="W1255" s="3"/>
      <c r="X1255" s="34"/>
      <c r="Y1255" s="3"/>
      <c r="Z1255" s="1"/>
      <c r="AA1255" s="3"/>
      <c r="AB1255" s="3"/>
      <c r="AC1255" s="3"/>
      <c r="AD1255" s="3"/>
      <c r="AE1255" s="3"/>
      <c r="AF1255" s="10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42"/>
      <c r="B1256" s="72"/>
      <c r="C1256" s="13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20"/>
      <c r="R1256" s="13"/>
      <c r="S1256" s="4"/>
      <c r="T1256" s="34"/>
      <c r="U1256" s="3"/>
      <c r="V1256" s="3"/>
      <c r="W1256" s="3"/>
      <c r="X1256" s="34"/>
      <c r="Y1256" s="3"/>
      <c r="Z1256" s="1"/>
      <c r="AA1256" s="3"/>
      <c r="AB1256" s="3"/>
      <c r="AC1256" s="3"/>
      <c r="AD1256" s="3"/>
      <c r="AE1256" s="3"/>
      <c r="AF1256" s="10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42"/>
      <c r="B1257" s="72"/>
      <c r="C1257" s="13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20"/>
      <c r="R1257" s="13"/>
      <c r="S1257" s="4"/>
      <c r="T1257" s="34"/>
      <c r="U1257" s="3"/>
      <c r="V1257" s="3"/>
      <c r="W1257" s="3"/>
      <c r="X1257" s="34"/>
      <c r="Y1257" s="3"/>
      <c r="Z1257" s="1"/>
      <c r="AA1257" s="3"/>
      <c r="AB1257" s="3"/>
      <c r="AC1257" s="3"/>
      <c r="AD1257" s="3"/>
      <c r="AE1257" s="3"/>
      <c r="AF1257" s="10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42"/>
      <c r="B1258" s="72"/>
      <c r="C1258" s="13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20"/>
      <c r="R1258" s="13"/>
      <c r="S1258" s="4"/>
      <c r="T1258" s="34"/>
      <c r="U1258" s="3"/>
      <c r="V1258" s="3"/>
      <c r="W1258" s="3"/>
      <c r="X1258" s="34"/>
      <c r="Y1258" s="3"/>
      <c r="Z1258" s="1"/>
      <c r="AA1258" s="3"/>
      <c r="AB1258" s="3"/>
      <c r="AC1258" s="3"/>
      <c r="AD1258" s="3"/>
      <c r="AE1258" s="3"/>
      <c r="AF1258" s="10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42"/>
      <c r="B1259" s="72"/>
      <c r="C1259" s="13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20"/>
      <c r="R1259" s="13"/>
      <c r="S1259" s="4"/>
      <c r="T1259" s="34"/>
      <c r="U1259" s="3"/>
      <c r="V1259" s="3"/>
      <c r="W1259" s="3"/>
      <c r="X1259" s="34"/>
      <c r="Y1259" s="3"/>
      <c r="Z1259" s="1"/>
      <c r="AA1259" s="3"/>
      <c r="AB1259" s="3"/>
      <c r="AC1259" s="3"/>
      <c r="AD1259" s="3"/>
      <c r="AE1259" s="3"/>
      <c r="AF1259" s="10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42"/>
      <c r="B1260" s="72"/>
      <c r="C1260" s="13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20"/>
      <c r="R1260" s="13"/>
      <c r="S1260" s="4"/>
      <c r="T1260" s="34"/>
      <c r="U1260" s="3"/>
      <c r="V1260" s="3"/>
      <c r="W1260" s="3"/>
      <c r="X1260" s="34"/>
      <c r="Y1260" s="3"/>
      <c r="Z1260" s="1"/>
      <c r="AA1260" s="3"/>
      <c r="AB1260" s="3"/>
      <c r="AC1260" s="3"/>
      <c r="AD1260" s="3"/>
      <c r="AE1260" s="3"/>
      <c r="AF1260" s="10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42"/>
      <c r="B1261" s="72"/>
      <c r="C1261" s="13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20"/>
      <c r="R1261" s="13"/>
      <c r="S1261" s="4"/>
      <c r="T1261" s="34"/>
      <c r="U1261" s="3"/>
      <c r="V1261" s="3"/>
      <c r="W1261" s="3"/>
      <c r="X1261" s="34"/>
      <c r="Y1261" s="3"/>
      <c r="Z1261" s="1"/>
      <c r="AA1261" s="3"/>
      <c r="AB1261" s="3"/>
      <c r="AC1261" s="3"/>
      <c r="AD1261" s="3"/>
      <c r="AE1261" s="3"/>
      <c r="AF1261" s="10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42"/>
      <c r="B1262" s="72"/>
      <c r="C1262" s="13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20"/>
      <c r="R1262" s="13"/>
      <c r="S1262" s="4"/>
      <c r="T1262" s="34"/>
      <c r="U1262" s="3"/>
      <c r="V1262" s="3"/>
      <c r="W1262" s="3"/>
      <c r="X1262" s="34"/>
      <c r="Y1262" s="3"/>
      <c r="Z1262" s="1"/>
      <c r="AA1262" s="3"/>
      <c r="AB1262" s="3"/>
      <c r="AC1262" s="3"/>
      <c r="AD1262" s="3"/>
      <c r="AE1262" s="3"/>
      <c r="AF1262" s="10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42"/>
      <c r="B1263" s="72"/>
      <c r="C1263" s="13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20"/>
      <c r="R1263" s="13"/>
      <c r="S1263" s="4"/>
      <c r="T1263" s="34"/>
      <c r="U1263" s="3"/>
      <c r="V1263" s="3"/>
      <c r="W1263" s="3"/>
      <c r="X1263" s="34"/>
      <c r="Y1263" s="3"/>
      <c r="Z1263" s="1"/>
      <c r="AA1263" s="3"/>
      <c r="AB1263" s="3"/>
      <c r="AC1263" s="3"/>
      <c r="AD1263" s="3"/>
      <c r="AE1263" s="3"/>
      <c r="AF1263" s="10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42"/>
      <c r="B1264" s="72"/>
      <c r="C1264" s="13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20"/>
      <c r="R1264" s="13"/>
      <c r="S1264" s="4"/>
      <c r="T1264" s="34"/>
      <c r="U1264" s="3"/>
      <c r="V1264" s="3"/>
      <c r="W1264" s="3"/>
      <c r="X1264" s="34"/>
      <c r="Y1264" s="3"/>
      <c r="Z1264" s="1"/>
      <c r="AA1264" s="3"/>
      <c r="AB1264" s="3"/>
      <c r="AC1264" s="3"/>
      <c r="AD1264" s="3"/>
      <c r="AE1264" s="3"/>
      <c r="AF1264" s="10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42"/>
      <c r="B1265" s="72"/>
      <c r="C1265" s="13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20"/>
      <c r="R1265" s="13"/>
      <c r="S1265" s="4"/>
      <c r="T1265" s="34"/>
      <c r="U1265" s="3"/>
      <c r="V1265" s="3"/>
      <c r="W1265" s="3"/>
      <c r="X1265" s="34"/>
      <c r="Y1265" s="3"/>
      <c r="Z1265" s="1"/>
      <c r="AA1265" s="3"/>
      <c r="AB1265" s="3"/>
      <c r="AC1265" s="3"/>
      <c r="AD1265" s="3"/>
      <c r="AE1265" s="3"/>
      <c r="AF1265" s="10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42"/>
      <c r="B1266" s="72"/>
      <c r="C1266" s="13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20"/>
      <c r="R1266" s="13"/>
      <c r="S1266" s="4"/>
      <c r="T1266" s="34"/>
      <c r="U1266" s="3"/>
      <c r="V1266" s="3"/>
      <c r="W1266" s="3"/>
      <c r="X1266" s="34"/>
      <c r="Y1266" s="3"/>
      <c r="Z1266" s="1"/>
      <c r="AA1266" s="3"/>
      <c r="AB1266" s="3"/>
      <c r="AC1266" s="3"/>
      <c r="AD1266" s="3"/>
      <c r="AE1266" s="3"/>
      <c r="AF1266" s="10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42"/>
      <c r="B1267" s="72"/>
      <c r="C1267" s="13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20"/>
      <c r="R1267" s="13"/>
      <c r="S1267" s="4"/>
      <c r="T1267" s="34"/>
      <c r="U1267" s="3"/>
      <c r="V1267" s="3"/>
      <c r="W1267" s="3"/>
      <c r="X1267" s="34"/>
      <c r="Y1267" s="3"/>
      <c r="Z1267" s="1"/>
      <c r="AA1267" s="3"/>
      <c r="AB1267" s="3"/>
      <c r="AC1267" s="3"/>
      <c r="AD1267" s="3"/>
      <c r="AE1267" s="3"/>
      <c r="AF1267" s="10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42"/>
      <c r="B1268" s="72"/>
      <c r="C1268" s="13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20"/>
      <c r="R1268" s="13"/>
      <c r="S1268" s="4"/>
      <c r="T1268" s="34"/>
      <c r="U1268" s="3"/>
      <c r="V1268" s="3"/>
      <c r="W1268" s="3"/>
      <c r="X1268" s="34"/>
      <c r="Y1268" s="3"/>
      <c r="Z1268" s="1"/>
      <c r="AA1268" s="3"/>
      <c r="AB1268" s="3"/>
      <c r="AC1268" s="3"/>
      <c r="AD1268" s="3"/>
      <c r="AE1268" s="3"/>
      <c r="AF1268" s="10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42"/>
      <c r="B1269" s="72"/>
      <c r="C1269" s="13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20"/>
      <c r="R1269" s="13"/>
      <c r="S1269" s="4"/>
      <c r="T1269" s="34"/>
      <c r="U1269" s="3"/>
      <c r="V1269" s="3"/>
      <c r="W1269" s="3"/>
      <c r="X1269" s="34"/>
      <c r="Y1269" s="3"/>
      <c r="Z1269" s="1"/>
      <c r="AA1269" s="3"/>
      <c r="AB1269" s="3"/>
      <c r="AC1269" s="3"/>
      <c r="AD1269" s="3"/>
      <c r="AE1269" s="3"/>
      <c r="AF1269" s="10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42"/>
      <c r="B1270" s="72"/>
      <c r="C1270" s="13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20"/>
      <c r="R1270" s="13"/>
      <c r="S1270" s="4"/>
      <c r="T1270" s="34"/>
      <c r="U1270" s="3"/>
      <c r="V1270" s="3"/>
      <c r="W1270" s="3"/>
      <c r="X1270" s="34"/>
      <c r="Y1270" s="3"/>
      <c r="Z1270" s="1"/>
      <c r="AA1270" s="3"/>
      <c r="AB1270" s="3"/>
      <c r="AC1270" s="3"/>
      <c r="AD1270" s="3"/>
      <c r="AE1270" s="3"/>
      <c r="AF1270" s="10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42"/>
      <c r="B1271" s="72"/>
      <c r="C1271" s="13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20"/>
      <c r="R1271" s="13"/>
      <c r="S1271" s="4"/>
      <c r="T1271" s="34"/>
      <c r="U1271" s="3"/>
      <c r="V1271" s="3"/>
      <c r="W1271" s="3"/>
      <c r="X1271" s="34"/>
      <c r="Y1271" s="3"/>
      <c r="Z1271" s="1"/>
      <c r="AA1271" s="3"/>
      <c r="AB1271" s="3"/>
      <c r="AC1271" s="3"/>
      <c r="AD1271" s="3"/>
      <c r="AE1271" s="3"/>
      <c r="AF1271" s="10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42"/>
      <c r="B1272" s="72"/>
      <c r="C1272" s="13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20"/>
      <c r="R1272" s="13"/>
      <c r="S1272" s="4"/>
      <c r="T1272" s="34"/>
      <c r="U1272" s="3"/>
      <c r="V1272" s="3"/>
      <c r="W1272" s="3"/>
      <c r="X1272" s="34"/>
      <c r="Y1272" s="3"/>
      <c r="Z1272" s="1"/>
      <c r="AA1272" s="3"/>
      <c r="AB1272" s="3"/>
      <c r="AC1272" s="3"/>
      <c r="AD1272" s="3"/>
      <c r="AE1272" s="3"/>
      <c r="AF1272" s="10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42"/>
      <c r="B1273" s="72"/>
      <c r="C1273" s="13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20"/>
      <c r="R1273" s="13"/>
      <c r="S1273" s="4"/>
      <c r="T1273" s="34"/>
      <c r="U1273" s="3"/>
      <c r="V1273" s="3"/>
      <c r="W1273" s="3"/>
      <c r="X1273" s="34"/>
      <c r="Y1273" s="3"/>
      <c r="Z1273" s="1"/>
      <c r="AA1273" s="3"/>
      <c r="AB1273" s="3"/>
      <c r="AC1273" s="3"/>
      <c r="AD1273" s="3"/>
      <c r="AE1273" s="3"/>
      <c r="AF1273" s="10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42"/>
      <c r="B1274" s="72"/>
      <c r="C1274" s="13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20"/>
      <c r="R1274" s="13"/>
      <c r="S1274" s="4"/>
      <c r="T1274" s="34"/>
      <c r="U1274" s="3"/>
      <c r="V1274" s="3"/>
      <c r="W1274" s="3"/>
      <c r="X1274" s="34"/>
      <c r="Y1274" s="3"/>
      <c r="Z1274" s="1"/>
      <c r="AA1274" s="3"/>
      <c r="AB1274" s="3"/>
      <c r="AC1274" s="3"/>
      <c r="AD1274" s="3"/>
      <c r="AE1274" s="3"/>
      <c r="AF1274" s="10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42"/>
      <c r="B1275" s="72"/>
      <c r="C1275" s="13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20"/>
      <c r="R1275" s="13"/>
      <c r="S1275" s="4"/>
      <c r="T1275" s="34"/>
      <c r="U1275" s="3"/>
      <c r="V1275" s="3"/>
      <c r="W1275" s="3"/>
      <c r="X1275" s="34"/>
      <c r="Y1275" s="3"/>
      <c r="Z1275" s="1"/>
      <c r="AA1275" s="3"/>
      <c r="AB1275" s="3"/>
      <c r="AC1275" s="3"/>
      <c r="AD1275" s="3"/>
      <c r="AE1275" s="3"/>
      <c r="AF1275" s="10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42"/>
      <c r="B1276" s="72"/>
      <c r="C1276" s="13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20"/>
      <c r="R1276" s="13"/>
      <c r="S1276" s="4"/>
      <c r="T1276" s="34"/>
      <c r="U1276" s="3"/>
      <c r="V1276" s="3"/>
      <c r="W1276" s="3"/>
      <c r="X1276" s="34"/>
      <c r="Y1276" s="3"/>
      <c r="Z1276" s="1"/>
      <c r="AA1276" s="3"/>
      <c r="AB1276" s="3"/>
      <c r="AC1276" s="3"/>
      <c r="AD1276" s="3"/>
      <c r="AE1276" s="3"/>
      <c r="AF1276" s="10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42"/>
      <c r="B1277" s="72"/>
      <c r="C1277" s="13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20"/>
      <c r="R1277" s="13"/>
      <c r="S1277" s="4"/>
      <c r="T1277" s="34"/>
      <c r="U1277" s="3"/>
      <c r="V1277" s="3"/>
      <c r="W1277" s="3"/>
      <c r="X1277" s="34"/>
      <c r="Y1277" s="3"/>
      <c r="Z1277" s="1"/>
      <c r="AA1277" s="3"/>
      <c r="AB1277" s="3"/>
      <c r="AC1277" s="3"/>
      <c r="AD1277" s="3"/>
      <c r="AE1277" s="3"/>
      <c r="AF1277" s="10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42"/>
      <c r="B1278" s="72"/>
      <c r="C1278" s="13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20"/>
      <c r="R1278" s="13"/>
      <c r="S1278" s="4"/>
      <c r="T1278" s="34"/>
      <c r="U1278" s="3"/>
      <c r="V1278" s="3"/>
      <c r="W1278" s="3"/>
      <c r="X1278" s="34"/>
      <c r="Y1278" s="3"/>
      <c r="Z1278" s="1"/>
      <c r="AA1278" s="3"/>
      <c r="AB1278" s="3"/>
      <c r="AC1278" s="3"/>
      <c r="AD1278" s="3"/>
      <c r="AE1278" s="3"/>
      <c r="AF1278" s="10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42"/>
      <c r="B1279" s="72"/>
      <c r="C1279" s="13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20"/>
      <c r="R1279" s="13"/>
      <c r="S1279" s="4"/>
      <c r="T1279" s="34"/>
      <c r="U1279" s="3"/>
      <c r="V1279" s="3"/>
      <c r="W1279" s="3"/>
      <c r="X1279" s="34"/>
      <c r="Y1279" s="3"/>
      <c r="Z1279" s="1"/>
      <c r="AA1279" s="3"/>
      <c r="AB1279" s="3"/>
      <c r="AC1279" s="3"/>
      <c r="AD1279" s="3"/>
      <c r="AE1279" s="3"/>
      <c r="AF1279" s="10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42"/>
      <c r="B1280" s="72"/>
      <c r="C1280" s="13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20"/>
      <c r="R1280" s="13"/>
      <c r="S1280" s="4"/>
      <c r="T1280" s="34"/>
      <c r="U1280" s="3"/>
      <c r="V1280" s="3"/>
      <c r="W1280" s="3"/>
      <c r="X1280" s="34"/>
      <c r="Y1280" s="3"/>
      <c r="Z1280" s="1"/>
      <c r="AA1280" s="3"/>
      <c r="AB1280" s="3"/>
      <c r="AC1280" s="3"/>
      <c r="AD1280" s="3"/>
      <c r="AE1280" s="3"/>
      <c r="AF1280" s="10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42"/>
      <c r="B1281" s="72"/>
      <c r="C1281" s="13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20"/>
      <c r="R1281" s="13"/>
      <c r="S1281" s="4"/>
      <c r="T1281" s="34"/>
      <c r="U1281" s="3"/>
      <c r="V1281" s="3"/>
      <c r="W1281" s="3"/>
      <c r="X1281" s="34"/>
      <c r="Y1281" s="3"/>
      <c r="Z1281" s="1"/>
      <c r="AA1281" s="3"/>
      <c r="AB1281" s="3"/>
      <c r="AC1281" s="3"/>
      <c r="AD1281" s="3"/>
      <c r="AE1281" s="3"/>
      <c r="AF1281" s="10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42"/>
      <c r="B1282" s="72"/>
      <c r="C1282" s="13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20"/>
      <c r="R1282" s="13"/>
      <c r="S1282" s="4"/>
      <c r="T1282" s="34"/>
      <c r="U1282" s="3"/>
      <c r="V1282" s="3"/>
      <c r="W1282" s="3"/>
      <c r="X1282" s="34"/>
      <c r="Y1282" s="3"/>
      <c r="Z1282" s="1"/>
      <c r="AA1282" s="3"/>
      <c r="AB1282" s="3"/>
      <c r="AC1282" s="3"/>
      <c r="AD1282" s="3"/>
      <c r="AE1282" s="3"/>
      <c r="AF1282" s="10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42"/>
      <c r="B1283" s="72"/>
      <c r="C1283" s="13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20"/>
      <c r="R1283" s="13"/>
      <c r="S1283" s="4"/>
      <c r="T1283" s="34"/>
      <c r="U1283" s="3"/>
      <c r="V1283" s="3"/>
      <c r="W1283" s="3"/>
      <c r="X1283" s="34"/>
      <c r="Y1283" s="3"/>
      <c r="Z1283" s="1"/>
      <c r="AA1283" s="3"/>
      <c r="AB1283" s="3"/>
      <c r="AC1283" s="3"/>
      <c r="AD1283" s="3"/>
      <c r="AE1283" s="3"/>
      <c r="AF1283" s="10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42"/>
      <c r="B1284" s="72"/>
      <c r="C1284" s="13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20"/>
      <c r="R1284" s="13"/>
      <c r="S1284" s="4"/>
      <c r="T1284" s="34"/>
      <c r="U1284" s="3"/>
      <c r="V1284" s="3"/>
      <c r="W1284" s="3"/>
      <c r="X1284" s="34"/>
      <c r="Y1284" s="3"/>
      <c r="Z1284" s="1"/>
      <c r="AA1284" s="3"/>
      <c r="AB1284" s="3"/>
      <c r="AC1284" s="3"/>
      <c r="AD1284" s="3"/>
      <c r="AE1284" s="3"/>
      <c r="AF1284" s="10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42"/>
      <c r="B1285" s="72"/>
      <c r="C1285" s="13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20"/>
      <c r="R1285" s="13"/>
      <c r="S1285" s="4"/>
      <c r="T1285" s="34"/>
      <c r="U1285" s="3"/>
      <c r="V1285" s="3"/>
      <c r="W1285" s="3"/>
      <c r="X1285" s="34"/>
      <c r="Y1285" s="3"/>
      <c r="Z1285" s="1"/>
      <c r="AA1285" s="3"/>
      <c r="AB1285" s="3"/>
      <c r="AC1285" s="3"/>
      <c r="AD1285" s="3"/>
      <c r="AE1285" s="3"/>
      <c r="AF1285" s="10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42"/>
      <c r="B1286" s="72"/>
      <c r="C1286" s="13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20"/>
      <c r="R1286" s="13"/>
      <c r="S1286" s="4"/>
      <c r="T1286" s="34"/>
      <c r="U1286" s="3"/>
      <c r="V1286" s="3"/>
      <c r="W1286" s="3"/>
      <c r="X1286" s="34"/>
      <c r="Y1286" s="3"/>
      <c r="Z1286" s="1"/>
      <c r="AA1286" s="3"/>
      <c r="AB1286" s="3"/>
      <c r="AC1286" s="3"/>
      <c r="AD1286" s="3"/>
      <c r="AE1286" s="3"/>
      <c r="AF1286" s="10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42"/>
      <c r="B1287" s="72"/>
      <c r="C1287" s="13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20"/>
      <c r="R1287" s="13"/>
      <c r="S1287" s="4"/>
      <c r="T1287" s="34"/>
      <c r="U1287" s="3"/>
      <c r="V1287" s="3"/>
      <c r="W1287" s="3"/>
      <c r="X1287" s="34"/>
      <c r="Y1287" s="3"/>
      <c r="Z1287" s="1"/>
      <c r="AA1287" s="3"/>
      <c r="AB1287" s="3"/>
      <c r="AC1287" s="3"/>
      <c r="AD1287" s="3"/>
      <c r="AE1287" s="3"/>
      <c r="AF1287" s="10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42"/>
      <c r="B1288" s="72"/>
      <c r="C1288" s="13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20"/>
      <c r="R1288" s="13"/>
      <c r="S1288" s="4"/>
      <c r="T1288" s="34"/>
      <c r="U1288" s="3"/>
      <c r="V1288" s="3"/>
      <c r="W1288" s="3"/>
      <c r="X1288" s="34"/>
      <c r="Y1288" s="3"/>
      <c r="Z1288" s="1"/>
      <c r="AA1288" s="3"/>
      <c r="AB1288" s="3"/>
      <c r="AC1288" s="3"/>
      <c r="AD1288" s="3"/>
      <c r="AE1288" s="3"/>
      <c r="AF1288" s="10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42"/>
      <c r="B1289" s="72"/>
      <c r="C1289" s="13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20"/>
      <c r="R1289" s="13"/>
      <c r="S1289" s="4"/>
      <c r="T1289" s="34"/>
      <c r="U1289" s="21"/>
      <c r="V1289" s="21"/>
      <c r="W1289" s="21"/>
      <c r="X1289" s="33"/>
      <c r="Y1289" s="21"/>
      <c r="Z1289" s="26"/>
      <c r="AA1289" s="21"/>
      <c r="AB1289" s="21"/>
      <c r="AC1289" s="21"/>
      <c r="AD1289" s="21"/>
      <c r="AE1289" s="21"/>
      <c r="AF1289" s="22"/>
      <c r="AG1289" s="21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</row>
    <row r="1290" spans="1:151" x14ac:dyDescent="0.15">
      <c r="A1290" s="42"/>
      <c r="B1290" s="72"/>
      <c r="C1290" s="13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20"/>
      <c r="R1290" s="13"/>
      <c r="S1290" s="4"/>
      <c r="T1290" s="34"/>
      <c r="U1290" s="21"/>
      <c r="V1290" s="21"/>
      <c r="W1290" s="21"/>
      <c r="X1290" s="33"/>
      <c r="Y1290" s="21"/>
      <c r="Z1290" s="26"/>
      <c r="AA1290" s="21"/>
      <c r="AB1290" s="21"/>
      <c r="AC1290" s="21"/>
      <c r="AD1290" s="21"/>
      <c r="AE1290" s="21"/>
      <c r="AF1290" s="22"/>
      <c r="AG1290" s="21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</row>
    <row r="1291" spans="1:151" x14ac:dyDescent="0.15">
      <c r="A1291" s="42"/>
      <c r="B1291" s="72"/>
      <c r="C1291" s="13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20"/>
      <c r="R1291" s="13"/>
      <c r="S1291" s="4"/>
      <c r="T1291" s="34"/>
      <c r="U1291" s="21"/>
      <c r="V1291" s="21"/>
      <c r="W1291" s="21"/>
      <c r="X1291" s="33"/>
      <c r="Y1291" s="21"/>
      <c r="Z1291" s="26"/>
      <c r="AA1291" s="21"/>
      <c r="AB1291" s="21"/>
      <c r="AC1291" s="21"/>
      <c r="AD1291" s="21"/>
      <c r="AE1291" s="21"/>
      <c r="AF1291" s="22"/>
      <c r="AG1291" s="21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</row>
    <row r="1292" spans="1:151" x14ac:dyDescent="0.15">
      <c r="A1292" s="42"/>
      <c r="B1292" s="72"/>
      <c r="C1292" s="13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20"/>
      <c r="R1292" s="13"/>
      <c r="S1292" s="4"/>
      <c r="T1292" s="34"/>
      <c r="U1292" s="3"/>
      <c r="V1292" s="3"/>
      <c r="W1292" s="3"/>
      <c r="X1292" s="34"/>
      <c r="Y1292" s="3"/>
      <c r="Z1292" s="1"/>
      <c r="AA1292" s="3"/>
      <c r="AB1292" s="3"/>
      <c r="AC1292" s="3"/>
      <c r="AD1292" s="3"/>
      <c r="AE1292" s="3"/>
      <c r="AF1292" s="10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42"/>
      <c r="B1293" s="72"/>
      <c r="C1293" s="13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20"/>
      <c r="R1293" s="13"/>
      <c r="S1293" s="4"/>
      <c r="T1293" s="34"/>
      <c r="U1293" s="3"/>
      <c r="V1293" s="3"/>
      <c r="W1293" s="3"/>
      <c r="X1293" s="34"/>
      <c r="Y1293" s="3"/>
      <c r="Z1293" s="1"/>
      <c r="AA1293" s="3"/>
      <c r="AB1293" s="3"/>
      <c r="AC1293" s="3"/>
      <c r="AD1293" s="3"/>
      <c r="AE1293" s="3"/>
      <c r="AF1293" s="10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42"/>
      <c r="B1294" s="72"/>
      <c r="C1294" s="13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20"/>
      <c r="R1294" s="13"/>
      <c r="S1294" s="4"/>
      <c r="T1294" s="34"/>
      <c r="U1294" s="3"/>
      <c r="V1294" s="3"/>
      <c r="W1294" s="3"/>
      <c r="X1294" s="34"/>
      <c r="Y1294" s="3"/>
      <c r="Z1294" s="1"/>
      <c r="AA1294" s="3"/>
      <c r="AB1294" s="3"/>
      <c r="AC1294" s="3"/>
      <c r="AD1294" s="3"/>
      <c r="AE1294" s="3"/>
      <c r="AF1294" s="10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42"/>
      <c r="B1295" s="72"/>
      <c r="C1295" s="13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20"/>
      <c r="R1295" s="13"/>
      <c r="S1295" s="4"/>
      <c r="T1295" s="34"/>
      <c r="U1295" s="3"/>
      <c r="V1295" s="3"/>
      <c r="W1295" s="3"/>
      <c r="X1295" s="34"/>
      <c r="Y1295" s="3"/>
      <c r="Z1295" s="1"/>
      <c r="AA1295" s="3"/>
      <c r="AB1295" s="3"/>
      <c r="AC1295" s="3"/>
      <c r="AD1295" s="3"/>
      <c r="AE1295" s="3"/>
      <c r="AF1295" s="10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42"/>
      <c r="B1296" s="72"/>
      <c r="C1296" s="13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20"/>
      <c r="R1296" s="13"/>
      <c r="S1296" s="4"/>
      <c r="T1296" s="34"/>
      <c r="U1296" s="3"/>
      <c r="V1296" s="3"/>
      <c r="W1296" s="3"/>
      <c r="X1296" s="34"/>
      <c r="Y1296" s="3"/>
      <c r="Z1296" s="1"/>
      <c r="AA1296" s="3"/>
      <c r="AB1296" s="3"/>
      <c r="AC1296" s="3"/>
      <c r="AD1296" s="3"/>
      <c r="AE1296" s="3"/>
      <c r="AF1296" s="10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42"/>
      <c r="B1297" s="72"/>
      <c r="C1297" s="13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20"/>
      <c r="R1297" s="13"/>
      <c r="S1297" s="4"/>
      <c r="T1297" s="34"/>
      <c r="U1297" s="3"/>
      <c r="V1297" s="3"/>
      <c r="W1297" s="3"/>
      <c r="X1297" s="34"/>
      <c r="Y1297" s="3"/>
      <c r="Z1297" s="1"/>
      <c r="AA1297" s="3"/>
      <c r="AB1297" s="3"/>
      <c r="AC1297" s="3"/>
      <c r="AD1297" s="3"/>
      <c r="AE1297" s="3"/>
      <c r="AF1297" s="10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42"/>
      <c r="B1298" s="72"/>
      <c r="C1298" s="13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20"/>
      <c r="R1298" s="13"/>
      <c r="S1298" s="4"/>
      <c r="T1298" s="34"/>
      <c r="U1298" s="3"/>
      <c r="V1298" s="3"/>
      <c r="W1298" s="3"/>
      <c r="X1298" s="34"/>
      <c r="Y1298" s="3"/>
      <c r="Z1298" s="1"/>
      <c r="AA1298" s="3"/>
      <c r="AB1298" s="3"/>
      <c r="AC1298" s="3"/>
      <c r="AD1298" s="3"/>
      <c r="AE1298" s="3"/>
      <c r="AF1298" s="10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42"/>
      <c r="B1299" s="72"/>
      <c r="C1299" s="13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20"/>
      <c r="R1299" s="13"/>
      <c r="S1299" s="4"/>
      <c r="T1299" s="34"/>
      <c r="U1299" s="3"/>
      <c r="V1299" s="3"/>
      <c r="W1299" s="3"/>
      <c r="X1299" s="34"/>
      <c r="Y1299" s="3"/>
      <c r="Z1299" s="1"/>
      <c r="AA1299" s="3"/>
      <c r="AB1299" s="3"/>
      <c r="AC1299" s="3"/>
      <c r="AD1299" s="3"/>
      <c r="AE1299" s="3"/>
      <c r="AF1299" s="10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42"/>
      <c r="B1300" s="72"/>
      <c r="C1300" s="13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20"/>
      <c r="R1300" s="13"/>
      <c r="S1300" s="4"/>
      <c r="T1300" s="34"/>
      <c r="U1300" s="3"/>
      <c r="V1300" s="3"/>
      <c r="W1300" s="3"/>
      <c r="X1300" s="34"/>
      <c r="Y1300" s="3"/>
      <c r="Z1300" s="1"/>
      <c r="AA1300" s="3"/>
      <c r="AB1300" s="3"/>
      <c r="AC1300" s="3"/>
      <c r="AD1300" s="3"/>
      <c r="AE1300" s="3"/>
      <c r="AF1300" s="10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42"/>
      <c r="B1301" s="72"/>
      <c r="C1301" s="13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20"/>
      <c r="R1301" s="13"/>
      <c r="S1301" s="4"/>
      <c r="T1301" s="34"/>
      <c r="U1301" s="3"/>
      <c r="V1301" s="3"/>
      <c r="W1301" s="3"/>
      <c r="X1301" s="34"/>
      <c r="Y1301" s="3"/>
      <c r="Z1301" s="1"/>
      <c r="AA1301" s="3"/>
      <c r="AB1301" s="3"/>
      <c r="AC1301" s="3"/>
      <c r="AD1301" s="3"/>
      <c r="AE1301" s="3"/>
      <c r="AF1301" s="10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42"/>
      <c r="B1302" s="72"/>
      <c r="C1302" s="13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20"/>
      <c r="R1302" s="13"/>
      <c r="S1302" s="4"/>
      <c r="T1302" s="34"/>
      <c r="U1302" s="3"/>
      <c r="V1302" s="3"/>
      <c r="W1302" s="3"/>
      <c r="X1302" s="34"/>
      <c r="Y1302" s="3"/>
      <c r="Z1302" s="1"/>
      <c r="AA1302" s="3"/>
      <c r="AB1302" s="3"/>
      <c r="AC1302" s="3"/>
      <c r="AD1302" s="3"/>
      <c r="AE1302" s="3"/>
      <c r="AF1302" s="10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42"/>
      <c r="B1303" s="72"/>
      <c r="C1303" s="13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20"/>
      <c r="R1303" s="13"/>
      <c r="S1303" s="4"/>
      <c r="T1303" s="34"/>
      <c r="U1303" s="3"/>
      <c r="V1303" s="3"/>
      <c r="W1303" s="3"/>
      <c r="X1303" s="34"/>
      <c r="Y1303" s="3"/>
      <c r="Z1303" s="1"/>
      <c r="AA1303" s="3"/>
      <c r="AB1303" s="3"/>
      <c r="AC1303" s="3"/>
      <c r="AD1303" s="3"/>
      <c r="AE1303" s="3"/>
      <c r="AF1303" s="10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42"/>
      <c r="B1304" s="72"/>
      <c r="C1304" s="13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20"/>
      <c r="R1304" s="13"/>
      <c r="S1304" s="4"/>
      <c r="T1304" s="34"/>
      <c r="U1304" s="3"/>
      <c r="V1304" s="3"/>
      <c r="W1304" s="3"/>
      <c r="X1304" s="34"/>
      <c r="Y1304" s="3"/>
      <c r="Z1304" s="1"/>
      <c r="AA1304" s="3"/>
      <c r="AB1304" s="3"/>
      <c r="AC1304" s="3"/>
      <c r="AD1304" s="3"/>
      <c r="AE1304" s="3"/>
      <c r="AF1304" s="10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42"/>
      <c r="B1305" s="72"/>
      <c r="C1305" s="13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20"/>
      <c r="R1305" s="13"/>
      <c r="S1305" s="4"/>
      <c r="T1305" s="34"/>
      <c r="U1305" s="3"/>
      <c r="V1305" s="3"/>
      <c r="W1305" s="3"/>
      <c r="X1305" s="34"/>
      <c r="Y1305" s="3"/>
      <c r="Z1305" s="1"/>
      <c r="AA1305" s="3"/>
      <c r="AB1305" s="3"/>
      <c r="AC1305" s="3"/>
      <c r="AD1305" s="3"/>
      <c r="AE1305" s="3"/>
      <c r="AF1305" s="10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42"/>
      <c r="B1306" s="72"/>
      <c r="C1306" s="13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20"/>
      <c r="R1306" s="13"/>
      <c r="S1306" s="4"/>
      <c r="T1306" s="34"/>
      <c r="U1306" s="3"/>
      <c r="V1306" s="3"/>
      <c r="W1306" s="3"/>
      <c r="X1306" s="34"/>
      <c r="Y1306" s="3"/>
      <c r="Z1306" s="1"/>
      <c r="AA1306" s="3"/>
      <c r="AB1306" s="3"/>
      <c r="AC1306" s="3"/>
      <c r="AD1306" s="3"/>
      <c r="AE1306" s="3"/>
      <c r="AF1306" s="10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x14ac:dyDescent="0.15">
      <c r="A1307" s="42"/>
      <c r="B1307" s="72"/>
      <c r="C1307" s="13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20"/>
      <c r="R1307" s="13"/>
      <c r="S1307" s="4"/>
      <c r="T1307" s="34"/>
      <c r="U1307" s="3"/>
      <c r="V1307" s="3"/>
      <c r="W1307" s="3"/>
      <c r="X1307" s="34"/>
      <c r="Y1307" s="3"/>
      <c r="Z1307" s="1"/>
      <c r="AA1307" s="3"/>
      <c r="AB1307" s="3"/>
      <c r="AC1307" s="3"/>
      <c r="AD1307" s="3"/>
      <c r="AE1307" s="3"/>
      <c r="AF1307" s="10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42"/>
      <c r="B1308" s="72"/>
      <c r="C1308" s="13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20"/>
      <c r="R1308" s="13"/>
      <c r="S1308" s="4"/>
      <c r="T1308" s="34"/>
      <c r="U1308" s="3"/>
      <c r="V1308" s="3"/>
      <c r="W1308" s="3"/>
      <c r="X1308" s="34"/>
      <c r="Y1308" s="3"/>
      <c r="Z1308" s="1"/>
      <c r="AA1308" s="3"/>
      <c r="AB1308" s="3"/>
      <c r="AC1308" s="3"/>
      <c r="AD1308" s="3"/>
      <c r="AE1308" s="3"/>
      <c r="AF1308" s="10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42"/>
      <c r="B1309" s="72"/>
      <c r="C1309" s="13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20"/>
      <c r="R1309" s="13"/>
      <c r="S1309" s="4"/>
      <c r="T1309" s="34"/>
      <c r="U1309" s="3"/>
      <c r="V1309" s="3"/>
      <c r="W1309" s="3"/>
      <c r="X1309" s="34"/>
      <c r="Y1309" s="3"/>
      <c r="Z1309" s="1"/>
      <c r="AA1309" s="3"/>
      <c r="AB1309" s="3"/>
      <c r="AC1309" s="3"/>
      <c r="AD1309" s="3"/>
      <c r="AE1309" s="3"/>
      <c r="AF1309" s="10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42"/>
      <c r="B1310" s="72"/>
      <c r="C1310" s="13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20"/>
      <c r="R1310" s="13"/>
      <c r="S1310" s="4"/>
      <c r="T1310" s="34"/>
      <c r="U1310" s="3"/>
      <c r="V1310" s="3"/>
      <c r="W1310" s="3"/>
      <c r="X1310" s="34"/>
      <c r="Y1310" s="3"/>
      <c r="Z1310" s="1"/>
      <c r="AA1310" s="3"/>
      <c r="AB1310" s="3"/>
      <c r="AC1310" s="3"/>
      <c r="AD1310" s="3"/>
      <c r="AE1310" s="3"/>
      <c r="AF1310" s="10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42"/>
      <c r="B1311" s="72"/>
      <c r="C1311" s="13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20"/>
      <c r="R1311" s="13"/>
      <c r="S1311" s="4"/>
      <c r="T1311" s="34"/>
      <c r="U1311" s="3"/>
      <c r="V1311" s="3"/>
      <c r="W1311" s="3"/>
      <c r="X1311" s="34"/>
      <c r="Y1311" s="3"/>
      <c r="Z1311" s="1"/>
      <c r="AA1311" s="3"/>
      <c r="AB1311" s="3"/>
      <c r="AC1311" s="3"/>
      <c r="AD1311" s="3"/>
      <c r="AE1311" s="3"/>
      <c r="AF1311" s="10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42"/>
      <c r="B1312" s="72"/>
      <c r="C1312" s="13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20"/>
      <c r="R1312" s="13"/>
      <c r="S1312" s="4"/>
      <c r="T1312" s="34"/>
      <c r="U1312" s="3"/>
      <c r="V1312" s="3"/>
      <c r="W1312" s="3"/>
      <c r="X1312" s="34"/>
      <c r="Y1312" s="3"/>
      <c r="Z1312" s="1"/>
      <c r="AA1312" s="3"/>
      <c r="AB1312" s="3"/>
      <c r="AC1312" s="3"/>
      <c r="AD1312" s="3"/>
      <c r="AE1312" s="3"/>
      <c r="AF1312" s="10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42"/>
      <c r="B1313" s="72"/>
      <c r="C1313" s="13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20"/>
      <c r="R1313" s="13"/>
      <c r="S1313" s="4"/>
      <c r="T1313" s="34"/>
      <c r="U1313" s="3"/>
      <c r="V1313" s="3"/>
      <c r="W1313" s="3"/>
      <c r="X1313" s="34"/>
      <c r="Y1313" s="3"/>
      <c r="Z1313" s="1"/>
      <c r="AA1313" s="3"/>
      <c r="AB1313" s="3"/>
      <c r="AC1313" s="3"/>
      <c r="AD1313" s="3"/>
      <c r="AE1313" s="3"/>
      <c r="AF1313" s="10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42"/>
      <c r="B1314" s="72"/>
      <c r="C1314" s="13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20"/>
      <c r="R1314" s="13"/>
      <c r="S1314" s="4"/>
      <c r="T1314" s="34"/>
      <c r="U1314" s="3"/>
      <c r="V1314" s="3"/>
      <c r="W1314" s="3"/>
      <c r="X1314" s="34"/>
      <c r="Y1314" s="3"/>
      <c r="Z1314" s="1"/>
      <c r="AA1314" s="3"/>
      <c r="AB1314" s="3"/>
      <c r="AC1314" s="3"/>
      <c r="AD1314" s="3"/>
      <c r="AE1314" s="3"/>
      <c r="AF1314" s="10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42"/>
      <c r="B1315" s="72"/>
      <c r="C1315" s="13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20"/>
      <c r="R1315" s="13"/>
      <c r="S1315" s="4"/>
      <c r="T1315" s="34"/>
      <c r="U1315" s="3"/>
      <c r="V1315" s="3"/>
      <c r="W1315" s="3"/>
      <c r="X1315" s="34"/>
      <c r="Y1315" s="3"/>
      <c r="Z1315" s="1"/>
      <c r="AA1315" s="3"/>
      <c r="AB1315" s="3"/>
      <c r="AC1315" s="3"/>
      <c r="AD1315" s="3"/>
      <c r="AE1315" s="3"/>
      <c r="AF1315" s="10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42"/>
      <c r="B1316" s="72"/>
      <c r="C1316" s="13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20"/>
      <c r="R1316" s="13"/>
      <c r="S1316" s="4"/>
      <c r="T1316" s="34"/>
      <c r="U1316" s="3"/>
      <c r="V1316" s="3"/>
      <c r="W1316" s="3"/>
      <c r="X1316" s="34"/>
      <c r="Y1316" s="3"/>
      <c r="Z1316" s="1"/>
      <c r="AA1316" s="3"/>
      <c r="AB1316" s="3"/>
      <c r="AC1316" s="3"/>
      <c r="AD1316" s="3"/>
      <c r="AE1316" s="3"/>
      <c r="AF1316" s="10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42"/>
      <c r="B1317" s="72"/>
      <c r="C1317" s="13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20"/>
      <c r="R1317" s="13"/>
      <c r="S1317" s="4"/>
      <c r="T1317" s="34"/>
      <c r="U1317" s="3"/>
      <c r="V1317" s="3"/>
      <c r="W1317" s="3"/>
      <c r="X1317" s="34"/>
      <c r="Y1317" s="3"/>
      <c r="Z1317" s="1"/>
      <c r="AA1317" s="3"/>
      <c r="AB1317" s="3"/>
      <c r="AC1317" s="3"/>
      <c r="AD1317" s="3"/>
      <c r="AE1317" s="3"/>
      <c r="AF1317" s="10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42"/>
      <c r="B1318" s="72"/>
      <c r="C1318" s="13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20"/>
      <c r="R1318" s="13"/>
      <c r="S1318" s="4"/>
      <c r="T1318" s="34"/>
      <c r="U1318" s="3"/>
      <c r="V1318" s="3"/>
      <c r="W1318" s="3"/>
      <c r="X1318" s="34"/>
      <c r="Y1318" s="3"/>
      <c r="Z1318" s="1"/>
      <c r="AA1318" s="3"/>
      <c r="AB1318" s="3"/>
      <c r="AC1318" s="3"/>
      <c r="AD1318" s="3"/>
      <c r="AE1318" s="3"/>
      <c r="AF1318" s="10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42"/>
      <c r="B1319" s="72"/>
      <c r="C1319" s="13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20"/>
      <c r="R1319" s="13"/>
      <c r="S1319" s="4"/>
      <c r="T1319" s="34"/>
      <c r="U1319" s="3"/>
      <c r="V1319" s="3"/>
      <c r="W1319" s="3"/>
      <c r="X1319" s="34"/>
      <c r="Y1319" s="3"/>
      <c r="Z1319" s="1"/>
      <c r="AA1319" s="3"/>
      <c r="AB1319" s="3"/>
      <c r="AC1319" s="3"/>
      <c r="AD1319" s="3"/>
      <c r="AE1319" s="3"/>
      <c r="AF1319" s="10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42"/>
      <c r="B1320" s="72"/>
      <c r="C1320" s="13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20"/>
      <c r="R1320" s="13"/>
      <c r="S1320" s="4"/>
      <c r="T1320" s="34"/>
      <c r="U1320" s="3"/>
      <c r="V1320" s="3"/>
      <c r="W1320" s="3"/>
      <c r="X1320" s="34"/>
      <c r="Y1320" s="3"/>
      <c r="Z1320" s="1"/>
      <c r="AA1320" s="3"/>
      <c r="AB1320" s="3"/>
      <c r="AC1320" s="3"/>
      <c r="AD1320" s="3"/>
      <c r="AE1320" s="3"/>
      <c r="AF1320" s="10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42"/>
      <c r="B1321" s="72"/>
      <c r="C1321" s="13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20"/>
      <c r="R1321" s="13"/>
      <c r="S1321" s="4"/>
      <c r="T1321" s="34"/>
      <c r="U1321" s="3"/>
      <c r="V1321" s="3"/>
      <c r="W1321" s="3"/>
      <c r="X1321" s="34"/>
      <c r="Y1321" s="3"/>
      <c r="Z1321" s="1"/>
      <c r="AA1321" s="3"/>
      <c r="AB1321" s="3"/>
      <c r="AC1321" s="3"/>
      <c r="AD1321" s="3"/>
      <c r="AE1321" s="3"/>
      <c r="AF1321" s="10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42"/>
      <c r="B1322" s="72"/>
      <c r="C1322" s="13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20"/>
      <c r="R1322" s="13"/>
      <c r="S1322" s="4"/>
      <c r="T1322" s="34"/>
      <c r="U1322" s="3"/>
      <c r="V1322" s="3"/>
      <c r="W1322" s="3"/>
      <c r="X1322" s="34"/>
      <c r="Y1322" s="3"/>
      <c r="Z1322" s="1"/>
      <c r="AA1322" s="3"/>
      <c r="AB1322" s="3"/>
      <c r="AC1322" s="3"/>
      <c r="AD1322" s="3"/>
      <c r="AE1322" s="3"/>
      <c r="AF1322" s="10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42"/>
      <c r="B1323" s="72"/>
      <c r="C1323" s="13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20"/>
      <c r="R1323" s="13"/>
      <c r="S1323" s="4"/>
      <c r="T1323" s="34"/>
      <c r="U1323" s="3"/>
      <c r="V1323" s="3"/>
      <c r="W1323" s="3"/>
      <c r="X1323" s="34"/>
      <c r="Y1323" s="3"/>
      <c r="Z1323" s="1"/>
      <c r="AA1323" s="3"/>
      <c r="AB1323" s="3"/>
      <c r="AC1323" s="3"/>
      <c r="AD1323" s="3"/>
      <c r="AE1323" s="3"/>
      <c r="AF1323" s="10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42"/>
      <c r="B1324" s="72"/>
      <c r="C1324" s="13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20"/>
      <c r="R1324" s="13"/>
      <c r="S1324" s="4"/>
      <c r="T1324" s="34"/>
      <c r="U1324" s="3"/>
      <c r="V1324" s="3"/>
      <c r="W1324" s="3"/>
      <c r="X1324" s="34"/>
      <c r="Y1324" s="3"/>
      <c r="Z1324" s="1"/>
      <c r="AA1324" s="3"/>
      <c r="AB1324" s="3"/>
      <c r="AC1324" s="3"/>
      <c r="AD1324" s="3"/>
      <c r="AE1324" s="3"/>
      <c r="AF1324" s="10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42"/>
      <c r="B1325" s="72"/>
      <c r="C1325" s="13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20"/>
      <c r="R1325" s="13"/>
      <c r="S1325" s="4"/>
      <c r="T1325" s="34"/>
      <c r="U1325" s="3"/>
      <c r="V1325" s="3"/>
      <c r="W1325" s="3"/>
      <c r="X1325" s="34"/>
      <c r="Y1325" s="3"/>
      <c r="Z1325" s="1"/>
      <c r="AA1325" s="3"/>
      <c r="AB1325" s="3"/>
      <c r="AC1325" s="3"/>
      <c r="AD1325" s="3"/>
      <c r="AE1325" s="3"/>
      <c r="AF1325" s="10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42"/>
      <c r="B1326" s="72"/>
      <c r="C1326" s="13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20"/>
      <c r="R1326" s="13"/>
      <c r="S1326" s="4"/>
      <c r="T1326" s="34"/>
      <c r="U1326" s="3"/>
      <c r="V1326" s="3"/>
      <c r="W1326" s="3"/>
      <c r="X1326" s="34"/>
      <c r="Y1326" s="3"/>
      <c r="Z1326" s="1"/>
      <c r="AA1326" s="3"/>
      <c r="AB1326" s="3"/>
      <c r="AC1326" s="3"/>
      <c r="AD1326" s="3"/>
      <c r="AE1326" s="3"/>
      <c r="AF1326" s="10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42"/>
      <c r="B1327" s="72"/>
      <c r="C1327" s="13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20"/>
      <c r="R1327" s="13"/>
      <c r="S1327" s="4"/>
      <c r="T1327" s="34"/>
      <c r="U1327" s="3"/>
      <c r="V1327" s="3"/>
      <c r="W1327" s="3"/>
      <c r="X1327" s="34"/>
      <c r="Y1327" s="3"/>
      <c r="Z1327" s="1"/>
      <c r="AA1327" s="3"/>
      <c r="AB1327" s="3"/>
      <c r="AC1327" s="3"/>
      <c r="AD1327" s="3"/>
      <c r="AE1327" s="3"/>
      <c r="AF1327" s="10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42"/>
      <c r="B1328" s="72"/>
      <c r="C1328" s="13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20"/>
      <c r="R1328" s="13"/>
      <c r="S1328" s="4"/>
      <c r="T1328" s="34"/>
      <c r="U1328" s="3"/>
      <c r="V1328" s="3"/>
      <c r="W1328" s="3"/>
      <c r="X1328" s="34"/>
      <c r="Y1328" s="3"/>
      <c r="Z1328" s="1"/>
      <c r="AA1328" s="3"/>
      <c r="AB1328" s="3"/>
      <c r="AC1328" s="3"/>
      <c r="AD1328" s="3"/>
      <c r="AE1328" s="3"/>
      <c r="AF1328" s="10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42"/>
      <c r="B1329" s="72"/>
      <c r="C1329" s="13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20"/>
      <c r="R1329" s="13"/>
      <c r="S1329" s="4"/>
      <c r="T1329" s="34"/>
      <c r="U1329" s="3"/>
      <c r="V1329" s="3"/>
      <c r="W1329" s="3"/>
      <c r="X1329" s="34"/>
      <c r="Y1329" s="3"/>
      <c r="Z1329" s="1"/>
      <c r="AA1329" s="3"/>
      <c r="AB1329" s="3"/>
      <c r="AC1329" s="3"/>
      <c r="AD1329" s="3"/>
      <c r="AE1329" s="3"/>
      <c r="AF1329" s="10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42"/>
      <c r="B1330" s="72"/>
      <c r="C1330" s="13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20"/>
      <c r="R1330" s="13"/>
      <c r="S1330" s="4"/>
      <c r="T1330" s="34"/>
      <c r="U1330" s="3"/>
      <c r="V1330" s="3"/>
      <c r="W1330" s="3"/>
      <c r="X1330" s="34"/>
      <c r="Y1330" s="3"/>
      <c r="Z1330" s="1"/>
      <c r="AA1330" s="3"/>
      <c r="AB1330" s="3"/>
      <c r="AC1330" s="3"/>
      <c r="AD1330" s="3"/>
      <c r="AE1330" s="3"/>
      <c r="AF1330" s="10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42"/>
      <c r="B1331" s="72"/>
      <c r="C1331" s="13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20"/>
      <c r="R1331" s="13"/>
      <c r="S1331" s="4"/>
      <c r="T1331" s="34"/>
      <c r="U1331" s="3"/>
      <c r="V1331" s="3"/>
      <c r="W1331" s="3"/>
      <c r="X1331" s="34"/>
      <c r="Y1331" s="3"/>
      <c r="Z1331" s="1"/>
      <c r="AA1331" s="3"/>
      <c r="AB1331" s="3"/>
      <c r="AC1331" s="3"/>
      <c r="AD1331" s="3"/>
      <c r="AE1331" s="3"/>
      <c r="AF1331" s="10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42"/>
      <c r="B1332" s="72"/>
      <c r="C1332" s="13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20"/>
      <c r="R1332" s="13"/>
      <c r="S1332" s="4"/>
      <c r="T1332" s="34"/>
      <c r="U1332" s="3"/>
      <c r="V1332" s="3"/>
      <c r="W1332" s="3"/>
      <c r="X1332" s="34"/>
      <c r="Y1332" s="3"/>
      <c r="Z1332" s="1"/>
      <c r="AA1332" s="3"/>
      <c r="AB1332" s="3"/>
      <c r="AC1332" s="3"/>
      <c r="AD1332" s="3"/>
      <c r="AE1332" s="3"/>
      <c r="AF1332" s="10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42"/>
      <c r="B1333" s="72"/>
      <c r="C1333" s="13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20"/>
      <c r="R1333" s="13"/>
      <c r="S1333" s="4"/>
      <c r="T1333" s="34"/>
      <c r="U1333" s="3"/>
      <c r="V1333" s="3"/>
      <c r="W1333" s="3"/>
      <c r="X1333" s="34"/>
      <c r="Y1333" s="3"/>
      <c r="Z1333" s="1"/>
      <c r="AA1333" s="3"/>
      <c r="AB1333" s="3"/>
      <c r="AC1333" s="3"/>
      <c r="AD1333" s="3"/>
      <c r="AE1333" s="3"/>
      <c r="AF1333" s="10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42"/>
      <c r="B1334" s="72"/>
      <c r="C1334" s="13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20"/>
      <c r="R1334" s="13"/>
      <c r="S1334" s="4"/>
      <c r="T1334" s="34"/>
      <c r="U1334" s="3"/>
      <c r="V1334" s="3"/>
      <c r="W1334" s="3"/>
      <c r="X1334" s="34"/>
      <c r="Y1334" s="3"/>
      <c r="Z1334" s="1"/>
      <c r="AA1334" s="3"/>
      <c r="AB1334" s="3"/>
      <c r="AC1334" s="3"/>
      <c r="AD1334" s="3"/>
      <c r="AE1334" s="3"/>
      <c r="AF1334" s="10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42"/>
      <c r="B1335" s="72"/>
      <c r="C1335" s="13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20"/>
      <c r="R1335" s="13"/>
      <c r="S1335" s="4"/>
      <c r="T1335" s="34"/>
      <c r="U1335" s="3"/>
      <c r="V1335" s="3"/>
      <c r="W1335" s="3"/>
      <c r="X1335" s="34"/>
      <c r="Y1335" s="3"/>
      <c r="Z1335" s="1"/>
      <c r="AA1335" s="3"/>
      <c r="AB1335" s="3"/>
      <c r="AC1335" s="3"/>
      <c r="AD1335" s="3"/>
      <c r="AE1335" s="3"/>
      <c r="AF1335" s="10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42"/>
      <c r="B1336" s="72"/>
      <c r="C1336" s="13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20"/>
      <c r="R1336" s="13"/>
      <c r="S1336" s="4"/>
      <c r="T1336" s="34"/>
      <c r="U1336" s="3"/>
      <c r="V1336" s="3"/>
      <c r="W1336" s="3"/>
      <c r="X1336" s="34"/>
      <c r="Y1336" s="3"/>
      <c r="Z1336" s="1"/>
      <c r="AA1336" s="3"/>
      <c r="AB1336" s="3"/>
      <c r="AC1336" s="3"/>
      <c r="AD1336" s="3"/>
      <c r="AE1336" s="3"/>
      <c r="AF1336" s="10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42"/>
      <c r="B1337" s="72"/>
      <c r="C1337" s="13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20"/>
      <c r="R1337" s="13"/>
      <c r="S1337" s="4"/>
      <c r="T1337" s="34"/>
      <c r="U1337" s="3"/>
      <c r="V1337" s="3"/>
      <c r="W1337" s="3"/>
      <c r="X1337" s="34"/>
      <c r="Y1337" s="3"/>
      <c r="Z1337" s="1"/>
      <c r="AA1337" s="3"/>
      <c r="AB1337" s="3"/>
      <c r="AC1337" s="3"/>
      <c r="AD1337" s="3"/>
      <c r="AE1337" s="3"/>
      <c r="AF1337" s="10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42"/>
      <c r="B1338" s="72"/>
      <c r="C1338" s="13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20"/>
      <c r="R1338" s="13"/>
      <c r="S1338" s="4"/>
      <c r="T1338" s="34"/>
      <c r="U1338" s="3"/>
      <c r="V1338" s="3"/>
      <c r="W1338" s="3"/>
      <c r="X1338" s="34"/>
      <c r="Y1338" s="3"/>
      <c r="Z1338" s="1"/>
      <c r="AA1338" s="3"/>
      <c r="AB1338" s="3"/>
      <c r="AC1338" s="3"/>
      <c r="AD1338" s="3"/>
      <c r="AE1338" s="3"/>
      <c r="AF1338" s="10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42"/>
      <c r="B1339" s="72"/>
      <c r="C1339" s="13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20"/>
      <c r="R1339" s="13"/>
      <c r="S1339" s="4"/>
      <c r="T1339" s="34"/>
      <c r="U1339" s="3"/>
      <c r="V1339" s="3"/>
      <c r="W1339" s="3"/>
      <c r="X1339" s="34"/>
      <c r="Y1339" s="3"/>
      <c r="Z1339" s="1"/>
      <c r="AA1339" s="3"/>
      <c r="AB1339" s="3"/>
      <c r="AC1339" s="3"/>
      <c r="AD1339" s="3"/>
      <c r="AE1339" s="3"/>
      <c r="AF1339" s="10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42"/>
      <c r="B1340" s="72"/>
      <c r="C1340" s="13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20"/>
      <c r="R1340" s="13"/>
      <c r="S1340" s="4"/>
      <c r="T1340" s="34"/>
      <c r="U1340" s="3"/>
      <c r="V1340" s="3"/>
      <c r="W1340" s="3"/>
      <c r="X1340" s="34"/>
      <c r="Y1340" s="3"/>
      <c r="Z1340" s="1"/>
      <c r="AA1340" s="3"/>
      <c r="AB1340" s="3"/>
      <c r="AC1340" s="3"/>
      <c r="AD1340" s="3"/>
      <c r="AE1340" s="3"/>
      <c r="AF1340" s="10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42"/>
      <c r="B1341" s="72"/>
      <c r="C1341" s="13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20"/>
      <c r="R1341" s="13"/>
      <c r="S1341" s="4"/>
      <c r="T1341" s="34"/>
      <c r="U1341" s="3"/>
      <c r="V1341" s="3"/>
      <c r="W1341" s="3"/>
      <c r="X1341" s="34"/>
      <c r="Y1341" s="3"/>
      <c r="Z1341" s="1"/>
      <c r="AA1341" s="3"/>
      <c r="AB1341" s="3"/>
      <c r="AC1341" s="3"/>
      <c r="AD1341" s="3"/>
      <c r="AE1341" s="3"/>
      <c r="AF1341" s="10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42"/>
      <c r="B1342" s="72"/>
      <c r="C1342" s="13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20"/>
      <c r="R1342" s="13"/>
      <c r="S1342" s="4"/>
      <c r="T1342" s="34"/>
      <c r="U1342" s="3"/>
      <c r="V1342" s="3"/>
      <c r="W1342" s="3"/>
      <c r="X1342" s="34"/>
      <c r="Y1342" s="3"/>
      <c r="Z1342" s="1"/>
      <c r="AA1342" s="3"/>
      <c r="AB1342" s="3"/>
      <c r="AC1342" s="3"/>
      <c r="AD1342" s="3"/>
      <c r="AE1342" s="3"/>
      <c r="AF1342" s="10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42"/>
      <c r="B1343" s="72"/>
      <c r="C1343" s="13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20"/>
      <c r="R1343" s="13"/>
      <c r="S1343" s="4"/>
      <c r="T1343" s="34"/>
      <c r="U1343" s="3"/>
      <c r="V1343" s="3"/>
      <c r="W1343" s="3"/>
      <c r="X1343" s="34"/>
      <c r="Y1343" s="3"/>
      <c r="Z1343" s="1"/>
      <c r="AA1343" s="3"/>
      <c r="AB1343" s="3"/>
      <c r="AC1343" s="3"/>
      <c r="AD1343" s="3"/>
      <c r="AE1343" s="3"/>
      <c r="AF1343" s="10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42"/>
      <c r="B1344" s="72"/>
      <c r="C1344" s="13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20"/>
      <c r="R1344" s="13"/>
      <c r="S1344" s="4"/>
      <c r="T1344" s="34"/>
      <c r="U1344" s="3"/>
      <c r="V1344" s="3"/>
      <c r="W1344" s="3"/>
      <c r="X1344" s="34"/>
      <c r="Y1344" s="3"/>
      <c r="Z1344" s="1"/>
      <c r="AA1344" s="3"/>
      <c r="AB1344" s="3"/>
      <c r="AC1344" s="3"/>
      <c r="AD1344" s="3"/>
      <c r="AE1344" s="3"/>
      <c r="AF1344" s="10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42"/>
      <c r="B1345" s="72"/>
      <c r="C1345" s="13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20"/>
      <c r="R1345" s="13"/>
      <c r="S1345" s="4"/>
      <c r="T1345" s="34"/>
      <c r="U1345" s="3"/>
      <c r="V1345" s="3"/>
      <c r="W1345" s="3"/>
      <c r="X1345" s="34"/>
      <c r="Y1345" s="3"/>
      <c r="Z1345" s="1"/>
      <c r="AA1345" s="3"/>
      <c r="AB1345" s="3"/>
      <c r="AC1345" s="3"/>
      <c r="AD1345" s="3"/>
      <c r="AE1345" s="3"/>
      <c r="AF1345" s="10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42"/>
      <c r="B1346" s="72"/>
      <c r="C1346" s="13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20"/>
      <c r="R1346" s="13"/>
      <c r="S1346" s="4"/>
      <c r="T1346" s="34"/>
      <c r="U1346" s="3"/>
      <c r="V1346" s="3"/>
      <c r="W1346" s="3"/>
      <c r="X1346" s="34"/>
      <c r="Y1346" s="3"/>
      <c r="Z1346" s="1"/>
      <c r="AA1346" s="3"/>
      <c r="AB1346" s="3"/>
      <c r="AC1346" s="3"/>
      <c r="AD1346" s="3"/>
      <c r="AE1346" s="3"/>
      <c r="AF1346" s="10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42"/>
      <c r="B1347" s="72"/>
      <c r="C1347" s="13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20"/>
      <c r="R1347" s="13"/>
      <c r="S1347" s="4"/>
      <c r="T1347" s="34"/>
      <c r="U1347" s="3"/>
      <c r="V1347" s="3"/>
      <c r="W1347" s="3"/>
      <c r="X1347" s="34"/>
      <c r="Y1347" s="3"/>
      <c r="Z1347" s="1"/>
      <c r="AA1347" s="3"/>
      <c r="AB1347" s="3"/>
      <c r="AC1347" s="3"/>
      <c r="AD1347" s="3"/>
      <c r="AE1347" s="3"/>
      <c r="AF1347" s="10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42"/>
      <c r="B1348" s="72"/>
      <c r="C1348" s="13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20"/>
      <c r="R1348" s="13"/>
      <c r="S1348" s="4"/>
      <c r="T1348" s="34"/>
      <c r="U1348" s="3"/>
      <c r="V1348" s="3"/>
      <c r="W1348" s="3"/>
      <c r="X1348" s="34"/>
      <c r="Y1348" s="3"/>
      <c r="Z1348" s="1"/>
      <c r="AA1348" s="3"/>
      <c r="AB1348" s="3"/>
      <c r="AC1348" s="3"/>
      <c r="AD1348" s="3"/>
      <c r="AE1348" s="3"/>
      <c r="AF1348" s="10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42"/>
      <c r="B1349" s="72"/>
      <c r="C1349" s="13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20"/>
      <c r="R1349" s="13"/>
      <c r="S1349" s="4"/>
      <c r="T1349" s="34"/>
      <c r="U1349" s="3"/>
      <c r="V1349" s="3"/>
      <c r="W1349" s="3"/>
      <c r="X1349" s="34"/>
      <c r="Y1349" s="3"/>
      <c r="Z1349" s="1"/>
      <c r="AA1349" s="3"/>
      <c r="AB1349" s="3"/>
      <c r="AC1349" s="3"/>
      <c r="AD1349" s="3"/>
      <c r="AE1349" s="3"/>
      <c r="AF1349" s="10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42"/>
      <c r="B1350" s="72"/>
      <c r="C1350" s="13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20"/>
      <c r="R1350" s="13"/>
      <c r="S1350" s="4"/>
      <c r="T1350" s="34"/>
      <c r="U1350" s="3"/>
      <c r="V1350" s="3"/>
      <c r="W1350" s="3"/>
      <c r="X1350" s="34"/>
      <c r="Y1350" s="3"/>
      <c r="Z1350" s="1"/>
      <c r="AA1350" s="3"/>
      <c r="AB1350" s="3"/>
      <c r="AC1350" s="3"/>
      <c r="AD1350" s="3"/>
      <c r="AE1350" s="3"/>
      <c r="AF1350" s="10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42"/>
      <c r="B1351" s="72"/>
      <c r="C1351" s="13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20"/>
      <c r="R1351" s="13"/>
      <c r="S1351" s="4"/>
      <c r="T1351" s="34"/>
      <c r="U1351" s="3"/>
      <c r="V1351" s="3"/>
      <c r="W1351" s="3"/>
      <c r="X1351" s="34"/>
      <c r="Y1351" s="3"/>
      <c r="Z1351" s="1"/>
      <c r="AA1351" s="3"/>
      <c r="AB1351" s="3"/>
      <c r="AC1351" s="3"/>
      <c r="AD1351" s="3"/>
      <c r="AE1351" s="3"/>
      <c r="AF1351" s="10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42"/>
      <c r="B1352" s="72"/>
      <c r="C1352" s="13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20"/>
      <c r="R1352" s="13"/>
      <c r="S1352" s="4"/>
      <c r="T1352" s="34"/>
      <c r="U1352" s="3"/>
      <c r="V1352" s="3"/>
      <c r="W1352" s="3"/>
      <c r="X1352" s="34"/>
      <c r="Y1352" s="3"/>
      <c r="Z1352" s="1"/>
      <c r="AA1352" s="3"/>
      <c r="AB1352" s="3"/>
      <c r="AC1352" s="3"/>
      <c r="AD1352" s="3"/>
      <c r="AE1352" s="3"/>
      <c r="AF1352" s="10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42"/>
      <c r="B1353" s="72"/>
      <c r="C1353" s="13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20"/>
      <c r="R1353" s="13"/>
      <c r="S1353" s="4"/>
      <c r="T1353" s="34"/>
      <c r="U1353" s="3"/>
      <c r="V1353" s="3"/>
      <c r="W1353" s="3"/>
      <c r="X1353" s="34"/>
      <c r="Y1353" s="3"/>
      <c r="Z1353" s="1"/>
      <c r="AA1353" s="3"/>
      <c r="AB1353" s="3"/>
      <c r="AC1353" s="3"/>
      <c r="AD1353" s="3"/>
      <c r="AE1353" s="3"/>
      <c r="AF1353" s="10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42"/>
      <c r="B1354" s="72"/>
      <c r="C1354" s="13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20"/>
      <c r="R1354" s="13"/>
      <c r="S1354" s="4"/>
      <c r="T1354" s="34"/>
      <c r="U1354" s="3"/>
      <c r="V1354" s="3"/>
      <c r="W1354" s="3"/>
      <c r="X1354" s="34"/>
      <c r="Y1354" s="3"/>
      <c r="Z1354" s="1"/>
      <c r="AA1354" s="3"/>
      <c r="AB1354" s="3"/>
      <c r="AC1354" s="3"/>
      <c r="AD1354" s="3"/>
      <c r="AE1354" s="3"/>
      <c r="AF1354" s="10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42"/>
      <c r="B1355" s="72"/>
      <c r="C1355" s="13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20"/>
      <c r="R1355" s="13"/>
      <c r="S1355" s="4"/>
      <c r="T1355" s="34"/>
      <c r="U1355" s="3"/>
      <c r="V1355" s="3"/>
      <c r="W1355" s="3"/>
      <c r="X1355" s="34"/>
      <c r="Y1355" s="3"/>
      <c r="Z1355" s="1"/>
      <c r="AA1355" s="3"/>
      <c r="AB1355" s="3"/>
      <c r="AC1355" s="3"/>
      <c r="AD1355" s="3"/>
      <c r="AE1355" s="3"/>
      <c r="AF1355" s="10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42"/>
      <c r="B1356" s="72"/>
      <c r="C1356" s="13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20"/>
      <c r="R1356" s="13"/>
      <c r="S1356" s="4"/>
      <c r="T1356" s="34"/>
      <c r="U1356" s="3"/>
      <c r="V1356" s="3"/>
      <c r="W1356" s="3"/>
      <c r="X1356" s="34"/>
      <c r="Y1356" s="3"/>
      <c r="Z1356" s="1"/>
      <c r="AA1356" s="3"/>
      <c r="AB1356" s="3"/>
      <c r="AC1356" s="3"/>
      <c r="AD1356" s="3"/>
      <c r="AE1356" s="3"/>
      <c r="AF1356" s="10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42"/>
      <c r="B1357" s="72"/>
      <c r="C1357" s="13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20"/>
      <c r="R1357" s="13"/>
      <c r="S1357" s="4"/>
      <c r="T1357" s="34"/>
      <c r="U1357" s="3"/>
      <c r="V1357" s="3"/>
      <c r="W1357" s="3"/>
      <c r="X1357" s="34"/>
      <c r="Y1357" s="3"/>
      <c r="Z1357" s="1"/>
      <c r="AA1357" s="3"/>
      <c r="AB1357" s="3"/>
      <c r="AC1357" s="3"/>
      <c r="AD1357" s="3"/>
      <c r="AE1357" s="3"/>
      <c r="AF1357" s="10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42"/>
      <c r="B1358" s="72"/>
      <c r="C1358" s="13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20"/>
      <c r="R1358" s="13"/>
      <c r="S1358" s="4"/>
      <c r="T1358" s="34"/>
      <c r="U1358" s="3"/>
      <c r="V1358" s="3"/>
      <c r="W1358" s="3"/>
      <c r="X1358" s="34"/>
      <c r="Y1358" s="3"/>
      <c r="Z1358" s="1"/>
      <c r="AA1358" s="3"/>
      <c r="AB1358" s="3"/>
      <c r="AC1358" s="3"/>
      <c r="AD1358" s="3"/>
      <c r="AE1358" s="3"/>
      <c r="AF1358" s="10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42"/>
      <c r="B1359" s="72"/>
      <c r="C1359" s="13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20"/>
      <c r="R1359" s="13"/>
      <c r="S1359" s="4"/>
      <c r="T1359" s="34"/>
      <c r="U1359" s="3"/>
      <c r="V1359" s="3"/>
      <c r="W1359" s="3"/>
      <c r="X1359" s="34"/>
      <c r="Y1359" s="3"/>
      <c r="Z1359" s="1"/>
      <c r="AA1359" s="3"/>
      <c r="AB1359" s="3"/>
      <c r="AC1359" s="3"/>
      <c r="AD1359" s="3"/>
      <c r="AE1359" s="3"/>
      <c r="AF1359" s="10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42"/>
      <c r="B1360" s="72"/>
      <c r="C1360" s="13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20"/>
      <c r="R1360" s="13"/>
      <c r="S1360" s="4"/>
      <c r="T1360" s="34"/>
      <c r="U1360" s="3"/>
      <c r="V1360" s="3"/>
      <c r="W1360" s="3"/>
      <c r="X1360" s="34"/>
      <c r="Y1360" s="3"/>
      <c r="Z1360" s="1"/>
      <c r="AA1360" s="3"/>
      <c r="AB1360" s="3"/>
      <c r="AC1360" s="3"/>
      <c r="AD1360" s="3"/>
      <c r="AE1360" s="3"/>
      <c r="AF1360" s="10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42"/>
      <c r="B1361" s="72"/>
      <c r="C1361" s="13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20"/>
      <c r="R1361" s="13"/>
      <c r="S1361" s="4"/>
      <c r="T1361" s="34"/>
      <c r="U1361" s="3"/>
      <c r="V1361" s="3"/>
      <c r="W1361" s="3"/>
      <c r="X1361" s="34"/>
      <c r="Y1361" s="3"/>
      <c r="Z1361" s="1"/>
      <c r="AA1361" s="3"/>
      <c r="AB1361" s="3"/>
      <c r="AC1361" s="3"/>
      <c r="AD1361" s="3"/>
      <c r="AE1361" s="3"/>
      <c r="AF1361" s="10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42"/>
      <c r="B1362" s="72"/>
      <c r="C1362" s="13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20"/>
      <c r="R1362" s="13"/>
      <c r="S1362" s="4"/>
      <c r="T1362" s="34"/>
      <c r="U1362" s="3"/>
      <c r="V1362" s="3"/>
      <c r="W1362" s="3"/>
      <c r="X1362" s="34"/>
      <c r="Y1362" s="3"/>
      <c r="Z1362" s="1"/>
      <c r="AA1362" s="3"/>
      <c r="AB1362" s="3"/>
      <c r="AC1362" s="3"/>
      <c r="AD1362" s="3"/>
      <c r="AE1362" s="3"/>
      <c r="AF1362" s="10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42"/>
      <c r="B1363" s="72"/>
      <c r="C1363" s="13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20"/>
      <c r="R1363" s="13"/>
      <c r="S1363" s="4"/>
      <c r="T1363" s="34"/>
      <c r="U1363" s="3"/>
      <c r="V1363" s="3"/>
      <c r="W1363" s="3"/>
      <c r="X1363" s="34"/>
      <c r="Y1363" s="3"/>
      <c r="Z1363" s="1"/>
      <c r="AA1363" s="3"/>
      <c r="AB1363" s="3"/>
      <c r="AC1363" s="3"/>
      <c r="AD1363" s="3"/>
      <c r="AE1363" s="3"/>
      <c r="AF1363" s="10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42"/>
      <c r="B1364" s="72"/>
      <c r="C1364" s="13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20"/>
      <c r="R1364" s="13"/>
      <c r="S1364" s="4"/>
      <c r="T1364" s="34"/>
      <c r="U1364" s="3"/>
      <c r="V1364" s="3"/>
      <c r="W1364" s="3"/>
      <c r="X1364" s="34"/>
      <c r="Y1364" s="3"/>
      <c r="Z1364" s="1"/>
      <c r="AA1364" s="3"/>
      <c r="AB1364" s="3"/>
      <c r="AC1364" s="3"/>
      <c r="AD1364" s="3"/>
      <c r="AE1364" s="3"/>
      <c r="AF1364" s="10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42"/>
      <c r="B1365" s="72"/>
      <c r="C1365" s="13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20"/>
      <c r="R1365" s="13"/>
      <c r="S1365" s="4"/>
      <c r="T1365" s="34"/>
      <c r="U1365" s="3"/>
      <c r="V1365" s="3"/>
      <c r="W1365" s="3"/>
      <c r="X1365" s="34"/>
      <c r="Y1365" s="3"/>
      <c r="Z1365" s="1"/>
      <c r="AA1365" s="3"/>
      <c r="AB1365" s="3"/>
      <c r="AC1365" s="3"/>
      <c r="AD1365" s="3"/>
      <c r="AE1365" s="3"/>
      <c r="AF1365" s="10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42"/>
      <c r="B1366" s="72"/>
      <c r="C1366" s="13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20"/>
      <c r="R1366" s="13"/>
      <c r="S1366" s="4"/>
      <c r="T1366" s="34"/>
      <c r="U1366" s="3"/>
      <c r="V1366" s="3"/>
      <c r="W1366" s="3"/>
      <c r="X1366" s="34"/>
      <c r="Y1366" s="3"/>
      <c r="Z1366" s="1"/>
      <c r="AA1366" s="3"/>
      <c r="AB1366" s="3"/>
      <c r="AC1366" s="3"/>
      <c r="AD1366" s="3"/>
      <c r="AE1366" s="3"/>
      <c r="AF1366" s="10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42"/>
      <c r="B1367" s="72"/>
      <c r="C1367" s="13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20"/>
      <c r="R1367" s="13"/>
      <c r="S1367" s="4"/>
      <c r="T1367" s="34"/>
      <c r="U1367" s="3"/>
      <c r="V1367" s="3"/>
      <c r="W1367" s="3"/>
      <c r="X1367" s="34"/>
      <c r="Y1367" s="3"/>
      <c r="Z1367" s="1"/>
      <c r="AA1367" s="3"/>
      <c r="AB1367" s="3"/>
      <c r="AC1367" s="3"/>
      <c r="AD1367" s="3"/>
      <c r="AE1367" s="3"/>
      <c r="AF1367" s="10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42"/>
      <c r="B1368" s="72"/>
      <c r="C1368" s="13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20"/>
      <c r="R1368" s="13"/>
      <c r="S1368" s="4"/>
      <c r="T1368" s="34"/>
      <c r="U1368" s="3"/>
      <c r="V1368" s="3"/>
      <c r="W1368" s="3"/>
      <c r="X1368" s="34"/>
      <c r="Y1368" s="3"/>
      <c r="Z1368" s="1"/>
      <c r="AA1368" s="3"/>
      <c r="AB1368" s="3"/>
      <c r="AC1368" s="3"/>
      <c r="AD1368" s="3"/>
      <c r="AE1368" s="3"/>
      <c r="AF1368" s="10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42"/>
      <c r="B1369" s="72"/>
      <c r="C1369" s="13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20"/>
      <c r="R1369" s="13"/>
      <c r="S1369" s="4"/>
      <c r="T1369" s="34"/>
      <c r="U1369" s="3"/>
      <c r="V1369" s="3"/>
      <c r="W1369" s="3"/>
      <c r="X1369" s="34"/>
      <c r="Y1369" s="3"/>
      <c r="Z1369" s="1"/>
      <c r="AA1369" s="3"/>
      <c r="AB1369" s="3"/>
      <c r="AC1369" s="3"/>
      <c r="AD1369" s="3"/>
      <c r="AE1369" s="3"/>
      <c r="AF1369" s="10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42"/>
      <c r="B1370" s="72"/>
      <c r="C1370" s="13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20"/>
      <c r="R1370" s="13"/>
      <c r="S1370" s="4"/>
      <c r="T1370" s="34"/>
      <c r="U1370" s="3"/>
      <c r="V1370" s="3"/>
      <c r="W1370" s="3"/>
      <c r="X1370" s="34"/>
      <c r="Y1370" s="3"/>
      <c r="Z1370" s="1"/>
      <c r="AA1370" s="3"/>
      <c r="AB1370" s="3"/>
      <c r="AC1370" s="3"/>
      <c r="AD1370" s="3"/>
      <c r="AE1370" s="3"/>
      <c r="AF1370" s="10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42"/>
      <c r="B1371" s="72"/>
      <c r="C1371" s="13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20"/>
      <c r="R1371" s="13"/>
      <c r="S1371" s="4"/>
      <c r="T1371" s="34"/>
      <c r="U1371" s="3"/>
      <c r="V1371" s="3"/>
      <c r="W1371" s="3"/>
      <c r="X1371" s="34"/>
      <c r="Y1371" s="3"/>
      <c r="Z1371" s="1"/>
      <c r="AA1371" s="3"/>
      <c r="AB1371" s="3"/>
      <c r="AC1371" s="3"/>
      <c r="AD1371" s="3"/>
      <c r="AE1371" s="3"/>
      <c r="AF1371" s="10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42"/>
      <c r="B1372" s="72"/>
      <c r="C1372" s="13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20"/>
      <c r="R1372" s="13"/>
      <c r="S1372" s="4"/>
      <c r="T1372" s="34"/>
      <c r="U1372" s="3"/>
      <c r="V1372" s="3"/>
      <c r="W1372" s="3"/>
      <c r="X1372" s="34"/>
      <c r="Y1372" s="3"/>
      <c r="Z1372" s="1"/>
      <c r="AA1372" s="3"/>
      <c r="AB1372" s="3"/>
      <c r="AC1372" s="3"/>
      <c r="AD1372" s="3"/>
      <c r="AE1372" s="3"/>
      <c r="AF1372" s="10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42"/>
      <c r="B1373" s="72"/>
      <c r="C1373" s="13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20"/>
      <c r="R1373" s="13"/>
      <c r="S1373" s="4"/>
      <c r="T1373" s="34"/>
      <c r="U1373" s="3"/>
      <c r="V1373" s="3"/>
      <c r="W1373" s="3"/>
      <c r="X1373" s="34"/>
      <c r="Y1373" s="3"/>
      <c r="Z1373" s="1"/>
      <c r="AA1373" s="3"/>
      <c r="AB1373" s="3"/>
      <c r="AC1373" s="3"/>
      <c r="AD1373" s="3"/>
      <c r="AE1373" s="3"/>
      <c r="AF1373" s="10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42"/>
      <c r="B1374" s="72"/>
      <c r="C1374" s="13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20"/>
      <c r="R1374" s="13"/>
      <c r="S1374" s="4"/>
      <c r="T1374" s="34"/>
      <c r="U1374" s="3"/>
      <c r="V1374" s="3"/>
      <c r="W1374" s="3"/>
      <c r="X1374" s="34"/>
      <c r="Y1374" s="3"/>
      <c r="Z1374" s="1"/>
      <c r="AA1374" s="3"/>
      <c r="AB1374" s="3"/>
      <c r="AC1374" s="3"/>
      <c r="AD1374" s="3"/>
      <c r="AE1374" s="3"/>
      <c r="AF1374" s="10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42"/>
      <c r="B1375" s="72"/>
      <c r="C1375" s="13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20"/>
      <c r="R1375" s="13"/>
      <c r="S1375" s="4"/>
      <c r="T1375" s="34"/>
      <c r="U1375" s="3"/>
      <c r="V1375" s="3"/>
      <c r="W1375" s="3"/>
      <c r="X1375" s="34"/>
      <c r="Y1375" s="3"/>
      <c r="Z1375" s="1"/>
      <c r="AA1375" s="3"/>
      <c r="AB1375" s="3"/>
      <c r="AC1375" s="3"/>
      <c r="AD1375" s="3"/>
      <c r="AE1375" s="3"/>
      <c r="AF1375" s="10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42"/>
      <c r="B1376" s="72"/>
      <c r="C1376" s="13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20"/>
      <c r="R1376" s="13"/>
      <c r="S1376" s="4"/>
      <c r="T1376" s="34"/>
      <c r="U1376" s="3"/>
      <c r="V1376" s="3"/>
      <c r="W1376" s="3"/>
      <c r="X1376" s="34"/>
      <c r="Y1376" s="3"/>
      <c r="Z1376" s="1"/>
      <c r="AA1376" s="3"/>
      <c r="AB1376" s="3"/>
      <c r="AC1376" s="3"/>
      <c r="AD1376" s="3"/>
      <c r="AE1376" s="3"/>
      <c r="AF1376" s="10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42"/>
      <c r="B1377" s="72"/>
      <c r="C1377" s="13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20"/>
      <c r="R1377" s="13"/>
      <c r="S1377" s="4"/>
      <c r="T1377" s="34"/>
      <c r="U1377" s="3"/>
      <c r="V1377" s="3"/>
      <c r="W1377" s="3"/>
      <c r="X1377" s="34"/>
      <c r="Y1377" s="3"/>
      <c r="Z1377" s="1"/>
      <c r="AA1377" s="3"/>
      <c r="AB1377" s="3"/>
      <c r="AC1377" s="3"/>
      <c r="AD1377" s="3"/>
      <c r="AE1377" s="3"/>
      <c r="AF1377" s="10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42"/>
      <c r="B1378" s="72"/>
      <c r="C1378" s="13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20"/>
      <c r="R1378" s="13"/>
      <c r="S1378" s="4"/>
      <c r="T1378" s="34"/>
      <c r="U1378" s="3"/>
      <c r="V1378" s="3"/>
      <c r="W1378" s="3"/>
      <c r="X1378" s="34"/>
      <c r="Y1378" s="3"/>
      <c r="Z1378" s="1"/>
      <c r="AA1378" s="3"/>
      <c r="AB1378" s="3"/>
      <c r="AC1378" s="3"/>
      <c r="AD1378" s="3"/>
      <c r="AE1378" s="3"/>
      <c r="AF1378" s="10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42"/>
      <c r="B1379" s="72"/>
      <c r="C1379" s="13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20"/>
      <c r="R1379" s="13"/>
      <c r="S1379" s="4"/>
      <c r="T1379" s="34"/>
      <c r="U1379" s="3"/>
      <c r="V1379" s="3"/>
      <c r="W1379" s="3"/>
      <c r="X1379" s="34"/>
      <c r="Y1379" s="3"/>
      <c r="Z1379" s="1"/>
      <c r="AA1379" s="3"/>
      <c r="AB1379" s="3"/>
      <c r="AC1379" s="3"/>
      <c r="AD1379" s="3"/>
      <c r="AE1379" s="3"/>
      <c r="AF1379" s="10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42"/>
      <c r="B1380" s="72"/>
      <c r="C1380" s="13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20"/>
      <c r="R1380" s="13"/>
      <c r="S1380" s="4"/>
      <c r="T1380" s="34"/>
      <c r="U1380" s="3"/>
      <c r="V1380" s="3"/>
      <c r="W1380" s="3"/>
      <c r="X1380" s="34"/>
      <c r="Y1380" s="3"/>
      <c r="Z1380" s="1"/>
      <c r="AA1380" s="3"/>
      <c r="AB1380" s="3"/>
      <c r="AC1380" s="3"/>
      <c r="AD1380" s="3"/>
      <c r="AE1380" s="3"/>
      <c r="AF1380" s="10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42"/>
      <c r="B1381" s="72"/>
      <c r="C1381" s="13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20"/>
      <c r="R1381" s="13"/>
      <c r="S1381" s="4"/>
      <c r="T1381" s="34"/>
      <c r="U1381" s="3"/>
      <c r="V1381" s="3"/>
      <c r="W1381" s="3"/>
      <c r="X1381" s="34"/>
      <c r="Y1381" s="3"/>
      <c r="Z1381" s="1"/>
      <c r="AA1381" s="3"/>
      <c r="AB1381" s="3"/>
      <c r="AC1381" s="3"/>
      <c r="AD1381" s="3"/>
      <c r="AE1381" s="3"/>
      <c r="AF1381" s="10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42"/>
      <c r="B1382" s="72"/>
      <c r="C1382" s="13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20"/>
      <c r="R1382" s="13"/>
      <c r="S1382" s="4"/>
      <c r="T1382" s="34"/>
      <c r="U1382" s="3"/>
      <c r="V1382" s="3"/>
      <c r="W1382" s="3"/>
      <c r="X1382" s="34"/>
      <c r="Y1382" s="3"/>
      <c r="Z1382" s="1"/>
      <c r="AA1382" s="3"/>
      <c r="AB1382" s="3"/>
      <c r="AC1382" s="3"/>
      <c r="AD1382" s="3"/>
      <c r="AE1382" s="3"/>
      <c r="AF1382" s="10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42"/>
      <c r="B1383" s="72"/>
      <c r="C1383" s="13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20"/>
      <c r="R1383" s="13"/>
      <c r="S1383" s="4"/>
      <c r="T1383" s="34"/>
      <c r="U1383" s="3"/>
      <c r="V1383" s="3"/>
      <c r="W1383" s="3"/>
      <c r="X1383" s="34"/>
      <c r="Y1383" s="3"/>
      <c r="Z1383" s="1"/>
      <c r="AA1383" s="3"/>
      <c r="AB1383" s="3"/>
      <c r="AC1383" s="3"/>
      <c r="AD1383" s="3"/>
      <c r="AE1383" s="3"/>
      <c r="AF1383" s="10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42"/>
      <c r="B1384" s="72"/>
      <c r="C1384" s="13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20"/>
      <c r="R1384" s="13"/>
      <c r="S1384" s="4"/>
      <c r="T1384" s="34"/>
      <c r="U1384" s="3"/>
      <c r="V1384" s="3"/>
      <c r="W1384" s="3"/>
      <c r="X1384" s="34"/>
      <c r="Y1384" s="3"/>
      <c r="Z1384" s="1"/>
      <c r="AA1384" s="3"/>
      <c r="AB1384" s="3"/>
      <c r="AC1384" s="3"/>
      <c r="AD1384" s="3"/>
      <c r="AE1384" s="3"/>
      <c r="AF1384" s="10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42"/>
      <c r="B1385" s="72"/>
      <c r="C1385" s="13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20"/>
      <c r="R1385" s="13"/>
      <c r="S1385" s="4"/>
      <c r="T1385" s="34"/>
      <c r="U1385" s="3"/>
      <c r="V1385" s="3"/>
      <c r="W1385" s="3"/>
      <c r="X1385" s="34"/>
      <c r="Y1385" s="3"/>
      <c r="Z1385" s="1"/>
      <c r="AA1385" s="3"/>
      <c r="AB1385" s="3"/>
      <c r="AC1385" s="3"/>
      <c r="AD1385" s="3"/>
      <c r="AE1385" s="3"/>
      <c r="AF1385" s="10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42"/>
      <c r="B1386" s="72"/>
      <c r="C1386" s="13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20"/>
      <c r="R1386" s="13"/>
      <c r="S1386" s="4"/>
      <c r="T1386" s="34"/>
      <c r="U1386" s="3"/>
      <c r="V1386" s="3"/>
      <c r="W1386" s="3"/>
      <c r="X1386" s="34"/>
      <c r="Y1386" s="3"/>
      <c r="Z1386" s="1"/>
      <c r="AA1386" s="3"/>
      <c r="AB1386" s="3"/>
      <c r="AC1386" s="3"/>
      <c r="AD1386" s="3"/>
      <c r="AE1386" s="3"/>
      <c r="AF1386" s="10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42"/>
      <c r="B1387" s="72"/>
      <c r="C1387" s="13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20"/>
      <c r="R1387" s="13"/>
      <c r="S1387" s="4"/>
      <c r="T1387" s="34"/>
      <c r="U1387" s="3"/>
      <c r="V1387" s="3"/>
      <c r="W1387" s="3"/>
      <c r="X1387" s="34"/>
      <c r="Y1387" s="3"/>
      <c r="Z1387" s="1"/>
      <c r="AA1387" s="3"/>
      <c r="AB1387" s="3"/>
      <c r="AC1387" s="3"/>
      <c r="AD1387" s="3"/>
      <c r="AE1387" s="3"/>
      <c r="AF1387" s="10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42"/>
      <c r="B1388" s="72"/>
      <c r="C1388" s="13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20"/>
      <c r="R1388" s="13"/>
      <c r="S1388" s="4"/>
      <c r="T1388" s="34"/>
      <c r="U1388" s="3"/>
      <c r="V1388" s="3"/>
      <c r="W1388" s="3"/>
      <c r="X1388" s="34"/>
      <c r="Y1388" s="3"/>
      <c r="Z1388" s="1"/>
      <c r="AA1388" s="3"/>
      <c r="AB1388" s="3"/>
      <c r="AC1388" s="3"/>
      <c r="AD1388" s="3"/>
      <c r="AE1388" s="3"/>
      <c r="AF1388" s="10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42"/>
      <c r="B1389" s="72"/>
      <c r="C1389" s="13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20"/>
      <c r="R1389" s="13"/>
      <c r="S1389" s="4"/>
      <c r="T1389" s="34"/>
      <c r="U1389" s="3"/>
      <c r="V1389" s="3"/>
      <c r="W1389" s="3"/>
      <c r="X1389" s="34"/>
      <c r="Y1389" s="3"/>
      <c r="Z1389" s="1"/>
      <c r="AA1389" s="3"/>
      <c r="AB1389" s="3"/>
      <c r="AC1389" s="3"/>
      <c r="AD1389" s="3"/>
      <c r="AE1389" s="3"/>
      <c r="AF1389" s="10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42"/>
      <c r="B1390" s="72"/>
      <c r="C1390" s="13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20"/>
      <c r="R1390" s="13"/>
      <c r="S1390" s="4"/>
      <c r="T1390" s="34"/>
      <c r="U1390" s="3"/>
      <c r="V1390" s="3"/>
      <c r="W1390" s="3"/>
      <c r="X1390" s="34"/>
      <c r="Y1390" s="3"/>
      <c r="Z1390" s="1"/>
      <c r="AA1390" s="3"/>
      <c r="AB1390" s="3"/>
      <c r="AC1390" s="3"/>
      <c r="AD1390" s="3"/>
      <c r="AE1390" s="3"/>
      <c r="AF1390" s="10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42"/>
      <c r="B1391" s="72"/>
      <c r="C1391" s="13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20"/>
      <c r="R1391" s="13"/>
      <c r="S1391" s="4"/>
      <c r="T1391" s="34"/>
      <c r="U1391" s="3"/>
      <c r="V1391" s="3"/>
      <c r="W1391" s="3"/>
      <c r="X1391" s="34"/>
      <c r="Y1391" s="3"/>
      <c r="Z1391" s="1"/>
      <c r="AA1391" s="3"/>
      <c r="AB1391" s="3"/>
      <c r="AC1391" s="3"/>
      <c r="AD1391" s="3"/>
      <c r="AE1391" s="3"/>
      <c r="AF1391" s="10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42"/>
      <c r="B1392" s="72"/>
      <c r="C1392" s="13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20"/>
      <c r="R1392" s="13"/>
      <c r="S1392" s="4"/>
      <c r="T1392" s="34"/>
      <c r="U1392" s="3"/>
      <c r="V1392" s="3"/>
      <c r="W1392" s="3"/>
      <c r="X1392" s="34"/>
      <c r="Y1392" s="3"/>
      <c r="Z1392" s="1"/>
      <c r="AA1392" s="3"/>
      <c r="AB1392" s="3"/>
      <c r="AC1392" s="3"/>
      <c r="AD1392" s="3"/>
      <c r="AE1392" s="3"/>
      <c r="AF1392" s="10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42"/>
      <c r="B1393" s="72"/>
      <c r="C1393" s="13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20"/>
      <c r="R1393" s="13"/>
      <c r="S1393" s="4"/>
      <c r="T1393" s="34"/>
      <c r="U1393" s="3"/>
      <c r="V1393" s="3"/>
      <c r="W1393" s="3"/>
      <c r="X1393" s="34"/>
      <c r="Y1393" s="3"/>
      <c r="Z1393" s="1"/>
      <c r="AA1393" s="3"/>
      <c r="AB1393" s="3"/>
      <c r="AC1393" s="3"/>
      <c r="AD1393" s="3"/>
      <c r="AE1393" s="3"/>
      <c r="AF1393" s="10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42"/>
      <c r="B1394" s="72"/>
      <c r="C1394" s="13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20"/>
      <c r="R1394" s="13"/>
      <c r="S1394" s="4"/>
      <c r="T1394" s="34"/>
      <c r="U1394" s="3"/>
      <c r="V1394" s="3"/>
      <c r="W1394" s="3"/>
      <c r="X1394" s="34"/>
      <c r="Y1394" s="3"/>
      <c r="Z1394" s="1"/>
      <c r="AA1394" s="3"/>
      <c r="AB1394" s="3"/>
      <c r="AC1394" s="3"/>
      <c r="AD1394" s="3"/>
      <c r="AE1394" s="3"/>
      <c r="AF1394" s="10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42"/>
      <c r="B1395" s="72"/>
      <c r="C1395" s="13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20"/>
      <c r="R1395" s="13"/>
      <c r="S1395" s="4"/>
      <c r="T1395" s="34"/>
      <c r="U1395" s="3"/>
      <c r="V1395" s="3"/>
      <c r="W1395" s="3"/>
      <c r="X1395" s="34"/>
      <c r="Y1395" s="3"/>
      <c r="Z1395" s="1"/>
      <c r="AA1395" s="3"/>
      <c r="AB1395" s="3"/>
      <c r="AC1395" s="3"/>
      <c r="AD1395" s="3"/>
      <c r="AE1395" s="3"/>
      <c r="AF1395" s="10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42"/>
      <c r="B1396" s="72"/>
      <c r="C1396" s="13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20"/>
      <c r="R1396" s="13"/>
      <c r="S1396" s="4"/>
      <c r="T1396" s="34"/>
      <c r="U1396" s="3"/>
      <c r="V1396" s="3"/>
      <c r="W1396" s="3"/>
      <c r="X1396" s="34"/>
      <c r="Y1396" s="3"/>
      <c r="Z1396" s="1"/>
      <c r="AA1396" s="3"/>
      <c r="AB1396" s="3"/>
      <c r="AC1396" s="3"/>
      <c r="AD1396" s="3"/>
      <c r="AE1396" s="3"/>
      <c r="AF1396" s="10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42"/>
      <c r="B1397" s="72"/>
      <c r="C1397" s="13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20"/>
      <c r="R1397" s="13"/>
      <c r="S1397" s="4"/>
      <c r="T1397" s="34"/>
      <c r="U1397" s="3"/>
      <c r="V1397" s="3"/>
      <c r="W1397" s="3"/>
      <c r="X1397" s="34"/>
      <c r="Y1397" s="3"/>
      <c r="Z1397" s="1"/>
      <c r="AA1397" s="3"/>
      <c r="AB1397" s="3"/>
      <c r="AC1397" s="3"/>
      <c r="AD1397" s="3"/>
      <c r="AE1397" s="3"/>
      <c r="AF1397" s="10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42"/>
      <c r="B1398" s="72"/>
      <c r="C1398" s="13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20"/>
      <c r="R1398" s="13"/>
      <c r="S1398" s="4"/>
      <c r="T1398" s="34"/>
      <c r="U1398" s="3"/>
      <c r="V1398" s="3"/>
      <c r="W1398" s="3"/>
      <c r="X1398" s="34"/>
      <c r="Y1398" s="3"/>
      <c r="Z1398" s="1"/>
      <c r="AA1398" s="3"/>
      <c r="AB1398" s="3"/>
      <c r="AC1398" s="3"/>
      <c r="AD1398" s="3"/>
      <c r="AE1398" s="3"/>
      <c r="AF1398" s="10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42"/>
      <c r="B1399" s="72"/>
      <c r="C1399" s="13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20"/>
      <c r="R1399" s="13"/>
      <c r="S1399" s="4"/>
      <c r="T1399" s="34"/>
      <c r="U1399" s="3"/>
      <c r="V1399" s="3"/>
      <c r="W1399" s="3"/>
      <c r="X1399" s="34"/>
      <c r="Y1399" s="3"/>
      <c r="Z1399" s="1"/>
      <c r="AA1399" s="3"/>
      <c r="AB1399" s="3"/>
      <c r="AC1399" s="3"/>
      <c r="AD1399" s="3"/>
      <c r="AE1399" s="3"/>
      <c r="AF1399" s="10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42"/>
      <c r="B1400" s="72"/>
      <c r="C1400" s="13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20"/>
      <c r="R1400" s="13"/>
      <c r="S1400" s="4"/>
      <c r="T1400" s="34"/>
      <c r="U1400" s="3"/>
      <c r="V1400" s="3"/>
      <c r="W1400" s="3"/>
      <c r="X1400" s="34"/>
      <c r="Y1400" s="3"/>
      <c r="Z1400" s="1"/>
      <c r="AA1400" s="3"/>
      <c r="AB1400" s="3"/>
      <c r="AC1400" s="3"/>
      <c r="AD1400" s="3"/>
      <c r="AE1400" s="3"/>
      <c r="AF1400" s="10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42"/>
      <c r="B1401" s="72"/>
      <c r="C1401" s="13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20"/>
      <c r="R1401" s="13"/>
      <c r="S1401" s="4"/>
      <c r="T1401" s="34"/>
      <c r="U1401" s="3"/>
      <c r="V1401" s="3"/>
      <c r="W1401" s="3"/>
      <c r="X1401" s="34"/>
      <c r="Y1401" s="3"/>
      <c r="Z1401" s="1"/>
      <c r="AA1401" s="3"/>
      <c r="AB1401" s="3"/>
      <c r="AC1401" s="3"/>
      <c r="AD1401" s="3"/>
      <c r="AE1401" s="3"/>
      <c r="AF1401" s="10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42"/>
      <c r="B1402" s="72"/>
      <c r="C1402" s="13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20"/>
      <c r="R1402" s="13"/>
      <c r="S1402" s="4"/>
      <c r="T1402" s="34"/>
      <c r="U1402" s="3"/>
      <c r="V1402" s="3"/>
      <c r="W1402" s="3"/>
      <c r="X1402" s="34"/>
      <c r="Y1402" s="3"/>
      <c r="Z1402" s="1"/>
      <c r="AA1402" s="3"/>
      <c r="AB1402" s="3"/>
      <c r="AC1402" s="3"/>
      <c r="AD1402" s="3"/>
      <c r="AE1402" s="3"/>
      <c r="AF1402" s="10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42"/>
      <c r="B1403" s="72"/>
      <c r="C1403" s="13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20"/>
      <c r="R1403" s="13"/>
      <c r="S1403" s="4"/>
      <c r="T1403" s="34"/>
      <c r="U1403" s="3"/>
      <c r="V1403" s="3"/>
      <c r="W1403" s="3"/>
      <c r="X1403" s="34"/>
      <c r="Y1403" s="3"/>
      <c r="Z1403" s="1"/>
      <c r="AA1403" s="3"/>
      <c r="AB1403" s="3"/>
      <c r="AC1403" s="3"/>
      <c r="AD1403" s="3"/>
      <c r="AE1403" s="3"/>
      <c r="AF1403" s="10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42"/>
      <c r="B1404" s="72"/>
      <c r="C1404" s="13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20"/>
      <c r="R1404" s="13"/>
      <c r="S1404" s="4"/>
      <c r="T1404" s="34"/>
      <c r="U1404" s="3"/>
      <c r="V1404" s="3"/>
      <c r="W1404" s="3"/>
      <c r="X1404" s="34"/>
      <c r="Y1404" s="3"/>
      <c r="Z1404" s="1"/>
      <c r="AA1404" s="3"/>
      <c r="AB1404" s="3"/>
      <c r="AC1404" s="3"/>
      <c r="AD1404" s="3"/>
      <c r="AE1404" s="3"/>
      <c r="AF1404" s="10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42"/>
      <c r="B1405" s="72"/>
      <c r="C1405" s="13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20"/>
      <c r="R1405" s="13"/>
      <c r="S1405" s="4"/>
      <c r="T1405" s="34"/>
      <c r="U1405" s="3"/>
      <c r="V1405" s="3"/>
      <c r="W1405" s="3"/>
      <c r="X1405" s="34"/>
      <c r="Y1405" s="3"/>
      <c r="Z1405" s="1"/>
      <c r="AA1405" s="3"/>
      <c r="AB1405" s="3"/>
      <c r="AC1405" s="3"/>
      <c r="AD1405" s="3"/>
      <c r="AE1405" s="3"/>
      <c r="AF1405" s="10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42"/>
      <c r="B1406" s="72"/>
      <c r="C1406" s="13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20"/>
      <c r="R1406" s="13"/>
      <c r="S1406" s="4"/>
      <c r="T1406" s="34"/>
      <c r="U1406" s="3"/>
      <c r="V1406" s="3"/>
      <c r="W1406" s="3"/>
      <c r="X1406" s="34"/>
      <c r="Y1406" s="3"/>
      <c r="Z1406" s="1"/>
      <c r="AA1406" s="3"/>
      <c r="AB1406" s="3"/>
      <c r="AC1406" s="3"/>
      <c r="AD1406" s="3"/>
      <c r="AE1406" s="3"/>
      <c r="AF1406" s="10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42"/>
      <c r="B1407" s="72"/>
      <c r="C1407" s="13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20"/>
      <c r="R1407" s="13"/>
      <c r="S1407" s="4"/>
      <c r="T1407" s="34"/>
      <c r="U1407" s="3"/>
      <c r="V1407" s="3"/>
      <c r="W1407" s="3"/>
      <c r="X1407" s="34"/>
      <c r="Y1407" s="3"/>
      <c r="Z1407" s="1"/>
      <c r="AA1407" s="3"/>
      <c r="AB1407" s="3"/>
      <c r="AC1407" s="3"/>
      <c r="AD1407" s="3"/>
      <c r="AE1407" s="3"/>
      <c r="AF1407" s="10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42"/>
      <c r="B1408" s="72"/>
      <c r="C1408" s="13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20"/>
      <c r="R1408" s="13"/>
      <c r="S1408" s="4"/>
      <c r="T1408" s="34"/>
      <c r="U1408" s="3"/>
      <c r="V1408" s="3"/>
      <c r="W1408" s="3"/>
      <c r="X1408" s="34"/>
      <c r="Y1408" s="3"/>
      <c r="Z1408" s="1"/>
      <c r="AA1408" s="3"/>
      <c r="AB1408" s="3"/>
      <c r="AC1408" s="3"/>
      <c r="AD1408" s="3"/>
      <c r="AE1408" s="3"/>
      <c r="AF1408" s="10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42"/>
      <c r="B1409" s="72"/>
      <c r="C1409" s="13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20"/>
      <c r="R1409" s="13"/>
      <c r="S1409" s="4"/>
      <c r="T1409" s="34"/>
      <c r="U1409" s="3"/>
      <c r="V1409" s="3"/>
      <c r="W1409" s="3"/>
      <c r="X1409" s="34"/>
      <c r="Y1409" s="3"/>
      <c r="Z1409" s="1"/>
      <c r="AA1409" s="3"/>
      <c r="AB1409" s="3"/>
      <c r="AC1409" s="3"/>
      <c r="AD1409" s="3"/>
      <c r="AE1409" s="3"/>
      <c r="AF1409" s="10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42"/>
      <c r="B1410" s="72"/>
      <c r="C1410" s="13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20"/>
      <c r="R1410" s="13"/>
      <c r="S1410" s="4"/>
      <c r="T1410" s="34"/>
      <c r="U1410" s="3"/>
      <c r="V1410" s="3"/>
      <c r="W1410" s="3"/>
      <c r="X1410" s="34"/>
      <c r="Y1410" s="3"/>
      <c r="Z1410" s="1"/>
      <c r="AA1410" s="3"/>
      <c r="AB1410" s="3"/>
      <c r="AC1410" s="3"/>
      <c r="AD1410" s="3"/>
      <c r="AE1410" s="3"/>
      <c r="AF1410" s="10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42"/>
      <c r="B1411" s="72"/>
      <c r="C1411" s="13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20"/>
      <c r="R1411" s="13"/>
      <c r="S1411" s="4"/>
      <c r="T1411" s="34"/>
      <c r="U1411" s="3"/>
      <c r="V1411" s="3"/>
      <c r="W1411" s="3"/>
      <c r="X1411" s="34"/>
      <c r="Y1411" s="3"/>
      <c r="Z1411" s="1"/>
      <c r="AA1411" s="3"/>
      <c r="AB1411" s="3"/>
      <c r="AC1411" s="3"/>
      <c r="AD1411" s="3"/>
      <c r="AE1411" s="3"/>
      <c r="AF1411" s="10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42"/>
      <c r="B1412" s="72"/>
      <c r="C1412" s="13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20"/>
      <c r="R1412" s="13"/>
      <c r="S1412" s="4"/>
      <c r="T1412" s="34"/>
      <c r="U1412" s="3"/>
      <c r="V1412" s="3"/>
      <c r="W1412" s="3"/>
      <c r="X1412" s="34"/>
      <c r="Y1412" s="3"/>
      <c r="Z1412" s="1"/>
      <c r="AA1412" s="3"/>
      <c r="AB1412" s="3"/>
      <c r="AC1412" s="3"/>
      <c r="AD1412" s="3"/>
      <c r="AE1412" s="3"/>
      <c r="AF1412" s="10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42"/>
      <c r="B1413" s="72"/>
      <c r="C1413" s="13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20"/>
      <c r="R1413" s="13"/>
      <c r="S1413" s="4"/>
      <c r="T1413" s="34"/>
      <c r="U1413" s="3"/>
      <c r="V1413" s="3"/>
      <c r="W1413" s="3"/>
      <c r="X1413" s="34"/>
      <c r="Y1413" s="3"/>
      <c r="Z1413" s="1"/>
      <c r="AA1413" s="3"/>
      <c r="AB1413" s="3"/>
      <c r="AC1413" s="3"/>
      <c r="AD1413" s="3"/>
      <c r="AE1413" s="3"/>
      <c r="AF1413" s="10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42"/>
      <c r="B1414" s="72"/>
      <c r="C1414" s="13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20"/>
      <c r="R1414" s="13"/>
      <c r="S1414" s="4"/>
      <c r="T1414" s="34"/>
      <c r="U1414" s="3"/>
      <c r="V1414" s="3"/>
      <c r="W1414" s="3"/>
      <c r="X1414" s="34"/>
      <c r="Y1414" s="3"/>
      <c r="Z1414" s="1"/>
      <c r="AA1414" s="3"/>
      <c r="AB1414" s="3"/>
      <c r="AC1414" s="3"/>
      <c r="AD1414" s="3"/>
      <c r="AE1414" s="3"/>
      <c r="AF1414" s="10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42"/>
      <c r="B1415" s="72"/>
      <c r="C1415" s="13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20"/>
      <c r="R1415" s="13"/>
      <c r="S1415" s="4"/>
      <c r="T1415" s="34"/>
      <c r="U1415" s="3"/>
      <c r="V1415" s="3"/>
      <c r="W1415" s="3"/>
      <c r="X1415" s="34"/>
      <c r="Y1415" s="3"/>
      <c r="Z1415" s="1"/>
      <c r="AA1415" s="3"/>
      <c r="AB1415" s="3"/>
      <c r="AC1415" s="3"/>
      <c r="AD1415" s="3"/>
      <c r="AE1415" s="3"/>
      <c r="AF1415" s="10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42"/>
      <c r="B1416" s="72"/>
      <c r="C1416" s="13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20"/>
      <c r="R1416" s="13"/>
      <c r="S1416" s="4"/>
      <c r="T1416" s="34"/>
      <c r="U1416" s="3"/>
      <c r="V1416" s="3"/>
      <c r="W1416" s="3"/>
      <c r="X1416" s="34"/>
      <c r="Y1416" s="3"/>
      <c r="Z1416" s="1"/>
      <c r="AA1416" s="3"/>
      <c r="AB1416" s="3"/>
      <c r="AC1416" s="3"/>
      <c r="AD1416" s="3"/>
      <c r="AE1416" s="3"/>
      <c r="AF1416" s="10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42"/>
      <c r="B1417" s="72"/>
      <c r="C1417" s="13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20"/>
      <c r="R1417" s="13"/>
      <c r="S1417" s="4"/>
      <c r="T1417" s="34"/>
      <c r="U1417" s="3"/>
      <c r="V1417" s="3"/>
      <c r="W1417" s="3"/>
      <c r="X1417" s="34"/>
      <c r="Y1417" s="3"/>
      <c r="Z1417" s="1"/>
      <c r="AA1417" s="3"/>
      <c r="AB1417" s="3"/>
      <c r="AC1417" s="3"/>
      <c r="AD1417" s="3"/>
      <c r="AE1417" s="3"/>
      <c r="AF1417" s="10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42"/>
      <c r="B1418" s="72"/>
      <c r="C1418" s="13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20"/>
      <c r="R1418" s="13"/>
      <c r="S1418" s="4"/>
      <c r="T1418" s="34"/>
      <c r="U1418" s="3"/>
      <c r="V1418" s="3"/>
      <c r="W1418" s="3"/>
      <c r="X1418" s="34"/>
      <c r="Y1418" s="3"/>
      <c r="Z1418" s="1"/>
      <c r="AA1418" s="3"/>
      <c r="AB1418" s="3"/>
      <c r="AC1418" s="3"/>
      <c r="AD1418" s="3"/>
      <c r="AE1418" s="3"/>
      <c r="AF1418" s="10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42"/>
      <c r="B1419" s="72"/>
      <c r="C1419" s="13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20"/>
      <c r="R1419" s="13"/>
      <c r="S1419" s="4"/>
      <c r="T1419" s="34"/>
      <c r="U1419" s="3"/>
      <c r="V1419" s="3"/>
      <c r="W1419" s="3"/>
      <c r="X1419" s="34"/>
      <c r="Y1419" s="3"/>
      <c r="Z1419" s="1"/>
      <c r="AA1419" s="3"/>
      <c r="AB1419" s="3"/>
      <c r="AC1419" s="3"/>
      <c r="AD1419" s="3"/>
      <c r="AE1419" s="3"/>
      <c r="AF1419" s="10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42"/>
      <c r="B1420" s="72"/>
      <c r="C1420" s="13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20"/>
      <c r="R1420" s="13"/>
      <c r="S1420" s="4"/>
      <c r="T1420" s="34"/>
      <c r="U1420" s="3"/>
      <c r="V1420" s="3"/>
      <c r="W1420" s="3"/>
      <c r="X1420" s="34"/>
      <c r="Y1420" s="3"/>
      <c r="Z1420" s="1"/>
      <c r="AA1420" s="3"/>
      <c r="AB1420" s="3"/>
      <c r="AC1420" s="3"/>
      <c r="AD1420" s="3"/>
      <c r="AE1420" s="3"/>
      <c r="AF1420" s="10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42"/>
      <c r="B1421" s="72"/>
      <c r="C1421" s="13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20"/>
      <c r="R1421" s="13"/>
      <c r="S1421" s="4"/>
      <c r="T1421" s="34"/>
      <c r="U1421" s="3"/>
      <c r="V1421" s="3"/>
      <c r="W1421" s="3"/>
      <c r="X1421" s="34"/>
      <c r="Y1421" s="3"/>
      <c r="Z1421" s="1"/>
      <c r="AA1421" s="3"/>
      <c r="AB1421" s="3"/>
      <c r="AC1421" s="3"/>
      <c r="AD1421" s="3"/>
      <c r="AE1421" s="3"/>
      <c r="AF1421" s="10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42"/>
      <c r="B1422" s="72"/>
      <c r="C1422" s="13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20"/>
      <c r="R1422" s="13"/>
      <c r="S1422" s="4"/>
      <c r="T1422" s="34"/>
      <c r="U1422" s="3"/>
      <c r="V1422" s="3"/>
      <c r="W1422" s="3"/>
      <c r="X1422" s="34"/>
      <c r="Y1422" s="3"/>
      <c r="Z1422" s="1"/>
      <c r="AA1422" s="3"/>
      <c r="AB1422" s="3"/>
      <c r="AC1422" s="3"/>
      <c r="AD1422" s="3"/>
      <c r="AE1422" s="3"/>
      <c r="AF1422" s="10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42"/>
      <c r="B1423" s="72"/>
      <c r="C1423" s="13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20"/>
      <c r="R1423" s="13"/>
      <c r="S1423" s="4"/>
      <c r="T1423" s="34"/>
      <c r="U1423" s="3"/>
      <c r="V1423" s="3"/>
      <c r="W1423" s="3"/>
      <c r="X1423" s="34"/>
      <c r="Y1423" s="3"/>
      <c r="Z1423" s="1"/>
      <c r="AA1423" s="3"/>
      <c r="AB1423" s="3"/>
      <c r="AC1423" s="3"/>
      <c r="AD1423" s="3"/>
      <c r="AE1423" s="3"/>
      <c r="AF1423" s="10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42"/>
      <c r="B1424" s="72"/>
      <c r="C1424" s="13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20"/>
      <c r="R1424" s="13"/>
      <c r="S1424" s="4"/>
      <c r="T1424" s="34"/>
      <c r="U1424" s="3"/>
      <c r="V1424" s="3"/>
      <c r="W1424" s="3"/>
      <c r="X1424" s="34"/>
      <c r="Y1424" s="3"/>
      <c r="Z1424" s="1"/>
      <c r="AA1424" s="3"/>
      <c r="AB1424" s="3"/>
      <c r="AC1424" s="3"/>
      <c r="AD1424" s="3"/>
      <c r="AE1424" s="3"/>
      <c r="AF1424" s="10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42"/>
      <c r="B1425" s="72"/>
      <c r="C1425" s="13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20"/>
      <c r="R1425" s="13"/>
      <c r="S1425" s="4"/>
      <c r="T1425" s="34"/>
      <c r="U1425" s="3"/>
      <c r="V1425" s="3"/>
      <c r="W1425" s="3"/>
      <c r="X1425" s="34"/>
      <c r="Y1425" s="3"/>
      <c r="Z1425" s="1"/>
      <c r="AA1425" s="3"/>
      <c r="AB1425" s="3"/>
      <c r="AC1425" s="3"/>
      <c r="AD1425" s="3"/>
      <c r="AE1425" s="3"/>
      <c r="AF1425" s="10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42"/>
      <c r="B1426" s="72"/>
      <c r="C1426" s="13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20"/>
      <c r="R1426" s="13"/>
      <c r="S1426" s="4"/>
      <c r="T1426" s="34"/>
      <c r="U1426" s="3"/>
      <c r="V1426" s="3"/>
      <c r="W1426" s="3"/>
      <c r="X1426" s="34"/>
      <c r="Y1426" s="3"/>
      <c r="Z1426" s="1"/>
      <c r="AA1426" s="3"/>
      <c r="AB1426" s="3"/>
      <c r="AC1426" s="3"/>
      <c r="AD1426" s="3"/>
      <c r="AE1426" s="3"/>
      <c r="AF1426" s="10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42"/>
      <c r="B1427" s="72"/>
      <c r="C1427" s="13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20"/>
      <c r="R1427" s="13"/>
      <c r="S1427" s="4"/>
      <c r="T1427" s="34"/>
      <c r="U1427" s="3"/>
      <c r="V1427" s="3"/>
      <c r="W1427" s="3"/>
      <c r="X1427" s="34"/>
      <c r="Y1427" s="3"/>
      <c r="Z1427" s="1"/>
      <c r="AA1427" s="3"/>
      <c r="AB1427" s="3"/>
      <c r="AC1427" s="3"/>
      <c r="AD1427" s="3"/>
      <c r="AE1427" s="3"/>
      <c r="AF1427" s="10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42"/>
      <c r="B1428" s="72"/>
      <c r="C1428" s="13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20"/>
      <c r="R1428" s="13"/>
      <c r="S1428" s="4"/>
      <c r="T1428" s="34"/>
      <c r="U1428" s="3"/>
      <c r="V1428" s="3"/>
      <c r="W1428" s="3"/>
      <c r="X1428" s="34"/>
      <c r="Y1428" s="3"/>
      <c r="Z1428" s="1"/>
      <c r="AA1428" s="3"/>
      <c r="AB1428" s="3"/>
      <c r="AC1428" s="3"/>
      <c r="AD1428" s="3"/>
      <c r="AE1428" s="3"/>
      <c r="AF1428" s="10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42"/>
      <c r="B1429" s="72"/>
      <c r="C1429" s="13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20"/>
      <c r="R1429" s="13"/>
      <c r="S1429" s="4"/>
      <c r="T1429" s="34"/>
      <c r="U1429" s="3"/>
      <c r="V1429" s="3"/>
      <c r="W1429" s="3"/>
      <c r="X1429" s="34"/>
      <c r="Y1429" s="3"/>
      <c r="Z1429" s="1"/>
      <c r="AA1429" s="3"/>
      <c r="AB1429" s="3"/>
      <c r="AC1429" s="3"/>
      <c r="AD1429" s="3"/>
      <c r="AE1429" s="3"/>
      <c r="AF1429" s="10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42"/>
      <c r="B1430" s="72"/>
      <c r="C1430" s="13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20"/>
      <c r="R1430" s="13"/>
      <c r="S1430" s="4"/>
      <c r="T1430" s="34"/>
      <c r="U1430" s="3"/>
      <c r="V1430" s="3"/>
      <c r="W1430" s="3"/>
      <c r="X1430" s="34"/>
      <c r="Y1430" s="3"/>
      <c r="Z1430" s="1"/>
      <c r="AA1430" s="3"/>
      <c r="AB1430" s="3"/>
      <c r="AC1430" s="3"/>
      <c r="AD1430" s="3"/>
      <c r="AE1430" s="3"/>
      <c r="AF1430" s="10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42"/>
      <c r="B1431" s="72"/>
      <c r="C1431" s="13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20"/>
      <c r="R1431" s="13"/>
      <c r="S1431" s="4"/>
      <c r="T1431" s="34"/>
      <c r="U1431" s="3"/>
      <c r="V1431" s="3"/>
      <c r="W1431" s="3"/>
      <c r="X1431" s="34"/>
      <c r="Y1431" s="3"/>
      <c r="Z1431" s="1"/>
      <c r="AA1431" s="3"/>
      <c r="AB1431" s="3"/>
      <c r="AC1431" s="3"/>
      <c r="AD1431" s="3"/>
      <c r="AE1431" s="3"/>
      <c r="AF1431" s="10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42"/>
      <c r="B1432" s="72"/>
      <c r="C1432" s="13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20"/>
      <c r="R1432" s="13"/>
      <c r="S1432" s="4"/>
      <c r="T1432" s="34"/>
      <c r="U1432" s="3"/>
      <c r="V1432" s="3"/>
      <c r="W1432" s="3"/>
      <c r="X1432" s="34"/>
      <c r="Y1432" s="3"/>
      <c r="Z1432" s="1"/>
      <c r="AA1432" s="3"/>
      <c r="AB1432" s="3"/>
      <c r="AC1432" s="3"/>
      <c r="AD1432" s="3"/>
      <c r="AE1432" s="3"/>
      <c r="AF1432" s="10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42"/>
      <c r="B1433" s="72"/>
      <c r="C1433" s="13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20"/>
      <c r="R1433" s="13"/>
      <c r="S1433" s="4"/>
      <c r="T1433" s="34"/>
      <c r="U1433" s="3"/>
      <c r="V1433" s="3"/>
      <c r="W1433" s="3"/>
      <c r="X1433" s="34"/>
      <c r="Y1433" s="3"/>
      <c r="Z1433" s="1"/>
      <c r="AA1433" s="3"/>
      <c r="AB1433" s="3"/>
      <c r="AC1433" s="3"/>
      <c r="AD1433" s="3"/>
      <c r="AE1433" s="3"/>
      <c r="AF1433" s="10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42"/>
      <c r="B1434" s="72"/>
      <c r="C1434" s="13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20"/>
      <c r="R1434" s="13"/>
      <c r="S1434" s="4"/>
      <c r="T1434" s="34"/>
      <c r="U1434" s="3"/>
      <c r="V1434" s="3"/>
      <c r="W1434" s="3"/>
      <c r="X1434" s="34"/>
      <c r="Y1434" s="3"/>
      <c r="Z1434" s="1"/>
      <c r="AA1434" s="3"/>
      <c r="AB1434" s="3"/>
      <c r="AC1434" s="3"/>
      <c r="AD1434" s="3"/>
      <c r="AE1434" s="3"/>
      <c r="AF1434" s="10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42"/>
      <c r="B1435" s="72"/>
      <c r="C1435" s="13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20"/>
      <c r="R1435" s="13"/>
      <c r="S1435" s="4"/>
      <c r="T1435" s="34"/>
      <c r="U1435" s="3"/>
      <c r="V1435" s="3"/>
      <c r="W1435" s="3"/>
      <c r="X1435" s="34"/>
      <c r="Y1435" s="3"/>
      <c r="Z1435" s="1"/>
      <c r="AA1435" s="3"/>
      <c r="AB1435" s="3"/>
      <c r="AC1435" s="3"/>
      <c r="AD1435" s="3"/>
      <c r="AE1435" s="3"/>
      <c r="AF1435" s="10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42"/>
      <c r="B1436" s="72"/>
      <c r="C1436" s="13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20"/>
      <c r="R1436" s="13"/>
      <c r="S1436" s="4"/>
      <c r="T1436" s="34"/>
      <c r="U1436" s="3"/>
      <c r="V1436" s="3"/>
      <c r="W1436" s="3"/>
      <c r="X1436" s="34"/>
      <c r="Y1436" s="3"/>
      <c r="Z1436" s="1"/>
      <c r="AA1436" s="3"/>
      <c r="AB1436" s="3"/>
      <c r="AC1436" s="3"/>
      <c r="AD1436" s="3"/>
      <c r="AE1436" s="3"/>
      <c r="AF1436" s="10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42"/>
      <c r="B1437" s="72"/>
      <c r="C1437" s="13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20"/>
      <c r="R1437" s="13"/>
      <c r="S1437" s="4"/>
      <c r="T1437" s="34"/>
      <c r="U1437" s="3"/>
      <c r="V1437" s="3"/>
      <c r="W1437" s="3"/>
      <c r="X1437" s="34"/>
      <c r="Y1437" s="3"/>
      <c r="Z1437" s="1"/>
      <c r="AA1437" s="3"/>
      <c r="AB1437" s="3"/>
      <c r="AC1437" s="3"/>
      <c r="AD1437" s="3"/>
      <c r="AE1437" s="3"/>
      <c r="AF1437" s="10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42"/>
      <c r="B1438" s="72"/>
      <c r="C1438" s="13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20"/>
      <c r="R1438" s="13"/>
      <c r="S1438" s="4"/>
      <c r="T1438" s="34"/>
      <c r="U1438" s="3"/>
      <c r="V1438" s="3"/>
      <c r="W1438" s="3"/>
      <c r="X1438" s="34"/>
      <c r="Y1438" s="3"/>
      <c r="Z1438" s="1"/>
      <c r="AA1438" s="3"/>
      <c r="AB1438" s="3"/>
      <c r="AC1438" s="3"/>
      <c r="AD1438" s="3"/>
      <c r="AE1438" s="3"/>
      <c r="AF1438" s="10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42"/>
      <c r="B1439" s="72"/>
      <c r="C1439" s="13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20"/>
      <c r="R1439" s="13"/>
      <c r="S1439" s="4"/>
      <c r="T1439" s="34"/>
      <c r="U1439" s="3"/>
      <c r="V1439" s="3"/>
      <c r="W1439" s="3"/>
      <c r="X1439" s="34"/>
      <c r="Y1439" s="3"/>
      <c r="Z1439" s="1"/>
      <c r="AA1439" s="3"/>
      <c r="AB1439" s="3"/>
      <c r="AC1439" s="3"/>
      <c r="AD1439" s="3"/>
      <c r="AE1439" s="3"/>
      <c r="AF1439" s="10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42"/>
      <c r="B1440" s="72"/>
      <c r="C1440" s="13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20"/>
      <c r="R1440" s="13"/>
      <c r="S1440" s="4"/>
      <c r="T1440" s="34"/>
      <c r="U1440" s="3"/>
      <c r="V1440" s="3"/>
      <c r="W1440" s="3"/>
      <c r="X1440" s="34"/>
      <c r="Y1440" s="3"/>
      <c r="Z1440" s="1"/>
      <c r="AA1440" s="3"/>
      <c r="AB1440" s="3"/>
      <c r="AC1440" s="3"/>
      <c r="AD1440" s="3"/>
      <c r="AE1440" s="3"/>
      <c r="AF1440" s="10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42"/>
      <c r="B1441" s="72"/>
      <c r="C1441" s="13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20"/>
      <c r="R1441" s="13"/>
      <c r="S1441" s="4"/>
      <c r="T1441" s="34"/>
      <c r="U1441" s="3"/>
      <c r="V1441" s="3"/>
      <c r="W1441" s="3"/>
      <c r="X1441" s="34"/>
      <c r="Y1441" s="3"/>
      <c r="Z1441" s="1"/>
      <c r="AA1441" s="3"/>
      <c r="AB1441" s="3"/>
      <c r="AC1441" s="3"/>
      <c r="AD1441" s="3"/>
      <c r="AE1441" s="3"/>
      <c r="AF1441" s="10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42"/>
      <c r="B1442" s="72"/>
      <c r="C1442" s="13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20"/>
      <c r="R1442" s="13"/>
      <c r="S1442" s="4"/>
      <c r="T1442" s="34"/>
      <c r="U1442" s="3"/>
      <c r="V1442" s="3"/>
      <c r="W1442" s="3"/>
      <c r="X1442" s="34"/>
      <c r="Y1442" s="3"/>
      <c r="Z1442" s="1"/>
      <c r="AA1442" s="3"/>
      <c r="AB1442" s="3"/>
      <c r="AC1442" s="3"/>
      <c r="AD1442" s="3"/>
      <c r="AE1442" s="3"/>
      <c r="AF1442" s="10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42"/>
      <c r="B1443" s="72"/>
      <c r="C1443" s="13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20"/>
      <c r="R1443" s="13"/>
      <c r="S1443" s="4"/>
      <c r="T1443" s="34"/>
      <c r="U1443" s="3"/>
      <c r="V1443" s="3"/>
      <c r="W1443" s="3"/>
      <c r="X1443" s="34"/>
      <c r="Y1443" s="3"/>
      <c r="Z1443" s="1"/>
      <c r="AA1443" s="3"/>
      <c r="AB1443" s="3"/>
      <c r="AC1443" s="3"/>
      <c r="AD1443" s="3"/>
      <c r="AE1443" s="3"/>
      <c r="AF1443" s="10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42"/>
      <c r="B1444" s="72"/>
      <c r="C1444" s="13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20"/>
      <c r="R1444" s="13"/>
      <c r="S1444" s="4"/>
      <c r="T1444" s="34"/>
      <c r="U1444" s="3"/>
      <c r="V1444" s="3"/>
      <c r="W1444" s="3"/>
      <c r="X1444" s="34"/>
      <c r="Y1444" s="3"/>
      <c r="Z1444" s="1"/>
      <c r="AA1444" s="3"/>
      <c r="AB1444" s="3"/>
      <c r="AC1444" s="3"/>
      <c r="AD1444" s="3"/>
      <c r="AE1444" s="3"/>
      <c r="AF1444" s="10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42"/>
      <c r="B1445" s="72"/>
      <c r="C1445" s="13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20"/>
      <c r="R1445" s="13"/>
      <c r="S1445" s="4"/>
      <c r="T1445" s="34"/>
      <c r="U1445" s="3"/>
      <c r="V1445" s="3"/>
      <c r="W1445" s="3"/>
      <c r="X1445" s="34"/>
      <c r="Y1445" s="3"/>
      <c r="Z1445" s="1"/>
      <c r="AA1445" s="3"/>
      <c r="AB1445" s="3"/>
      <c r="AC1445" s="3"/>
      <c r="AD1445" s="3"/>
      <c r="AE1445" s="3"/>
      <c r="AF1445" s="10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42"/>
      <c r="B1446" s="72"/>
      <c r="C1446" s="13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20"/>
      <c r="R1446" s="13"/>
      <c r="S1446" s="4"/>
      <c r="T1446" s="34"/>
      <c r="U1446" s="3"/>
      <c r="V1446" s="3"/>
      <c r="W1446" s="3"/>
      <c r="X1446" s="34"/>
      <c r="Y1446" s="3"/>
      <c r="Z1446" s="1"/>
      <c r="AA1446" s="3"/>
      <c r="AB1446" s="3"/>
      <c r="AC1446" s="3"/>
      <c r="AD1446" s="3"/>
      <c r="AE1446" s="3"/>
      <c r="AF1446" s="10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42"/>
      <c r="B1447" s="72"/>
      <c r="C1447" s="13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20"/>
      <c r="R1447" s="13"/>
      <c r="S1447" s="4"/>
      <c r="T1447" s="34"/>
      <c r="U1447" s="3"/>
      <c r="V1447" s="3"/>
      <c r="W1447" s="3"/>
      <c r="X1447" s="34"/>
      <c r="Y1447" s="3"/>
      <c r="Z1447" s="1"/>
      <c r="AA1447" s="3"/>
      <c r="AB1447" s="3"/>
      <c r="AC1447" s="3"/>
      <c r="AD1447" s="3"/>
      <c r="AE1447" s="3"/>
      <c r="AF1447" s="10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42"/>
      <c r="B1448" s="72"/>
      <c r="C1448" s="13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20"/>
      <c r="R1448" s="13"/>
      <c r="S1448" s="4"/>
      <c r="T1448" s="34"/>
      <c r="U1448" s="3"/>
      <c r="V1448" s="3"/>
      <c r="W1448" s="3"/>
      <c r="X1448" s="34"/>
      <c r="Y1448" s="3"/>
      <c r="Z1448" s="1"/>
      <c r="AA1448" s="3"/>
      <c r="AB1448" s="3"/>
      <c r="AC1448" s="3"/>
      <c r="AD1448" s="3"/>
      <c r="AE1448" s="3"/>
      <c r="AF1448" s="10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42"/>
      <c r="B1449" s="72"/>
      <c r="C1449" s="13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20"/>
      <c r="R1449" s="13"/>
      <c r="S1449" s="4"/>
      <c r="T1449" s="34"/>
      <c r="U1449" s="3"/>
      <c r="V1449" s="3"/>
      <c r="W1449" s="3"/>
      <c r="X1449" s="34"/>
      <c r="Y1449" s="3"/>
      <c r="Z1449" s="1"/>
      <c r="AA1449" s="3"/>
      <c r="AB1449" s="3"/>
      <c r="AC1449" s="3"/>
      <c r="AD1449" s="3"/>
      <c r="AE1449" s="3"/>
      <c r="AF1449" s="10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42"/>
      <c r="B1450" s="72"/>
      <c r="C1450" s="13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20"/>
      <c r="R1450" s="13"/>
      <c r="S1450" s="4"/>
      <c r="T1450" s="34"/>
      <c r="U1450" s="3"/>
      <c r="V1450" s="3"/>
      <c r="W1450" s="3"/>
      <c r="X1450" s="34"/>
      <c r="Y1450" s="3"/>
      <c r="Z1450" s="1"/>
      <c r="AA1450" s="3"/>
      <c r="AB1450" s="3"/>
      <c r="AC1450" s="3"/>
      <c r="AD1450" s="3"/>
      <c r="AE1450" s="3"/>
      <c r="AF1450" s="10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42"/>
      <c r="B1451" s="72"/>
      <c r="C1451" s="13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20"/>
      <c r="R1451" s="13"/>
      <c r="S1451" s="4"/>
      <c r="T1451" s="34"/>
      <c r="U1451" s="3"/>
      <c r="V1451" s="3"/>
      <c r="W1451" s="3"/>
      <c r="X1451" s="34"/>
      <c r="Y1451" s="3"/>
      <c r="Z1451" s="1"/>
      <c r="AA1451" s="3"/>
      <c r="AB1451" s="3"/>
      <c r="AC1451" s="3"/>
      <c r="AD1451" s="3"/>
      <c r="AE1451" s="3"/>
      <c r="AF1451" s="10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42"/>
      <c r="B1452" s="72"/>
      <c r="C1452" s="13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20"/>
      <c r="R1452" s="13"/>
      <c r="S1452" s="4"/>
      <c r="T1452" s="34"/>
      <c r="U1452" s="3"/>
      <c r="V1452" s="3"/>
      <c r="W1452" s="3"/>
      <c r="X1452" s="34"/>
      <c r="Y1452" s="3"/>
      <c r="Z1452" s="1"/>
      <c r="AA1452" s="3"/>
      <c r="AB1452" s="3"/>
      <c r="AC1452" s="3"/>
      <c r="AD1452" s="3"/>
      <c r="AE1452" s="3"/>
      <c r="AF1452" s="10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42"/>
      <c r="B1453" s="72"/>
      <c r="C1453" s="13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20"/>
      <c r="R1453" s="13"/>
      <c r="S1453" s="4"/>
      <c r="T1453" s="34"/>
      <c r="U1453" s="3"/>
      <c r="V1453" s="3"/>
      <c r="W1453" s="3"/>
      <c r="X1453" s="34"/>
      <c r="Y1453" s="3"/>
      <c r="Z1453" s="1"/>
      <c r="AA1453" s="3"/>
      <c r="AB1453" s="3"/>
      <c r="AC1453" s="3"/>
      <c r="AD1453" s="3"/>
      <c r="AE1453" s="3"/>
      <c r="AF1453" s="10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42"/>
      <c r="B1454" s="72"/>
      <c r="C1454" s="13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20"/>
      <c r="R1454" s="13"/>
      <c r="S1454" s="4"/>
      <c r="T1454" s="34"/>
      <c r="U1454" s="3"/>
      <c r="V1454" s="3"/>
      <c r="W1454" s="3"/>
      <c r="X1454" s="34"/>
      <c r="Y1454" s="3"/>
      <c r="Z1454" s="1"/>
      <c r="AA1454" s="3"/>
      <c r="AB1454" s="3"/>
      <c r="AC1454" s="3"/>
      <c r="AD1454" s="3"/>
      <c r="AE1454" s="3"/>
      <c r="AF1454" s="10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42"/>
      <c r="B1455" s="72"/>
      <c r="C1455" s="13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20"/>
      <c r="R1455" s="13"/>
      <c r="S1455" s="4"/>
      <c r="T1455" s="34"/>
      <c r="U1455" s="3"/>
      <c r="V1455" s="3"/>
      <c r="W1455" s="3"/>
      <c r="X1455" s="34"/>
      <c r="Y1455" s="3"/>
      <c r="Z1455" s="1"/>
      <c r="AA1455" s="3"/>
      <c r="AB1455" s="3"/>
      <c r="AC1455" s="3"/>
      <c r="AD1455" s="3"/>
      <c r="AE1455" s="3"/>
      <c r="AF1455" s="10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42"/>
      <c r="B1456" s="72"/>
      <c r="C1456" s="13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20"/>
      <c r="R1456" s="13"/>
      <c r="S1456" s="4"/>
      <c r="T1456" s="34"/>
      <c r="U1456" s="3"/>
      <c r="V1456" s="3"/>
      <c r="W1456" s="3"/>
      <c r="X1456" s="34"/>
      <c r="Y1456" s="3"/>
      <c r="Z1456" s="1"/>
      <c r="AA1456" s="3"/>
      <c r="AB1456" s="3"/>
      <c r="AC1456" s="3"/>
      <c r="AD1456" s="3"/>
      <c r="AE1456" s="3"/>
      <c r="AF1456" s="10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42"/>
      <c r="B1457" s="72"/>
      <c r="C1457" s="13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20"/>
      <c r="R1457" s="13"/>
      <c r="S1457" s="4"/>
      <c r="T1457" s="34"/>
      <c r="U1457" s="3"/>
      <c r="V1457" s="3"/>
      <c r="W1457" s="3"/>
      <c r="X1457" s="34"/>
      <c r="Y1457" s="3"/>
      <c r="Z1457" s="1"/>
      <c r="AA1457" s="3"/>
      <c r="AB1457" s="3"/>
      <c r="AC1457" s="3"/>
      <c r="AD1457" s="3"/>
      <c r="AE1457" s="3"/>
      <c r="AF1457" s="10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42"/>
      <c r="B1458" s="72"/>
      <c r="C1458" s="13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20"/>
      <c r="R1458" s="13"/>
      <c r="S1458" s="4"/>
      <c r="T1458" s="34"/>
      <c r="U1458" s="3"/>
      <c r="V1458" s="3"/>
      <c r="W1458" s="3"/>
      <c r="X1458" s="34"/>
      <c r="Y1458" s="3"/>
      <c r="Z1458" s="1"/>
      <c r="AA1458" s="3"/>
      <c r="AB1458" s="3"/>
      <c r="AC1458" s="3"/>
      <c r="AD1458" s="3"/>
      <c r="AE1458" s="3"/>
      <c r="AF1458" s="10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42"/>
      <c r="B1459" s="72"/>
      <c r="C1459" s="13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20"/>
      <c r="R1459" s="13"/>
      <c r="S1459" s="4"/>
      <c r="T1459" s="34"/>
      <c r="U1459" s="3"/>
      <c r="V1459" s="3"/>
      <c r="W1459" s="3"/>
      <c r="X1459" s="34"/>
      <c r="Y1459" s="3"/>
      <c r="Z1459" s="1"/>
      <c r="AA1459" s="3"/>
      <c r="AB1459" s="3"/>
      <c r="AC1459" s="3"/>
      <c r="AD1459" s="3"/>
      <c r="AE1459" s="3"/>
      <c r="AF1459" s="10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42"/>
      <c r="B1460" s="72"/>
      <c r="C1460" s="13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20"/>
      <c r="R1460" s="13"/>
      <c r="S1460" s="4"/>
      <c r="T1460" s="34"/>
      <c r="U1460" s="3"/>
      <c r="V1460" s="3"/>
      <c r="W1460" s="3"/>
      <c r="X1460" s="34"/>
      <c r="Y1460" s="3"/>
      <c r="Z1460" s="1"/>
      <c r="AA1460" s="3"/>
      <c r="AB1460" s="3"/>
      <c r="AC1460" s="3"/>
      <c r="AD1460" s="3"/>
      <c r="AE1460" s="3"/>
      <c r="AF1460" s="10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42"/>
      <c r="B1461" s="72"/>
      <c r="C1461" s="13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20"/>
      <c r="R1461" s="13"/>
      <c r="S1461" s="4"/>
      <c r="T1461" s="34"/>
      <c r="U1461" s="3"/>
      <c r="V1461" s="3"/>
      <c r="W1461" s="3"/>
      <c r="X1461" s="34"/>
      <c r="Y1461" s="3"/>
      <c r="Z1461" s="1"/>
      <c r="AA1461" s="3"/>
      <c r="AB1461" s="3"/>
      <c r="AC1461" s="3"/>
      <c r="AD1461" s="3"/>
      <c r="AE1461" s="3"/>
      <c r="AF1461" s="10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42"/>
      <c r="B1462" s="72"/>
      <c r="C1462" s="13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20"/>
      <c r="R1462" s="13"/>
      <c r="S1462" s="4"/>
      <c r="T1462" s="34"/>
      <c r="U1462" s="3"/>
      <c r="V1462" s="3"/>
      <c r="W1462" s="3"/>
      <c r="X1462" s="34"/>
      <c r="Y1462" s="3"/>
      <c r="Z1462" s="1"/>
      <c r="AA1462" s="3"/>
      <c r="AB1462" s="3"/>
      <c r="AC1462" s="3"/>
      <c r="AD1462" s="3"/>
      <c r="AE1462" s="3"/>
      <c r="AF1462" s="10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42"/>
      <c r="B1463" s="72"/>
      <c r="C1463" s="13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20"/>
      <c r="R1463" s="13"/>
      <c r="S1463" s="4"/>
      <c r="T1463" s="34"/>
      <c r="U1463" s="3"/>
      <c r="V1463" s="3"/>
      <c r="W1463" s="3"/>
      <c r="X1463" s="34"/>
      <c r="Y1463" s="3"/>
      <c r="Z1463" s="1"/>
      <c r="AA1463" s="3"/>
      <c r="AB1463" s="3"/>
      <c r="AC1463" s="3"/>
      <c r="AD1463" s="3"/>
      <c r="AE1463" s="3"/>
      <c r="AF1463" s="10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42"/>
      <c r="B1464" s="72"/>
      <c r="C1464" s="13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20"/>
      <c r="R1464" s="13"/>
      <c r="S1464" s="4"/>
      <c r="T1464" s="34"/>
      <c r="U1464" s="3"/>
      <c r="V1464" s="3"/>
      <c r="W1464" s="3"/>
      <c r="X1464" s="34"/>
      <c r="Y1464" s="3"/>
      <c r="Z1464" s="1"/>
      <c r="AA1464" s="3"/>
      <c r="AB1464" s="3"/>
      <c r="AC1464" s="3"/>
      <c r="AD1464" s="3"/>
      <c r="AE1464" s="3"/>
      <c r="AF1464" s="10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42"/>
      <c r="B1465" s="72"/>
      <c r="C1465" s="13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20"/>
      <c r="R1465" s="13"/>
      <c r="S1465" s="4"/>
      <c r="T1465" s="34"/>
      <c r="U1465" s="3"/>
      <c r="V1465" s="3"/>
      <c r="W1465" s="3"/>
      <c r="X1465" s="34"/>
      <c r="Y1465" s="3"/>
      <c r="Z1465" s="1"/>
      <c r="AA1465" s="3"/>
      <c r="AB1465" s="3"/>
      <c r="AC1465" s="3"/>
      <c r="AD1465" s="3"/>
      <c r="AE1465" s="3"/>
      <c r="AF1465" s="10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42"/>
      <c r="B1466" s="72"/>
      <c r="C1466" s="13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20"/>
      <c r="R1466" s="13"/>
      <c r="S1466" s="4"/>
      <c r="T1466" s="34"/>
      <c r="U1466" s="3"/>
      <c r="V1466" s="3"/>
      <c r="W1466" s="3"/>
      <c r="X1466" s="34"/>
      <c r="Y1466" s="3"/>
      <c r="Z1466" s="1"/>
      <c r="AA1466" s="3"/>
      <c r="AB1466" s="3"/>
      <c r="AC1466" s="3"/>
      <c r="AD1466" s="3"/>
      <c r="AE1466" s="3"/>
      <c r="AF1466" s="10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42"/>
      <c r="B1467" s="72"/>
      <c r="C1467" s="13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20"/>
      <c r="R1467" s="13"/>
      <c r="S1467" s="4"/>
      <c r="T1467" s="34"/>
      <c r="U1467" s="3"/>
      <c r="V1467" s="3"/>
      <c r="W1467" s="3"/>
      <c r="X1467" s="34"/>
      <c r="Y1467" s="3"/>
      <c r="Z1467" s="1"/>
      <c r="AA1467" s="3"/>
      <c r="AB1467" s="3"/>
      <c r="AC1467" s="3"/>
      <c r="AD1467" s="3"/>
      <c r="AE1467" s="3"/>
      <c r="AF1467" s="10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42"/>
      <c r="B1468" s="72"/>
      <c r="C1468" s="13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20"/>
      <c r="R1468" s="13"/>
      <c r="S1468" s="4"/>
      <c r="T1468" s="34"/>
      <c r="U1468" s="3"/>
      <c r="V1468" s="3"/>
      <c r="W1468" s="3"/>
      <c r="X1468" s="34"/>
      <c r="Y1468" s="3"/>
      <c r="Z1468" s="1"/>
      <c r="AA1468" s="3"/>
      <c r="AB1468" s="3"/>
      <c r="AC1468" s="3"/>
      <c r="AD1468" s="3"/>
      <c r="AE1468" s="3"/>
      <c r="AF1468" s="10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42"/>
      <c r="B1469" s="72"/>
      <c r="C1469" s="13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20"/>
      <c r="R1469" s="13"/>
      <c r="S1469" s="4"/>
      <c r="T1469" s="34"/>
      <c r="U1469" s="3"/>
      <c r="V1469" s="3"/>
      <c r="W1469" s="3"/>
      <c r="X1469" s="34"/>
      <c r="Y1469" s="3"/>
      <c r="Z1469" s="1"/>
      <c r="AA1469" s="3"/>
      <c r="AB1469" s="3"/>
      <c r="AC1469" s="3"/>
      <c r="AD1469" s="3"/>
      <c r="AE1469" s="3"/>
      <c r="AF1469" s="10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42"/>
      <c r="B1470" s="72"/>
      <c r="C1470" s="13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20"/>
      <c r="R1470" s="13"/>
      <c r="S1470" s="4"/>
      <c r="T1470" s="34"/>
      <c r="U1470" s="3"/>
      <c r="V1470" s="3"/>
      <c r="W1470" s="3"/>
      <c r="X1470" s="34"/>
      <c r="Y1470" s="3"/>
      <c r="Z1470" s="1"/>
      <c r="AA1470" s="3"/>
      <c r="AB1470" s="3"/>
      <c r="AC1470" s="3"/>
      <c r="AD1470" s="3"/>
      <c r="AE1470" s="3"/>
      <c r="AF1470" s="10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42"/>
      <c r="B1471" s="72"/>
      <c r="C1471" s="13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20"/>
      <c r="R1471" s="13"/>
      <c r="S1471" s="4"/>
      <c r="T1471" s="34"/>
      <c r="U1471" s="3"/>
      <c r="V1471" s="3"/>
      <c r="W1471" s="3"/>
      <c r="X1471" s="34"/>
      <c r="Y1471" s="3"/>
      <c r="Z1471" s="1"/>
      <c r="AA1471" s="3"/>
      <c r="AB1471" s="3"/>
      <c r="AC1471" s="3"/>
      <c r="AD1471" s="3"/>
      <c r="AE1471" s="3"/>
      <c r="AF1471" s="10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42"/>
      <c r="B1472" s="72"/>
      <c r="C1472" s="13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20"/>
      <c r="R1472" s="13"/>
      <c r="S1472" s="4"/>
      <c r="T1472" s="34"/>
      <c r="U1472" s="3"/>
      <c r="V1472" s="3"/>
      <c r="W1472" s="3"/>
      <c r="X1472" s="34"/>
      <c r="Y1472" s="3"/>
      <c r="Z1472" s="1"/>
      <c r="AA1472" s="3"/>
      <c r="AB1472" s="3"/>
      <c r="AC1472" s="3"/>
      <c r="AD1472" s="3"/>
      <c r="AE1472" s="3"/>
      <c r="AF1472" s="10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42"/>
      <c r="B1473" s="72"/>
      <c r="C1473" s="13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20"/>
      <c r="R1473" s="13"/>
      <c r="S1473" s="4"/>
      <c r="T1473" s="34"/>
      <c r="U1473" s="21"/>
      <c r="V1473" s="21"/>
      <c r="W1473" s="21"/>
      <c r="X1473" s="33"/>
      <c r="Y1473" s="21"/>
      <c r="Z1473" s="26"/>
      <c r="AA1473" s="21"/>
      <c r="AB1473" s="21"/>
      <c r="AC1473" s="21"/>
      <c r="AD1473" s="21"/>
      <c r="AE1473" s="21"/>
      <c r="AF1473" s="22"/>
      <c r="AG1473" s="21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</row>
    <row r="1474" spans="1:151" x14ac:dyDescent="0.15">
      <c r="A1474" s="42"/>
      <c r="B1474" s="72"/>
      <c r="C1474" s="13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20"/>
      <c r="R1474" s="13"/>
      <c r="S1474" s="4"/>
      <c r="T1474" s="34"/>
      <c r="U1474" s="3"/>
      <c r="V1474" s="3"/>
      <c r="W1474" s="3"/>
      <c r="X1474" s="34"/>
      <c r="Y1474" s="3"/>
      <c r="Z1474" s="1"/>
      <c r="AA1474" s="3"/>
      <c r="AB1474" s="3"/>
      <c r="AC1474" s="3"/>
      <c r="AD1474" s="3"/>
      <c r="AE1474" s="3"/>
      <c r="AF1474" s="10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42"/>
      <c r="B1475" s="72"/>
      <c r="C1475" s="13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20"/>
      <c r="R1475" s="13"/>
      <c r="S1475" s="4"/>
      <c r="T1475" s="34"/>
      <c r="U1475" s="21"/>
      <c r="V1475" s="21"/>
      <c r="W1475" s="21"/>
      <c r="X1475" s="33"/>
      <c r="Y1475" s="21"/>
      <c r="Z1475" s="26"/>
      <c r="AA1475" s="21"/>
      <c r="AB1475" s="21"/>
      <c r="AC1475" s="21"/>
      <c r="AD1475" s="21"/>
      <c r="AE1475" s="21"/>
      <c r="AF1475" s="22"/>
      <c r="AG1475" s="21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</row>
    <row r="1476" spans="1:151" x14ac:dyDescent="0.15">
      <c r="A1476" s="42"/>
      <c r="B1476" s="72"/>
      <c r="C1476" s="13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20"/>
      <c r="R1476" s="13"/>
      <c r="S1476" s="4"/>
      <c r="T1476" s="34"/>
      <c r="U1476" s="3"/>
      <c r="V1476" s="3"/>
      <c r="W1476" s="3"/>
      <c r="X1476" s="34"/>
      <c r="Y1476" s="3"/>
      <c r="Z1476" s="1"/>
      <c r="AA1476" s="3"/>
      <c r="AB1476" s="3"/>
      <c r="AC1476" s="3"/>
      <c r="AD1476" s="3"/>
      <c r="AE1476" s="3"/>
      <c r="AF1476" s="10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42"/>
      <c r="B1477" s="72"/>
      <c r="C1477" s="13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20"/>
      <c r="R1477" s="13"/>
      <c r="S1477" s="4"/>
      <c r="T1477" s="34"/>
      <c r="U1477" s="3"/>
      <c r="V1477" s="3"/>
      <c r="W1477" s="3"/>
      <c r="X1477" s="34"/>
      <c r="Y1477" s="3"/>
      <c r="Z1477" s="1"/>
      <c r="AA1477" s="3"/>
      <c r="AB1477" s="3"/>
      <c r="AC1477" s="3"/>
      <c r="AD1477" s="3"/>
      <c r="AE1477" s="3"/>
      <c r="AF1477" s="10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42"/>
      <c r="B1478" s="72"/>
      <c r="C1478" s="13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20"/>
      <c r="R1478" s="13"/>
      <c r="S1478" s="4"/>
      <c r="T1478" s="34"/>
      <c r="U1478" s="3"/>
      <c r="V1478" s="3"/>
      <c r="W1478" s="3"/>
      <c r="X1478" s="34"/>
      <c r="Y1478" s="3"/>
      <c r="Z1478" s="1"/>
      <c r="AA1478" s="3"/>
      <c r="AB1478" s="3"/>
      <c r="AC1478" s="3"/>
      <c r="AD1478" s="3"/>
      <c r="AE1478" s="3"/>
      <c r="AF1478" s="10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42"/>
      <c r="B1479" s="72"/>
      <c r="C1479" s="13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20"/>
      <c r="R1479" s="13"/>
      <c r="S1479" s="4"/>
      <c r="T1479" s="34"/>
      <c r="U1479" s="3"/>
      <c r="V1479" s="3"/>
      <c r="W1479" s="3"/>
      <c r="X1479" s="34"/>
      <c r="Y1479" s="3"/>
      <c r="Z1479" s="1"/>
      <c r="AA1479" s="3"/>
      <c r="AB1479" s="3"/>
      <c r="AC1479" s="3"/>
      <c r="AD1479" s="3"/>
      <c r="AE1479" s="3"/>
      <c r="AF1479" s="10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42"/>
      <c r="B1480" s="72"/>
      <c r="C1480" s="13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20"/>
      <c r="R1480" s="13"/>
      <c r="S1480" s="4"/>
      <c r="T1480" s="34"/>
      <c r="U1480" s="9"/>
      <c r="V1480" s="9"/>
      <c r="W1480" s="9"/>
      <c r="X1480" s="32"/>
      <c r="Y1480" s="3"/>
      <c r="Z1480" s="1"/>
      <c r="AA1480" s="9"/>
      <c r="AB1480" s="3"/>
      <c r="AC1480" s="3"/>
      <c r="AD1480" s="3"/>
      <c r="AE1480" s="9"/>
      <c r="AF1480" s="10"/>
      <c r="AG1480" s="9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42"/>
      <c r="B1481" s="72"/>
      <c r="C1481" s="13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20"/>
      <c r="R1481" s="13"/>
      <c r="S1481" s="4"/>
      <c r="T1481" s="34"/>
      <c r="U1481" s="9"/>
      <c r="V1481" s="9"/>
      <c r="W1481" s="9"/>
      <c r="X1481" s="32"/>
      <c r="Y1481" s="3"/>
      <c r="Z1481" s="1"/>
      <c r="AA1481" s="9"/>
      <c r="AB1481" s="3"/>
      <c r="AC1481" s="3"/>
      <c r="AD1481" s="3"/>
      <c r="AE1481" s="9"/>
      <c r="AF1481" s="10"/>
      <c r="AG1481" s="9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42"/>
      <c r="B1482" s="72"/>
      <c r="C1482" s="13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20"/>
      <c r="R1482" s="13"/>
      <c r="S1482" s="4"/>
      <c r="T1482" s="34"/>
      <c r="U1482" s="9"/>
      <c r="V1482" s="9"/>
      <c r="W1482" s="9"/>
      <c r="X1482" s="32"/>
      <c r="Y1482" s="3"/>
      <c r="Z1482" s="1"/>
      <c r="AA1482" s="9"/>
      <c r="AB1482" s="3"/>
      <c r="AC1482" s="3"/>
      <c r="AD1482" s="3"/>
      <c r="AE1482" s="9"/>
      <c r="AF1482" s="10"/>
      <c r="AG1482" s="9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42"/>
      <c r="B1483" s="72"/>
      <c r="C1483" s="13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20"/>
      <c r="R1483" s="13"/>
      <c r="S1483" s="4"/>
      <c r="T1483" s="34"/>
      <c r="U1483" s="9"/>
      <c r="V1483" s="9"/>
      <c r="W1483" s="9"/>
      <c r="X1483" s="32"/>
      <c r="Y1483" s="3"/>
      <c r="Z1483" s="1"/>
      <c r="AA1483" s="9"/>
      <c r="AB1483" s="3"/>
      <c r="AC1483" s="3"/>
      <c r="AD1483" s="3"/>
      <c r="AE1483" s="9"/>
      <c r="AF1483" s="10"/>
      <c r="AG1483" s="9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42"/>
      <c r="B1484" s="72"/>
      <c r="C1484" s="13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20"/>
      <c r="R1484" s="13"/>
      <c r="S1484" s="4"/>
      <c r="T1484" s="34"/>
      <c r="U1484" s="9"/>
      <c r="V1484" s="9"/>
      <c r="W1484" s="9"/>
      <c r="X1484" s="32"/>
      <c r="Y1484" s="3"/>
      <c r="Z1484" s="1"/>
      <c r="AA1484" s="9"/>
      <c r="AB1484" s="3"/>
      <c r="AC1484" s="3"/>
      <c r="AD1484" s="3"/>
      <c r="AE1484" s="9"/>
      <c r="AF1484" s="10"/>
      <c r="AG1484" s="9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42"/>
      <c r="B1485" s="72"/>
      <c r="C1485" s="13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20"/>
      <c r="R1485" s="13"/>
      <c r="S1485" s="4"/>
      <c r="T1485" s="34"/>
      <c r="U1485" s="9"/>
      <c r="V1485" s="9"/>
      <c r="W1485" s="9"/>
      <c r="X1485" s="32"/>
      <c r="Y1485" s="3"/>
      <c r="Z1485" s="1"/>
      <c r="AA1485" s="9"/>
      <c r="AB1485" s="3"/>
      <c r="AC1485" s="3"/>
      <c r="AD1485" s="3"/>
      <c r="AE1485" s="9"/>
      <c r="AF1485" s="10"/>
      <c r="AG1485" s="9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42"/>
      <c r="B1486" s="72"/>
      <c r="C1486" s="13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20"/>
      <c r="R1486" s="13"/>
      <c r="S1486" s="4"/>
      <c r="T1486" s="34"/>
      <c r="U1486" s="9"/>
      <c r="V1486" s="9"/>
      <c r="W1486" s="9"/>
      <c r="X1486" s="32"/>
      <c r="Y1486" s="3"/>
      <c r="Z1486" s="1"/>
      <c r="AA1486" s="9"/>
      <c r="AB1486" s="3"/>
      <c r="AC1486" s="3"/>
      <c r="AD1486" s="3"/>
      <c r="AE1486" s="9"/>
      <c r="AF1486" s="10"/>
      <c r="AG1486" s="9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42"/>
      <c r="B1487" s="72"/>
      <c r="C1487" s="13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20"/>
      <c r="R1487" s="13"/>
      <c r="S1487" s="4"/>
      <c r="T1487" s="34"/>
      <c r="U1487" s="9"/>
      <c r="V1487" s="9"/>
      <c r="W1487" s="9"/>
      <c r="X1487" s="32"/>
      <c r="Y1487" s="3"/>
      <c r="Z1487" s="1"/>
      <c r="AA1487" s="9"/>
      <c r="AB1487" s="3"/>
      <c r="AC1487" s="3"/>
      <c r="AD1487" s="3"/>
      <c r="AE1487" s="9"/>
      <c r="AF1487" s="10"/>
      <c r="AG1487" s="9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42"/>
      <c r="B1488" s="72"/>
      <c r="C1488" s="13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20"/>
      <c r="R1488" s="13"/>
      <c r="S1488" s="4"/>
      <c r="T1488" s="34"/>
      <c r="U1488" s="9"/>
      <c r="V1488" s="9"/>
      <c r="W1488" s="9"/>
      <c r="X1488" s="32"/>
      <c r="Y1488" s="3"/>
      <c r="Z1488" s="1"/>
      <c r="AA1488" s="9"/>
      <c r="AB1488" s="3"/>
      <c r="AC1488" s="3"/>
      <c r="AD1488" s="3"/>
      <c r="AE1488" s="9"/>
      <c r="AF1488" s="10"/>
      <c r="AG1488" s="9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42"/>
      <c r="B1489" s="72"/>
      <c r="C1489" s="13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20"/>
      <c r="R1489" s="13"/>
      <c r="S1489" s="4"/>
      <c r="T1489" s="34"/>
      <c r="U1489" s="9"/>
      <c r="V1489" s="9"/>
      <c r="W1489" s="9"/>
      <c r="X1489" s="32"/>
      <c r="Y1489" s="3"/>
      <c r="Z1489" s="1"/>
      <c r="AA1489" s="9"/>
      <c r="AB1489" s="3"/>
      <c r="AC1489" s="3"/>
      <c r="AD1489" s="3"/>
      <c r="AE1489" s="9"/>
      <c r="AF1489" s="10"/>
      <c r="AG1489" s="9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42"/>
      <c r="B1490" s="72"/>
      <c r="C1490" s="13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20"/>
      <c r="R1490" s="13"/>
      <c r="S1490" s="4"/>
      <c r="T1490" s="34"/>
      <c r="U1490" s="9"/>
      <c r="V1490" s="9"/>
      <c r="W1490" s="9"/>
      <c r="X1490" s="32"/>
      <c r="Y1490" s="3"/>
      <c r="Z1490" s="1"/>
      <c r="AA1490" s="9"/>
      <c r="AB1490" s="3"/>
      <c r="AC1490" s="3"/>
      <c r="AD1490" s="3"/>
      <c r="AE1490" s="9"/>
      <c r="AF1490" s="10"/>
      <c r="AG1490" s="9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42"/>
      <c r="B1491" s="72"/>
      <c r="C1491" s="13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20"/>
      <c r="R1491" s="13"/>
      <c r="S1491" s="4"/>
      <c r="T1491" s="34"/>
      <c r="U1491" s="9"/>
      <c r="V1491" s="9"/>
      <c r="W1491" s="9"/>
      <c r="X1491" s="32"/>
      <c r="Y1491" s="3"/>
      <c r="Z1491" s="1"/>
      <c r="AA1491" s="9"/>
      <c r="AB1491" s="3"/>
      <c r="AC1491" s="3"/>
      <c r="AD1491" s="3"/>
      <c r="AE1491" s="9"/>
      <c r="AF1491" s="10"/>
      <c r="AG1491" s="9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42"/>
      <c r="B1492" s="72"/>
      <c r="C1492" s="13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20"/>
      <c r="R1492" s="13"/>
      <c r="S1492" s="4"/>
      <c r="T1492" s="34"/>
      <c r="U1492" s="9"/>
      <c r="V1492" s="9"/>
      <c r="W1492" s="9"/>
      <c r="X1492" s="32"/>
      <c r="Y1492" s="3"/>
      <c r="Z1492" s="1"/>
      <c r="AA1492" s="9"/>
      <c r="AB1492" s="3"/>
      <c r="AC1492" s="3"/>
      <c r="AD1492" s="3"/>
      <c r="AE1492" s="9"/>
      <c r="AF1492" s="10"/>
      <c r="AG1492" s="9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42"/>
      <c r="B1493" s="72"/>
      <c r="C1493" s="13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20"/>
      <c r="R1493" s="13"/>
      <c r="S1493" s="4"/>
      <c r="T1493" s="34"/>
      <c r="U1493" s="9"/>
      <c r="V1493" s="9"/>
      <c r="W1493" s="9"/>
      <c r="X1493" s="32"/>
      <c r="Y1493" s="3"/>
      <c r="Z1493" s="1"/>
      <c r="AA1493" s="9"/>
      <c r="AB1493" s="3"/>
      <c r="AC1493" s="3"/>
      <c r="AD1493" s="3"/>
      <c r="AE1493" s="9"/>
      <c r="AF1493" s="10"/>
      <c r="AG1493" s="9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42"/>
      <c r="B1494" s="72"/>
      <c r="C1494" s="13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20"/>
      <c r="R1494" s="13"/>
      <c r="S1494" s="4"/>
      <c r="T1494" s="34"/>
      <c r="U1494" s="9"/>
      <c r="V1494" s="9"/>
      <c r="W1494" s="9"/>
      <c r="X1494" s="32"/>
      <c r="Y1494" s="3"/>
      <c r="Z1494" s="1"/>
      <c r="AA1494" s="9"/>
      <c r="AB1494" s="3"/>
      <c r="AC1494" s="3"/>
      <c r="AD1494" s="3"/>
      <c r="AE1494" s="9"/>
      <c r="AF1494" s="10"/>
      <c r="AG1494" s="9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42"/>
      <c r="B1495" s="72"/>
      <c r="C1495" s="13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20"/>
      <c r="R1495" s="13"/>
      <c r="S1495" s="4"/>
      <c r="T1495" s="34"/>
      <c r="U1495" s="9"/>
      <c r="V1495" s="9"/>
      <c r="W1495" s="9"/>
      <c r="X1495" s="32"/>
      <c r="Y1495" s="3"/>
      <c r="Z1495" s="1"/>
      <c r="AA1495" s="9"/>
      <c r="AB1495" s="3"/>
      <c r="AC1495" s="3"/>
      <c r="AD1495" s="3"/>
      <c r="AE1495" s="9"/>
      <c r="AF1495" s="10"/>
      <c r="AG1495" s="9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42"/>
      <c r="B1496" s="72"/>
      <c r="C1496" s="13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20"/>
      <c r="R1496" s="13"/>
      <c r="S1496" s="4"/>
      <c r="T1496" s="34"/>
      <c r="U1496" s="9"/>
      <c r="V1496" s="9"/>
      <c r="W1496" s="9"/>
      <c r="X1496" s="32"/>
      <c r="Y1496" s="3"/>
      <c r="Z1496" s="1"/>
      <c r="AA1496" s="9"/>
      <c r="AB1496" s="3"/>
      <c r="AC1496" s="3"/>
      <c r="AD1496" s="3"/>
      <c r="AE1496" s="9"/>
      <c r="AF1496" s="10"/>
      <c r="AG1496" s="9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42"/>
      <c r="B1497" s="72"/>
      <c r="C1497" s="13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20"/>
      <c r="R1497" s="13"/>
      <c r="S1497" s="4"/>
      <c r="T1497" s="34"/>
      <c r="U1497" s="9"/>
      <c r="V1497" s="9"/>
      <c r="W1497" s="9"/>
      <c r="X1497" s="32"/>
      <c r="Y1497" s="3"/>
      <c r="Z1497" s="1"/>
      <c r="AA1497" s="9"/>
      <c r="AB1497" s="3"/>
      <c r="AC1497" s="3"/>
      <c r="AD1497" s="3"/>
      <c r="AE1497" s="9"/>
      <c r="AF1497" s="10"/>
      <c r="AG1497" s="9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42"/>
      <c r="B1498" s="72"/>
      <c r="C1498" s="13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20"/>
      <c r="R1498" s="13"/>
      <c r="S1498" s="4"/>
      <c r="T1498" s="34"/>
      <c r="U1498" s="9"/>
      <c r="V1498" s="9"/>
      <c r="W1498" s="9"/>
      <c r="X1498" s="32"/>
      <c r="Y1498" s="3"/>
      <c r="Z1498" s="1"/>
      <c r="AA1498" s="9"/>
      <c r="AB1498" s="3"/>
      <c r="AC1498" s="3"/>
      <c r="AD1498" s="3"/>
      <c r="AE1498" s="9"/>
      <c r="AF1498" s="10"/>
      <c r="AG1498" s="9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42"/>
      <c r="B1499" s="72"/>
      <c r="C1499" s="13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20"/>
      <c r="R1499" s="13"/>
      <c r="S1499" s="4"/>
      <c r="T1499" s="34"/>
      <c r="U1499" s="9"/>
      <c r="V1499" s="9"/>
      <c r="W1499" s="9"/>
      <c r="X1499" s="32"/>
      <c r="Y1499" s="3"/>
      <c r="Z1499" s="1"/>
      <c r="AA1499" s="9"/>
      <c r="AB1499" s="3"/>
      <c r="AC1499" s="3"/>
      <c r="AD1499" s="3"/>
      <c r="AE1499" s="9"/>
      <c r="AF1499" s="10"/>
      <c r="AG1499" s="9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42"/>
      <c r="B1500" s="72"/>
      <c r="C1500" s="13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20"/>
      <c r="R1500" s="13"/>
      <c r="S1500" s="4"/>
      <c r="T1500" s="34"/>
      <c r="U1500" s="9"/>
      <c r="V1500" s="9"/>
      <c r="W1500" s="9"/>
      <c r="X1500" s="32"/>
      <c r="Y1500" s="3"/>
      <c r="Z1500" s="1"/>
      <c r="AA1500" s="9"/>
      <c r="AB1500" s="3"/>
      <c r="AC1500" s="3"/>
      <c r="AD1500" s="3"/>
      <c r="AE1500" s="9"/>
      <c r="AF1500" s="10"/>
      <c r="AG1500" s="9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42"/>
      <c r="B1501" s="72"/>
      <c r="C1501" s="13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20"/>
      <c r="R1501" s="13"/>
      <c r="S1501" s="4"/>
      <c r="T1501" s="34"/>
      <c r="U1501" s="9"/>
      <c r="V1501" s="9"/>
      <c r="W1501" s="9"/>
      <c r="X1501" s="32"/>
      <c r="Y1501" s="3"/>
      <c r="Z1501" s="1"/>
      <c r="AA1501" s="9"/>
      <c r="AB1501" s="3"/>
      <c r="AC1501" s="3"/>
      <c r="AD1501" s="3"/>
      <c r="AE1501" s="9"/>
      <c r="AF1501" s="10"/>
      <c r="AG1501" s="9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42"/>
      <c r="B1502" s="72"/>
      <c r="C1502" s="13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20"/>
      <c r="R1502" s="13"/>
      <c r="S1502" s="4"/>
      <c r="T1502" s="34"/>
      <c r="U1502" s="9"/>
      <c r="V1502" s="9"/>
      <c r="W1502" s="9"/>
      <c r="X1502" s="32"/>
      <c r="Y1502" s="3"/>
      <c r="Z1502" s="1"/>
      <c r="AA1502" s="9"/>
      <c r="AB1502" s="3"/>
      <c r="AC1502" s="3"/>
      <c r="AD1502" s="3"/>
      <c r="AE1502" s="9"/>
      <c r="AF1502" s="10"/>
      <c r="AG1502" s="9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42"/>
      <c r="B1503" s="72"/>
      <c r="C1503" s="13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20"/>
      <c r="R1503" s="13"/>
      <c r="S1503" s="4"/>
      <c r="T1503" s="34"/>
      <c r="U1503" s="9"/>
      <c r="V1503" s="9"/>
      <c r="W1503" s="9"/>
      <c r="X1503" s="32"/>
      <c r="Y1503" s="3"/>
      <c r="Z1503" s="1"/>
      <c r="AA1503" s="9"/>
      <c r="AB1503" s="3"/>
      <c r="AC1503" s="3"/>
      <c r="AD1503" s="3"/>
      <c r="AE1503" s="9"/>
      <c r="AF1503" s="10"/>
      <c r="AG1503" s="9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42"/>
      <c r="B1504" s="72"/>
      <c r="C1504" s="13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20"/>
      <c r="R1504" s="13"/>
      <c r="S1504" s="4"/>
      <c r="T1504" s="34"/>
      <c r="U1504" s="9"/>
      <c r="V1504" s="9"/>
      <c r="W1504" s="9"/>
      <c r="X1504" s="32"/>
      <c r="Y1504" s="3"/>
      <c r="Z1504" s="1"/>
      <c r="AA1504" s="9"/>
      <c r="AB1504" s="3"/>
      <c r="AC1504" s="3"/>
      <c r="AD1504" s="3"/>
      <c r="AE1504" s="9"/>
      <c r="AF1504" s="10"/>
      <c r="AG1504" s="9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42"/>
      <c r="B1505" s="72"/>
      <c r="C1505" s="13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20"/>
      <c r="R1505" s="13"/>
      <c r="S1505" s="4"/>
      <c r="T1505" s="34"/>
      <c r="U1505" s="9"/>
      <c r="V1505" s="9"/>
      <c r="W1505" s="9"/>
      <c r="X1505" s="32"/>
      <c r="Y1505" s="3"/>
      <c r="Z1505" s="1"/>
      <c r="AA1505" s="9"/>
      <c r="AB1505" s="3"/>
      <c r="AC1505" s="3"/>
      <c r="AD1505" s="3"/>
      <c r="AE1505" s="9"/>
      <c r="AF1505" s="10"/>
      <c r="AG1505" s="9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42"/>
      <c r="B1506" s="72"/>
      <c r="C1506" s="13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20"/>
      <c r="R1506" s="13"/>
      <c r="S1506" s="4"/>
      <c r="T1506" s="34"/>
      <c r="U1506" s="9"/>
      <c r="V1506" s="9"/>
      <c r="W1506" s="9"/>
      <c r="X1506" s="32"/>
      <c r="Y1506" s="3"/>
      <c r="Z1506" s="1"/>
      <c r="AA1506" s="9"/>
      <c r="AB1506" s="3"/>
      <c r="AC1506" s="3"/>
      <c r="AD1506" s="3"/>
      <c r="AE1506" s="9"/>
      <c r="AF1506" s="10"/>
      <c r="AG1506" s="9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42"/>
      <c r="B1507" s="72"/>
      <c r="C1507" s="13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20"/>
      <c r="R1507" s="13"/>
      <c r="S1507" s="4"/>
      <c r="T1507" s="34"/>
      <c r="U1507" s="9"/>
      <c r="V1507" s="9"/>
      <c r="W1507" s="9"/>
      <c r="X1507" s="32"/>
      <c r="Y1507" s="3"/>
      <c r="Z1507" s="1"/>
      <c r="AA1507" s="9"/>
      <c r="AB1507" s="3"/>
      <c r="AC1507" s="3"/>
      <c r="AD1507" s="3"/>
      <c r="AE1507" s="9"/>
      <c r="AF1507" s="10"/>
      <c r="AG1507" s="9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42"/>
      <c r="B1508" s="72"/>
      <c r="C1508" s="13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20"/>
      <c r="R1508" s="13"/>
      <c r="S1508" s="4"/>
      <c r="T1508" s="34"/>
      <c r="U1508" s="9"/>
      <c r="V1508" s="9"/>
      <c r="W1508" s="9"/>
      <c r="X1508" s="32"/>
      <c r="Y1508" s="3"/>
      <c r="Z1508" s="1"/>
      <c r="AA1508" s="9"/>
      <c r="AB1508" s="3"/>
      <c r="AC1508" s="3"/>
      <c r="AD1508" s="3"/>
      <c r="AE1508" s="9"/>
      <c r="AF1508" s="10"/>
      <c r="AG1508" s="9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42"/>
      <c r="B1509" s="72"/>
      <c r="C1509" s="13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20"/>
      <c r="R1509" s="13"/>
      <c r="S1509" s="4"/>
      <c r="T1509" s="34"/>
      <c r="U1509" s="9"/>
      <c r="V1509" s="9"/>
      <c r="W1509" s="9"/>
      <c r="X1509" s="32"/>
      <c r="Y1509" s="3"/>
      <c r="Z1509" s="1"/>
      <c r="AA1509" s="9"/>
      <c r="AB1509" s="3"/>
      <c r="AC1509" s="3"/>
      <c r="AD1509" s="3"/>
      <c r="AE1509" s="9"/>
      <c r="AF1509" s="10"/>
      <c r="AG1509" s="9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42"/>
      <c r="B1510" s="72"/>
      <c r="C1510" s="13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20"/>
      <c r="R1510" s="13"/>
      <c r="S1510" s="4"/>
      <c r="T1510" s="34"/>
      <c r="U1510" s="9"/>
      <c r="V1510" s="9"/>
      <c r="W1510" s="9"/>
      <c r="X1510" s="32"/>
      <c r="Y1510" s="3"/>
      <c r="Z1510" s="1"/>
      <c r="AA1510" s="9"/>
      <c r="AB1510" s="3"/>
      <c r="AC1510" s="3"/>
      <c r="AD1510" s="3"/>
      <c r="AE1510" s="9"/>
      <c r="AF1510" s="10"/>
      <c r="AG1510" s="9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42"/>
      <c r="B1511" s="72"/>
      <c r="C1511" s="13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20"/>
      <c r="R1511" s="13"/>
      <c r="S1511" s="4"/>
      <c r="T1511" s="34"/>
      <c r="U1511" s="9"/>
      <c r="V1511" s="9"/>
      <c r="W1511" s="9"/>
      <c r="X1511" s="32"/>
      <c r="Y1511" s="3"/>
      <c r="Z1511" s="1"/>
      <c r="AA1511" s="9"/>
      <c r="AB1511" s="3"/>
      <c r="AC1511" s="3"/>
      <c r="AD1511" s="3"/>
      <c r="AE1511" s="9"/>
      <c r="AF1511" s="10"/>
      <c r="AG1511" s="9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42"/>
      <c r="B1512" s="72"/>
      <c r="C1512" s="13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20"/>
      <c r="R1512" s="13"/>
      <c r="S1512" s="4"/>
      <c r="T1512" s="34"/>
      <c r="U1512" s="9"/>
      <c r="V1512" s="9"/>
      <c r="W1512" s="9"/>
      <c r="X1512" s="32"/>
      <c r="Y1512" s="3"/>
      <c r="Z1512" s="1"/>
      <c r="AA1512" s="9"/>
      <c r="AB1512" s="3"/>
      <c r="AC1512" s="3"/>
      <c r="AD1512" s="3"/>
      <c r="AE1512" s="9"/>
      <c r="AF1512" s="10"/>
      <c r="AG1512" s="9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42"/>
      <c r="B1513" s="72"/>
      <c r="C1513" s="13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20"/>
      <c r="R1513" s="13"/>
      <c r="S1513" s="4"/>
      <c r="T1513" s="34"/>
      <c r="U1513" s="9"/>
      <c r="V1513" s="9"/>
      <c r="W1513" s="9"/>
      <c r="X1513" s="32"/>
      <c r="Y1513" s="3"/>
      <c r="Z1513" s="1"/>
      <c r="AA1513" s="9"/>
      <c r="AB1513" s="3"/>
      <c r="AC1513" s="3"/>
      <c r="AD1513" s="3"/>
      <c r="AE1513" s="9"/>
      <c r="AF1513" s="10"/>
      <c r="AG1513" s="9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42"/>
      <c r="B1514" s="72"/>
      <c r="C1514" s="13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20"/>
      <c r="R1514" s="13"/>
      <c r="S1514" s="4"/>
      <c r="T1514" s="34"/>
      <c r="U1514" s="9"/>
      <c r="V1514" s="9"/>
      <c r="W1514" s="9"/>
      <c r="X1514" s="32"/>
      <c r="Y1514" s="3"/>
      <c r="Z1514" s="1"/>
      <c r="AA1514" s="9"/>
      <c r="AB1514" s="3"/>
      <c r="AC1514" s="3"/>
      <c r="AD1514" s="3"/>
      <c r="AE1514" s="9"/>
      <c r="AF1514" s="10"/>
      <c r="AG1514" s="9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42"/>
      <c r="B1515" s="72"/>
      <c r="C1515" s="13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20"/>
      <c r="R1515" s="13"/>
      <c r="S1515" s="4"/>
      <c r="T1515" s="34"/>
      <c r="U1515" s="9"/>
      <c r="V1515" s="9"/>
      <c r="W1515" s="9"/>
      <c r="X1515" s="32"/>
      <c r="Y1515" s="3"/>
      <c r="Z1515" s="1"/>
      <c r="AA1515" s="9"/>
      <c r="AB1515" s="3"/>
      <c r="AC1515" s="3"/>
      <c r="AD1515" s="3"/>
      <c r="AE1515" s="9"/>
      <c r="AF1515" s="10"/>
      <c r="AG1515" s="9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42"/>
      <c r="B1516" s="72"/>
      <c r="C1516" s="13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20"/>
      <c r="R1516" s="13"/>
      <c r="S1516" s="4"/>
      <c r="T1516" s="34"/>
      <c r="U1516" s="9"/>
      <c r="V1516" s="9"/>
      <c r="W1516" s="9"/>
      <c r="X1516" s="32"/>
      <c r="Y1516" s="3"/>
      <c r="Z1516" s="1"/>
      <c r="AA1516" s="9"/>
      <c r="AB1516" s="3"/>
      <c r="AC1516" s="3"/>
      <c r="AD1516" s="3"/>
      <c r="AE1516" s="9"/>
      <c r="AF1516" s="10"/>
      <c r="AG1516" s="9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42"/>
      <c r="B1517" s="72"/>
      <c r="C1517" s="13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20"/>
      <c r="R1517" s="13"/>
      <c r="S1517" s="4"/>
      <c r="T1517" s="34"/>
      <c r="U1517" s="9"/>
      <c r="V1517" s="9"/>
      <c r="W1517" s="9"/>
      <c r="X1517" s="32"/>
      <c r="Y1517" s="3"/>
      <c r="Z1517" s="1"/>
      <c r="AA1517" s="9"/>
      <c r="AB1517" s="3"/>
      <c r="AC1517" s="3"/>
      <c r="AD1517" s="3"/>
      <c r="AE1517" s="9"/>
      <c r="AF1517" s="10"/>
      <c r="AG1517" s="9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42"/>
      <c r="B1518" s="72"/>
      <c r="C1518" s="13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20"/>
      <c r="R1518" s="13"/>
      <c r="S1518" s="4"/>
      <c r="T1518" s="34"/>
      <c r="U1518" s="9"/>
      <c r="V1518" s="9"/>
      <c r="W1518" s="9"/>
      <c r="X1518" s="32"/>
      <c r="Y1518" s="3"/>
      <c r="Z1518" s="1"/>
      <c r="AA1518" s="9"/>
      <c r="AB1518" s="3"/>
      <c r="AC1518" s="3"/>
      <c r="AD1518" s="3"/>
      <c r="AE1518" s="9"/>
      <c r="AF1518" s="10"/>
      <c r="AG1518" s="9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42"/>
      <c r="B1519" s="72"/>
      <c r="C1519" s="13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20"/>
      <c r="R1519" s="13"/>
      <c r="S1519" s="4"/>
      <c r="T1519" s="34"/>
      <c r="U1519" s="9"/>
      <c r="V1519" s="9"/>
      <c r="W1519" s="9"/>
      <c r="X1519" s="32"/>
      <c r="Y1519" s="3"/>
      <c r="Z1519" s="1"/>
      <c r="AA1519" s="9"/>
      <c r="AB1519" s="3"/>
      <c r="AC1519" s="3"/>
      <c r="AD1519" s="3"/>
      <c r="AE1519" s="9"/>
      <c r="AF1519" s="10"/>
      <c r="AG1519" s="9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42"/>
      <c r="B1520" s="72"/>
      <c r="C1520" s="13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20"/>
      <c r="R1520" s="13"/>
      <c r="S1520" s="4"/>
      <c r="T1520" s="34"/>
      <c r="U1520" s="9"/>
      <c r="V1520" s="9"/>
      <c r="W1520" s="9"/>
      <c r="X1520" s="32"/>
      <c r="Y1520" s="3"/>
      <c r="Z1520" s="1"/>
      <c r="AA1520" s="9"/>
      <c r="AB1520" s="3"/>
      <c r="AC1520" s="3"/>
      <c r="AD1520" s="3"/>
      <c r="AE1520" s="9"/>
      <c r="AF1520" s="10"/>
      <c r="AG1520" s="9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42"/>
      <c r="B1521" s="72"/>
      <c r="C1521" s="13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20"/>
      <c r="R1521" s="13"/>
      <c r="S1521" s="4"/>
      <c r="T1521" s="34"/>
      <c r="U1521" s="9"/>
      <c r="V1521" s="9"/>
      <c r="W1521" s="9"/>
      <c r="X1521" s="32"/>
      <c r="Y1521" s="3"/>
      <c r="Z1521" s="1"/>
      <c r="AA1521" s="9"/>
      <c r="AB1521" s="3"/>
      <c r="AC1521" s="3"/>
      <c r="AD1521" s="3"/>
      <c r="AE1521" s="9"/>
      <c r="AF1521" s="10"/>
      <c r="AG1521" s="9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42"/>
      <c r="B1522" s="72"/>
      <c r="C1522" s="13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20"/>
      <c r="R1522" s="13"/>
      <c r="S1522" s="4"/>
      <c r="T1522" s="34"/>
      <c r="U1522" s="9"/>
      <c r="V1522" s="9"/>
      <c r="W1522" s="9"/>
      <c r="X1522" s="32"/>
      <c r="Y1522" s="3"/>
      <c r="Z1522" s="1"/>
      <c r="AA1522" s="9"/>
      <c r="AB1522" s="3"/>
      <c r="AC1522" s="3"/>
      <c r="AD1522" s="3"/>
      <c r="AE1522" s="9"/>
      <c r="AF1522" s="10"/>
      <c r="AG1522" s="9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42"/>
      <c r="B1523" s="72"/>
      <c r="C1523" s="13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20"/>
      <c r="R1523" s="13"/>
      <c r="S1523" s="4"/>
      <c r="T1523" s="34"/>
      <c r="U1523" s="9"/>
      <c r="V1523" s="9"/>
      <c r="W1523" s="9"/>
      <c r="X1523" s="32"/>
      <c r="Y1523" s="3"/>
      <c r="Z1523" s="1"/>
      <c r="AA1523" s="9"/>
      <c r="AB1523" s="3"/>
      <c r="AC1523" s="3"/>
      <c r="AD1523" s="3"/>
      <c r="AE1523" s="9"/>
      <c r="AF1523" s="10"/>
      <c r="AG1523" s="9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42"/>
      <c r="B1524" s="72"/>
      <c r="C1524" s="13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20"/>
      <c r="R1524" s="13"/>
      <c r="S1524" s="4"/>
      <c r="T1524" s="34"/>
      <c r="U1524" s="9"/>
      <c r="V1524" s="9"/>
      <c r="W1524" s="9"/>
      <c r="X1524" s="32"/>
      <c r="Y1524" s="3"/>
      <c r="Z1524" s="1"/>
      <c r="AA1524" s="9"/>
      <c r="AB1524" s="3"/>
      <c r="AC1524" s="3"/>
      <c r="AD1524" s="3"/>
      <c r="AE1524" s="9"/>
      <c r="AF1524" s="10"/>
      <c r="AG1524" s="9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42"/>
      <c r="B1525" s="72"/>
      <c r="C1525" s="13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20"/>
      <c r="R1525" s="13"/>
      <c r="S1525" s="4"/>
      <c r="T1525" s="34"/>
      <c r="U1525" s="9"/>
      <c r="V1525" s="9"/>
      <c r="W1525" s="9"/>
      <c r="X1525" s="32"/>
      <c r="Y1525" s="3"/>
      <c r="Z1525" s="1"/>
      <c r="AA1525" s="9"/>
      <c r="AB1525" s="3"/>
      <c r="AC1525" s="3"/>
      <c r="AD1525" s="3"/>
      <c r="AE1525" s="9"/>
      <c r="AF1525" s="10"/>
      <c r="AG1525" s="9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42"/>
      <c r="B1526" s="72"/>
      <c r="C1526" s="13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20"/>
      <c r="R1526" s="13"/>
      <c r="S1526" s="4"/>
      <c r="T1526" s="34"/>
      <c r="U1526" s="9"/>
      <c r="V1526" s="9"/>
      <c r="W1526" s="9"/>
      <c r="X1526" s="32"/>
      <c r="Y1526" s="3"/>
      <c r="Z1526" s="1"/>
      <c r="AA1526" s="9"/>
      <c r="AB1526" s="3"/>
      <c r="AC1526" s="3"/>
      <c r="AD1526" s="3"/>
      <c r="AE1526" s="9"/>
      <c r="AF1526" s="10"/>
      <c r="AG1526" s="9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42"/>
      <c r="B1527" s="72"/>
      <c r="C1527" s="13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20"/>
      <c r="R1527" s="13"/>
      <c r="S1527" s="4"/>
      <c r="T1527" s="34"/>
      <c r="U1527" s="9"/>
      <c r="V1527" s="9"/>
      <c r="W1527" s="9"/>
      <c r="X1527" s="32"/>
      <c r="Y1527" s="3"/>
      <c r="Z1527" s="1"/>
      <c r="AA1527" s="9"/>
      <c r="AB1527" s="3"/>
      <c r="AC1527" s="3"/>
      <c r="AD1527" s="3"/>
      <c r="AE1527" s="9"/>
      <c r="AF1527" s="10"/>
      <c r="AG1527" s="9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42"/>
      <c r="B1528" s="72"/>
      <c r="C1528" s="13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20"/>
      <c r="R1528" s="13"/>
      <c r="S1528" s="4"/>
      <c r="T1528" s="34"/>
      <c r="U1528" s="9"/>
      <c r="V1528" s="9"/>
      <c r="W1528" s="9"/>
      <c r="X1528" s="32"/>
      <c r="Y1528" s="3"/>
      <c r="Z1528" s="1"/>
      <c r="AA1528" s="9"/>
      <c r="AB1528" s="3"/>
      <c r="AC1528" s="3"/>
      <c r="AD1528" s="3"/>
      <c r="AE1528" s="9"/>
      <c r="AF1528" s="10"/>
      <c r="AG1528" s="9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42"/>
      <c r="B1529" s="72"/>
      <c r="C1529" s="13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20"/>
      <c r="R1529" s="13"/>
      <c r="S1529" s="4"/>
      <c r="T1529" s="34"/>
      <c r="U1529" s="9"/>
      <c r="V1529" s="9"/>
      <c r="W1529" s="9"/>
      <c r="X1529" s="32"/>
      <c r="Y1529" s="3"/>
      <c r="Z1529" s="1"/>
      <c r="AA1529" s="9"/>
      <c r="AB1529" s="3"/>
      <c r="AC1529" s="3"/>
      <c r="AD1529" s="3"/>
      <c r="AE1529" s="9"/>
      <c r="AF1529" s="10"/>
      <c r="AG1529" s="9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42"/>
      <c r="B1530" s="72"/>
      <c r="C1530" s="13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20"/>
      <c r="R1530" s="13"/>
      <c r="S1530" s="4"/>
      <c r="T1530" s="34"/>
      <c r="U1530" s="9"/>
      <c r="V1530" s="9"/>
      <c r="W1530" s="9"/>
      <c r="X1530" s="32"/>
      <c r="Y1530" s="3"/>
      <c r="Z1530" s="1"/>
      <c r="AA1530" s="9"/>
      <c r="AB1530" s="3"/>
      <c r="AC1530" s="3"/>
      <c r="AD1530" s="3"/>
      <c r="AE1530" s="9"/>
      <c r="AF1530" s="10"/>
      <c r="AG1530" s="9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42"/>
      <c r="B1531" s="72"/>
      <c r="C1531" s="13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20"/>
      <c r="R1531" s="13"/>
      <c r="S1531" s="4"/>
      <c r="T1531" s="34"/>
      <c r="U1531" s="9"/>
      <c r="V1531" s="9"/>
      <c r="W1531" s="9"/>
      <c r="X1531" s="32"/>
      <c r="Y1531" s="3"/>
      <c r="Z1531" s="1"/>
      <c r="AA1531" s="9"/>
      <c r="AB1531" s="3"/>
      <c r="AC1531" s="3"/>
      <c r="AD1531" s="3"/>
      <c r="AE1531" s="9"/>
      <c r="AF1531" s="10"/>
      <c r="AG1531" s="9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42"/>
      <c r="B1532" s="72"/>
      <c r="C1532" s="13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20"/>
      <c r="R1532" s="13"/>
      <c r="S1532" s="4"/>
      <c r="T1532" s="34"/>
      <c r="U1532" s="9"/>
      <c r="V1532" s="9"/>
      <c r="W1532" s="9"/>
      <c r="X1532" s="32"/>
      <c r="Y1532" s="3"/>
      <c r="Z1532" s="1"/>
      <c r="AA1532" s="9"/>
      <c r="AB1532" s="3"/>
      <c r="AC1532" s="3"/>
      <c r="AD1532" s="3"/>
      <c r="AE1532" s="9"/>
      <c r="AF1532" s="10"/>
      <c r="AG1532" s="9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42"/>
      <c r="B1533" s="72"/>
      <c r="C1533" s="13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20"/>
      <c r="R1533" s="13"/>
      <c r="S1533" s="4"/>
      <c r="T1533" s="34"/>
      <c r="U1533" s="9"/>
      <c r="V1533" s="9"/>
      <c r="W1533" s="9"/>
      <c r="X1533" s="32"/>
      <c r="Y1533" s="3"/>
      <c r="Z1533" s="1"/>
      <c r="AA1533" s="9"/>
      <c r="AB1533" s="3"/>
      <c r="AC1533" s="3"/>
      <c r="AD1533" s="3"/>
      <c r="AE1533" s="9"/>
      <c r="AF1533" s="10"/>
      <c r="AG1533" s="9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42"/>
      <c r="B1534" s="72"/>
      <c r="C1534" s="13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20"/>
      <c r="R1534" s="13"/>
      <c r="S1534" s="4"/>
      <c r="T1534" s="34"/>
      <c r="U1534" s="9"/>
      <c r="V1534" s="9"/>
      <c r="W1534" s="9"/>
      <c r="X1534" s="32"/>
      <c r="Y1534" s="3"/>
      <c r="Z1534" s="1"/>
      <c r="AA1534" s="9"/>
      <c r="AB1534" s="3"/>
      <c r="AC1534" s="3"/>
      <c r="AD1534" s="3"/>
      <c r="AE1534" s="9"/>
      <c r="AF1534" s="10"/>
      <c r="AG1534" s="9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42"/>
      <c r="B1535" s="72"/>
      <c r="C1535" s="13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20"/>
      <c r="R1535" s="13"/>
      <c r="S1535" s="4"/>
      <c r="T1535" s="34"/>
      <c r="U1535" s="9"/>
      <c r="V1535" s="9"/>
      <c r="W1535" s="9"/>
      <c r="X1535" s="32"/>
      <c r="Y1535" s="3"/>
      <c r="Z1535" s="1"/>
      <c r="AA1535" s="9"/>
      <c r="AB1535" s="3"/>
      <c r="AC1535" s="3"/>
      <c r="AD1535" s="3"/>
      <c r="AE1535" s="9"/>
      <c r="AF1535" s="10"/>
      <c r="AG1535" s="9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42"/>
      <c r="B1536" s="72"/>
      <c r="C1536" s="13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20"/>
      <c r="R1536" s="13"/>
      <c r="S1536" s="4"/>
      <c r="T1536" s="34"/>
      <c r="U1536" s="9"/>
      <c r="V1536" s="9"/>
      <c r="W1536" s="9"/>
      <c r="X1536" s="32"/>
      <c r="Y1536" s="3"/>
      <c r="Z1536" s="1"/>
      <c r="AA1536" s="9"/>
      <c r="AB1536" s="3"/>
      <c r="AC1536" s="3"/>
      <c r="AD1536" s="3"/>
      <c r="AE1536" s="9"/>
      <c r="AF1536" s="10"/>
      <c r="AG1536" s="9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42"/>
      <c r="B1537" s="72"/>
      <c r="C1537" s="13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20"/>
      <c r="R1537" s="13"/>
      <c r="S1537" s="4"/>
      <c r="T1537" s="34"/>
      <c r="U1537" s="9"/>
      <c r="V1537" s="9"/>
      <c r="W1537" s="9"/>
      <c r="X1537" s="32"/>
      <c r="Y1537" s="3"/>
      <c r="Z1537" s="1"/>
      <c r="AA1537" s="9"/>
      <c r="AB1537" s="3"/>
      <c r="AC1537" s="3"/>
      <c r="AD1537" s="3"/>
      <c r="AE1537" s="9"/>
      <c r="AF1537" s="10"/>
      <c r="AG1537" s="9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42"/>
      <c r="B1538" s="72"/>
      <c r="C1538" s="13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20"/>
      <c r="R1538" s="13"/>
      <c r="S1538" s="4"/>
      <c r="T1538" s="34"/>
      <c r="U1538" s="9"/>
      <c r="V1538" s="9"/>
      <c r="W1538" s="9"/>
      <c r="X1538" s="32"/>
      <c r="Y1538" s="3"/>
      <c r="Z1538" s="1"/>
      <c r="AA1538" s="9"/>
      <c r="AB1538" s="3"/>
      <c r="AC1538" s="3"/>
      <c r="AD1538" s="3"/>
      <c r="AE1538" s="9"/>
      <c r="AF1538" s="10"/>
      <c r="AG1538" s="9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42"/>
      <c r="B1539" s="72"/>
      <c r="C1539" s="13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20"/>
      <c r="R1539" s="13"/>
      <c r="S1539" s="4"/>
      <c r="T1539" s="34"/>
      <c r="U1539" s="9"/>
      <c r="V1539" s="9"/>
      <c r="W1539" s="9"/>
      <c r="X1539" s="32"/>
      <c r="Y1539" s="3"/>
      <c r="Z1539" s="1"/>
      <c r="AA1539" s="9"/>
      <c r="AB1539" s="3"/>
      <c r="AC1539" s="3"/>
      <c r="AD1539" s="3"/>
      <c r="AE1539" s="9"/>
      <c r="AF1539" s="10"/>
      <c r="AG1539" s="9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42"/>
      <c r="B1540" s="72"/>
      <c r="C1540" s="13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20"/>
      <c r="R1540" s="13"/>
      <c r="S1540" s="4"/>
      <c r="T1540" s="34"/>
      <c r="U1540" s="9"/>
      <c r="V1540" s="9"/>
      <c r="W1540" s="9"/>
      <c r="X1540" s="32"/>
      <c r="Y1540" s="3"/>
      <c r="Z1540" s="1"/>
      <c r="AA1540" s="9"/>
      <c r="AB1540" s="3"/>
      <c r="AC1540" s="3"/>
      <c r="AD1540" s="3"/>
      <c r="AE1540" s="9"/>
      <c r="AF1540" s="10"/>
      <c r="AG1540" s="9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42"/>
      <c r="B1541" s="72"/>
      <c r="C1541" s="13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20"/>
      <c r="R1541" s="13"/>
      <c r="S1541" s="4"/>
      <c r="T1541" s="34"/>
      <c r="U1541" s="9"/>
      <c r="V1541" s="9"/>
      <c r="W1541" s="9"/>
      <c r="X1541" s="32"/>
      <c r="Y1541" s="3"/>
      <c r="Z1541" s="1"/>
      <c r="AA1541" s="9"/>
      <c r="AB1541" s="3"/>
      <c r="AC1541" s="3"/>
      <c r="AD1541" s="3"/>
      <c r="AE1541" s="9"/>
      <c r="AF1541" s="10"/>
      <c r="AG1541" s="9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42"/>
      <c r="B1542" s="72"/>
      <c r="C1542" s="13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20"/>
      <c r="R1542" s="13"/>
      <c r="S1542" s="4"/>
      <c r="T1542" s="34"/>
      <c r="U1542" s="9"/>
      <c r="V1542" s="9"/>
      <c r="W1542" s="9"/>
      <c r="X1542" s="32"/>
      <c r="Y1542" s="3"/>
      <c r="Z1542" s="1"/>
      <c r="AA1542" s="9"/>
      <c r="AB1542" s="3"/>
      <c r="AC1542" s="3"/>
      <c r="AD1542" s="3"/>
      <c r="AE1542" s="9"/>
      <c r="AF1542" s="10"/>
      <c r="AG1542" s="9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42"/>
      <c r="B1543" s="72"/>
      <c r="C1543" s="13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20"/>
      <c r="R1543" s="13"/>
      <c r="S1543" s="4"/>
      <c r="T1543" s="34"/>
      <c r="U1543" s="9"/>
      <c r="V1543" s="9"/>
      <c r="W1543" s="9"/>
      <c r="X1543" s="32"/>
      <c r="Y1543" s="3"/>
      <c r="Z1543" s="1"/>
      <c r="AA1543" s="9"/>
      <c r="AB1543" s="3"/>
      <c r="AC1543" s="3"/>
      <c r="AD1543" s="3"/>
      <c r="AE1543" s="9"/>
      <c r="AF1543" s="10"/>
      <c r="AG1543" s="9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42"/>
      <c r="B1544" s="72"/>
      <c r="C1544" s="13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20"/>
      <c r="R1544" s="13"/>
      <c r="S1544" s="4"/>
      <c r="T1544" s="34"/>
      <c r="U1544" s="9"/>
      <c r="V1544" s="9"/>
      <c r="W1544" s="9"/>
      <c r="X1544" s="32"/>
      <c r="Y1544" s="3"/>
      <c r="Z1544" s="1"/>
      <c r="AA1544" s="9"/>
      <c r="AB1544" s="3"/>
      <c r="AC1544" s="3"/>
      <c r="AD1544" s="3"/>
      <c r="AE1544" s="9"/>
      <c r="AF1544" s="10"/>
      <c r="AG1544" s="9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42"/>
      <c r="B1545" s="72"/>
      <c r="C1545" s="13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20"/>
      <c r="R1545" s="13"/>
      <c r="S1545" s="4"/>
      <c r="T1545" s="34"/>
      <c r="U1545" s="9"/>
      <c r="V1545" s="9"/>
      <c r="W1545" s="9"/>
      <c r="X1545" s="32"/>
      <c r="Y1545" s="3"/>
      <c r="Z1545" s="1"/>
      <c r="AA1545" s="9"/>
      <c r="AB1545" s="3"/>
      <c r="AC1545" s="3"/>
      <c r="AD1545" s="3"/>
      <c r="AE1545" s="9"/>
      <c r="AF1545" s="10"/>
      <c r="AG1545" s="9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42"/>
      <c r="B1546" s="72"/>
      <c r="C1546" s="13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20"/>
      <c r="R1546" s="13"/>
      <c r="S1546" s="4"/>
      <c r="T1546" s="34"/>
      <c r="U1546" s="9"/>
      <c r="V1546" s="9"/>
      <c r="W1546" s="9"/>
      <c r="X1546" s="32"/>
      <c r="Y1546" s="3"/>
      <c r="Z1546" s="1"/>
      <c r="AA1546" s="9"/>
      <c r="AB1546" s="3"/>
      <c r="AC1546" s="3"/>
      <c r="AD1546" s="3"/>
      <c r="AE1546" s="9"/>
      <c r="AF1546" s="10"/>
      <c r="AG1546" s="9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42"/>
      <c r="B1547" s="72"/>
      <c r="C1547" s="13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20"/>
      <c r="R1547" s="13"/>
      <c r="S1547" s="4"/>
      <c r="T1547" s="34"/>
      <c r="U1547" s="9"/>
      <c r="V1547" s="9"/>
      <c r="W1547" s="9"/>
      <c r="X1547" s="32"/>
      <c r="Y1547" s="3"/>
      <c r="Z1547" s="1"/>
      <c r="AA1547" s="9"/>
      <c r="AB1547" s="3"/>
      <c r="AC1547" s="3"/>
      <c r="AD1547" s="3"/>
      <c r="AE1547" s="9"/>
      <c r="AF1547" s="10"/>
      <c r="AG1547" s="9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42"/>
      <c r="B1548" s="72"/>
      <c r="C1548" s="13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20"/>
      <c r="R1548" s="13"/>
      <c r="S1548" s="4"/>
      <c r="T1548" s="34"/>
      <c r="U1548" s="9"/>
      <c r="V1548" s="9"/>
      <c r="W1548" s="9"/>
      <c r="X1548" s="32"/>
      <c r="Y1548" s="3"/>
      <c r="Z1548" s="1"/>
      <c r="AA1548" s="9"/>
      <c r="AB1548" s="3"/>
      <c r="AC1548" s="3"/>
      <c r="AD1548" s="3"/>
      <c r="AE1548" s="9"/>
      <c r="AF1548" s="10"/>
      <c r="AG1548" s="9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42"/>
      <c r="B1549" s="72"/>
      <c r="C1549" s="13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20"/>
      <c r="R1549" s="13"/>
      <c r="S1549" s="4"/>
      <c r="T1549" s="34"/>
      <c r="U1549" s="9"/>
      <c r="V1549" s="9"/>
      <c r="W1549" s="9"/>
      <c r="X1549" s="32"/>
      <c r="Y1549" s="3"/>
      <c r="Z1549" s="1"/>
      <c r="AA1549" s="9"/>
      <c r="AB1549" s="3"/>
      <c r="AC1549" s="3"/>
      <c r="AD1549" s="3"/>
      <c r="AE1549" s="9"/>
      <c r="AF1549" s="10"/>
      <c r="AG1549" s="9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42"/>
      <c r="B1550" s="72"/>
      <c r="C1550" s="13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20"/>
      <c r="R1550" s="13"/>
      <c r="S1550" s="4"/>
      <c r="T1550" s="34"/>
      <c r="U1550" s="9"/>
      <c r="V1550" s="9"/>
      <c r="W1550" s="9"/>
      <c r="X1550" s="32"/>
      <c r="Y1550" s="3"/>
      <c r="Z1550" s="1"/>
      <c r="AA1550" s="9"/>
      <c r="AB1550" s="3"/>
      <c r="AC1550" s="3"/>
      <c r="AD1550" s="3"/>
      <c r="AE1550" s="9"/>
      <c r="AF1550" s="10"/>
      <c r="AG1550" s="9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42"/>
      <c r="B1551" s="72"/>
      <c r="C1551" s="13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20"/>
      <c r="R1551" s="13"/>
      <c r="S1551" s="4"/>
      <c r="T1551" s="34"/>
      <c r="U1551" s="9"/>
      <c r="V1551" s="9"/>
      <c r="W1551" s="9"/>
      <c r="X1551" s="32"/>
      <c r="Y1551" s="3"/>
      <c r="Z1551" s="1"/>
      <c r="AA1551" s="9"/>
      <c r="AB1551" s="3"/>
      <c r="AC1551" s="3"/>
      <c r="AD1551" s="3"/>
      <c r="AE1551" s="9"/>
      <c r="AF1551" s="10"/>
      <c r="AG1551" s="9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42"/>
      <c r="B1552" s="72"/>
      <c r="C1552" s="13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20"/>
      <c r="R1552" s="13"/>
      <c r="S1552" s="4"/>
      <c r="T1552" s="34"/>
      <c r="U1552" s="9"/>
      <c r="V1552" s="9"/>
      <c r="W1552" s="9"/>
      <c r="X1552" s="32"/>
      <c r="Y1552" s="3"/>
      <c r="Z1552" s="1"/>
      <c r="AA1552" s="9"/>
      <c r="AB1552" s="3"/>
      <c r="AC1552" s="3"/>
      <c r="AD1552" s="3"/>
      <c r="AE1552" s="9"/>
      <c r="AF1552" s="10"/>
      <c r="AG1552" s="9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42"/>
      <c r="B1553" s="72"/>
      <c r="C1553" s="13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20"/>
      <c r="R1553" s="13"/>
      <c r="S1553" s="4"/>
      <c r="T1553" s="34"/>
      <c r="U1553" s="9"/>
      <c r="V1553" s="9"/>
      <c r="W1553" s="9"/>
      <c r="X1553" s="32"/>
      <c r="Y1553" s="3"/>
      <c r="Z1553" s="1"/>
      <c r="AA1553" s="9"/>
      <c r="AB1553" s="3"/>
      <c r="AC1553" s="3"/>
      <c r="AD1553" s="3"/>
      <c r="AE1553" s="9"/>
      <c r="AF1553" s="10"/>
      <c r="AG1553" s="9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42"/>
      <c r="B1554" s="72"/>
      <c r="C1554" s="13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20"/>
      <c r="R1554" s="13"/>
      <c r="S1554" s="4"/>
      <c r="T1554" s="34"/>
      <c r="U1554" s="9"/>
      <c r="V1554" s="9"/>
      <c r="W1554" s="9"/>
      <c r="X1554" s="32"/>
      <c r="Y1554" s="3"/>
      <c r="Z1554" s="1"/>
      <c r="AA1554" s="9"/>
      <c r="AB1554" s="3"/>
      <c r="AC1554" s="3"/>
      <c r="AD1554" s="3"/>
      <c r="AE1554" s="9"/>
      <c r="AF1554" s="10"/>
      <c r="AG1554" s="9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42"/>
      <c r="B1555" s="72"/>
      <c r="C1555" s="13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20"/>
      <c r="R1555" s="13"/>
      <c r="S1555" s="4"/>
      <c r="T1555" s="34"/>
      <c r="U1555" s="9"/>
      <c r="V1555" s="9"/>
      <c r="W1555" s="9"/>
      <c r="X1555" s="32"/>
      <c r="Y1555" s="3"/>
      <c r="Z1555" s="1"/>
      <c r="AA1555" s="9"/>
      <c r="AB1555" s="3"/>
      <c r="AC1555" s="3"/>
      <c r="AD1555" s="3"/>
      <c r="AE1555" s="9"/>
      <c r="AF1555" s="10"/>
      <c r="AG1555" s="9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42"/>
      <c r="B1556" s="72"/>
      <c r="C1556" s="13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20"/>
      <c r="R1556" s="13"/>
      <c r="S1556" s="4"/>
      <c r="T1556" s="34"/>
      <c r="U1556" s="9"/>
      <c r="V1556" s="9"/>
      <c r="W1556" s="9"/>
      <c r="X1556" s="32"/>
      <c r="Y1556" s="3"/>
      <c r="Z1556" s="1"/>
      <c r="AA1556" s="9"/>
      <c r="AB1556" s="3"/>
      <c r="AC1556" s="3"/>
      <c r="AD1556" s="3"/>
      <c r="AE1556" s="9"/>
      <c r="AF1556" s="10"/>
      <c r="AG1556" s="9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42"/>
      <c r="B1557" s="72"/>
      <c r="C1557" s="13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20"/>
      <c r="R1557" s="13"/>
      <c r="S1557" s="4"/>
      <c r="T1557" s="34"/>
      <c r="U1557" s="9"/>
      <c r="V1557" s="9"/>
      <c r="W1557" s="9"/>
      <c r="X1557" s="32"/>
      <c r="Y1557" s="3"/>
      <c r="Z1557" s="1"/>
      <c r="AA1557" s="9"/>
      <c r="AB1557" s="3"/>
      <c r="AC1557" s="3"/>
      <c r="AD1557" s="3"/>
      <c r="AE1557" s="9"/>
      <c r="AF1557" s="10"/>
      <c r="AG1557" s="9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42"/>
      <c r="B1558" s="72"/>
      <c r="C1558" s="13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20"/>
      <c r="R1558" s="13"/>
      <c r="S1558" s="4"/>
      <c r="T1558" s="34"/>
      <c r="U1558" s="9"/>
      <c r="V1558" s="9"/>
      <c r="W1558" s="9"/>
      <c r="X1558" s="32"/>
      <c r="Y1558" s="3"/>
      <c r="Z1558" s="1"/>
      <c r="AA1558" s="9"/>
      <c r="AB1558" s="3"/>
      <c r="AC1558" s="3"/>
      <c r="AD1558" s="3"/>
      <c r="AE1558" s="9"/>
      <c r="AF1558" s="10"/>
      <c r="AG1558" s="9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42"/>
      <c r="B1559" s="72"/>
      <c r="C1559" s="13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20"/>
      <c r="R1559" s="13"/>
      <c r="S1559" s="4"/>
      <c r="T1559" s="34"/>
      <c r="U1559" s="9"/>
      <c r="V1559" s="9"/>
      <c r="W1559" s="9"/>
      <c r="X1559" s="32"/>
      <c r="Y1559" s="3"/>
      <c r="Z1559" s="1"/>
      <c r="AA1559" s="9"/>
      <c r="AB1559" s="3"/>
      <c r="AC1559" s="3"/>
      <c r="AD1559" s="3"/>
      <c r="AE1559" s="9"/>
      <c r="AF1559" s="10"/>
      <c r="AG1559" s="9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42"/>
      <c r="B1560" s="72"/>
      <c r="C1560" s="13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20"/>
      <c r="R1560" s="13"/>
      <c r="S1560" s="4"/>
      <c r="T1560" s="34"/>
      <c r="U1560" s="9"/>
      <c r="V1560" s="9"/>
      <c r="W1560" s="9"/>
      <c r="X1560" s="32"/>
      <c r="Y1560" s="3"/>
      <c r="Z1560" s="1"/>
      <c r="AA1560" s="9"/>
      <c r="AB1560" s="3"/>
      <c r="AC1560" s="3"/>
      <c r="AD1560" s="3"/>
      <c r="AE1560" s="9"/>
      <c r="AF1560" s="10"/>
      <c r="AG1560" s="9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42"/>
      <c r="B1561" s="72"/>
      <c r="C1561" s="13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20"/>
      <c r="R1561" s="13"/>
      <c r="S1561" s="4"/>
      <c r="T1561" s="34"/>
      <c r="U1561" s="9"/>
      <c r="V1561" s="9"/>
      <c r="W1561" s="9"/>
      <c r="X1561" s="32"/>
      <c r="Y1561" s="3"/>
      <c r="Z1561" s="1"/>
      <c r="AA1561" s="9"/>
      <c r="AB1561" s="3"/>
      <c r="AC1561" s="3"/>
      <c r="AD1561" s="3"/>
      <c r="AE1561" s="9"/>
      <c r="AF1561" s="10"/>
      <c r="AG1561" s="9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42"/>
      <c r="B1562" s="72"/>
      <c r="C1562" s="13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20"/>
      <c r="R1562" s="13"/>
      <c r="S1562" s="4"/>
      <c r="T1562" s="34"/>
      <c r="U1562" s="9"/>
      <c r="V1562" s="9"/>
      <c r="W1562" s="9"/>
      <c r="X1562" s="32"/>
      <c r="Y1562" s="3"/>
      <c r="Z1562" s="1"/>
      <c r="AA1562" s="9"/>
      <c r="AB1562" s="3"/>
      <c r="AC1562" s="3"/>
      <c r="AD1562" s="3"/>
      <c r="AE1562" s="9"/>
      <c r="AF1562" s="10"/>
      <c r="AG1562" s="9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42"/>
      <c r="B1563" s="72"/>
      <c r="C1563" s="13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20"/>
      <c r="R1563" s="13"/>
      <c r="S1563" s="4"/>
      <c r="T1563" s="34"/>
      <c r="U1563" s="9"/>
      <c r="V1563" s="9"/>
      <c r="W1563" s="9"/>
      <c r="X1563" s="32"/>
      <c r="Y1563" s="3"/>
      <c r="Z1563" s="1"/>
      <c r="AA1563" s="9"/>
      <c r="AB1563" s="3"/>
      <c r="AC1563" s="3"/>
      <c r="AD1563" s="3"/>
      <c r="AE1563" s="9"/>
      <c r="AF1563" s="10"/>
      <c r="AG1563" s="9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42"/>
      <c r="B1564" s="72"/>
      <c r="C1564" s="13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20"/>
      <c r="R1564" s="13"/>
      <c r="S1564" s="4"/>
      <c r="T1564" s="34"/>
      <c r="U1564" s="9"/>
      <c r="V1564" s="9"/>
      <c r="W1564" s="9"/>
      <c r="X1564" s="32"/>
      <c r="Y1564" s="3"/>
      <c r="Z1564" s="1"/>
      <c r="AA1564" s="9"/>
      <c r="AB1564" s="3"/>
      <c r="AC1564" s="3"/>
      <c r="AD1564" s="3"/>
      <c r="AE1564" s="9"/>
      <c r="AF1564" s="10"/>
      <c r="AG1564" s="9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42"/>
      <c r="B1565" s="72"/>
      <c r="C1565" s="13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20"/>
      <c r="R1565" s="13"/>
      <c r="S1565" s="4"/>
      <c r="T1565" s="34"/>
      <c r="U1565" s="9"/>
      <c r="V1565" s="9"/>
      <c r="W1565" s="9"/>
      <c r="X1565" s="32"/>
      <c r="Y1565" s="3"/>
      <c r="Z1565" s="1"/>
      <c r="AA1565" s="9"/>
      <c r="AB1565" s="3"/>
      <c r="AC1565" s="3"/>
      <c r="AD1565" s="3"/>
      <c r="AE1565" s="9"/>
      <c r="AF1565" s="10"/>
      <c r="AG1565" s="9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42"/>
      <c r="B1566" s="72"/>
      <c r="C1566" s="13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20"/>
      <c r="R1566" s="13"/>
      <c r="S1566" s="4"/>
      <c r="T1566" s="34"/>
      <c r="U1566" s="9"/>
      <c r="V1566" s="9"/>
      <c r="W1566" s="9"/>
      <c r="X1566" s="32"/>
      <c r="Y1566" s="3"/>
      <c r="Z1566" s="1"/>
      <c r="AA1566" s="9"/>
      <c r="AB1566" s="3"/>
      <c r="AC1566" s="3"/>
      <c r="AD1566" s="3"/>
      <c r="AE1566" s="9"/>
      <c r="AF1566" s="10"/>
      <c r="AG1566" s="9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42"/>
      <c r="B1567" s="72"/>
      <c r="C1567" s="13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20"/>
      <c r="R1567" s="13"/>
      <c r="S1567" s="4"/>
      <c r="T1567" s="34"/>
      <c r="U1567" s="9"/>
      <c r="V1567" s="9"/>
      <c r="W1567" s="9"/>
      <c r="X1567" s="32"/>
      <c r="Y1567" s="3"/>
      <c r="Z1567" s="1"/>
      <c r="AA1567" s="9"/>
      <c r="AB1567" s="3"/>
      <c r="AC1567" s="3"/>
      <c r="AD1567" s="3"/>
      <c r="AE1567" s="9"/>
      <c r="AF1567" s="10"/>
      <c r="AG1567" s="9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42"/>
      <c r="B1568" s="72"/>
      <c r="C1568" s="13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20"/>
      <c r="R1568" s="13"/>
      <c r="S1568" s="4"/>
      <c r="T1568" s="34"/>
      <c r="U1568" s="9"/>
      <c r="V1568" s="9"/>
      <c r="W1568" s="9"/>
      <c r="X1568" s="32"/>
      <c r="Y1568" s="3"/>
      <c r="Z1568" s="1"/>
      <c r="AA1568" s="9"/>
      <c r="AB1568" s="3"/>
      <c r="AC1568" s="3"/>
      <c r="AD1568" s="3"/>
      <c r="AE1568" s="9"/>
      <c r="AF1568" s="10"/>
      <c r="AG1568" s="9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42"/>
      <c r="B1569" s="72"/>
      <c r="C1569" s="13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20"/>
      <c r="R1569" s="13"/>
      <c r="S1569" s="4"/>
      <c r="T1569" s="34"/>
      <c r="U1569" s="9"/>
      <c r="V1569" s="9"/>
      <c r="W1569" s="9"/>
      <c r="X1569" s="32"/>
      <c r="Y1569" s="3"/>
      <c r="Z1569" s="1"/>
      <c r="AA1569" s="9"/>
      <c r="AB1569" s="3"/>
      <c r="AC1569" s="3"/>
      <c r="AD1569" s="3"/>
      <c r="AE1569" s="9"/>
      <c r="AF1569" s="10"/>
      <c r="AG1569" s="9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42"/>
      <c r="B1570" s="72"/>
      <c r="C1570" s="13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20"/>
      <c r="R1570" s="13"/>
      <c r="S1570" s="4"/>
      <c r="T1570" s="34"/>
      <c r="U1570" s="9"/>
      <c r="V1570" s="9"/>
      <c r="W1570" s="9"/>
      <c r="X1570" s="32"/>
      <c r="Y1570" s="3"/>
      <c r="Z1570" s="1"/>
      <c r="AA1570" s="9"/>
      <c r="AB1570" s="3"/>
      <c r="AC1570" s="3"/>
      <c r="AD1570" s="3"/>
      <c r="AE1570" s="9"/>
      <c r="AF1570" s="10"/>
      <c r="AG1570" s="9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42"/>
      <c r="B1571" s="72"/>
      <c r="C1571" s="13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20"/>
      <c r="R1571" s="13"/>
      <c r="S1571" s="4"/>
      <c r="T1571" s="34"/>
      <c r="U1571" s="9"/>
      <c r="V1571" s="9"/>
      <c r="W1571" s="9"/>
      <c r="X1571" s="32"/>
      <c r="Y1571" s="3"/>
      <c r="Z1571" s="1"/>
      <c r="AA1571" s="9"/>
      <c r="AB1571" s="3"/>
      <c r="AC1571" s="3"/>
      <c r="AD1571" s="3"/>
      <c r="AE1571" s="9"/>
      <c r="AF1571" s="10"/>
      <c r="AG1571" s="9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42"/>
      <c r="B1572" s="72"/>
      <c r="C1572" s="13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20"/>
      <c r="R1572" s="13"/>
      <c r="S1572" s="4"/>
      <c r="T1572" s="34"/>
      <c r="U1572" s="9"/>
      <c r="V1572" s="9"/>
      <c r="W1572" s="9"/>
      <c r="X1572" s="32"/>
      <c r="Y1572" s="3"/>
      <c r="Z1572" s="1"/>
      <c r="AA1572" s="9"/>
      <c r="AB1572" s="3"/>
      <c r="AC1572" s="3"/>
      <c r="AD1572" s="3"/>
      <c r="AE1572" s="9"/>
      <c r="AF1572" s="10"/>
      <c r="AG1572" s="9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42"/>
      <c r="B1573" s="72"/>
      <c r="C1573" s="13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20"/>
      <c r="R1573" s="13"/>
      <c r="S1573" s="4"/>
      <c r="T1573" s="34"/>
      <c r="U1573" s="9"/>
      <c r="V1573" s="9"/>
      <c r="W1573" s="9"/>
      <c r="X1573" s="32"/>
      <c r="Y1573" s="3"/>
      <c r="Z1573" s="1"/>
      <c r="AA1573" s="9"/>
      <c r="AB1573" s="3"/>
      <c r="AC1573" s="3"/>
      <c r="AD1573" s="3"/>
      <c r="AE1573" s="9"/>
      <c r="AF1573" s="10"/>
      <c r="AG1573" s="9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42"/>
      <c r="B1574" s="72"/>
      <c r="C1574" s="13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20"/>
      <c r="R1574" s="13"/>
      <c r="S1574" s="4"/>
      <c r="T1574" s="34"/>
      <c r="U1574" s="9"/>
      <c r="V1574" s="9"/>
      <c r="W1574" s="9"/>
      <c r="X1574" s="32"/>
      <c r="Y1574" s="3"/>
      <c r="Z1574" s="1"/>
      <c r="AA1574" s="9"/>
      <c r="AB1574" s="3"/>
      <c r="AC1574" s="3"/>
      <c r="AD1574" s="3"/>
      <c r="AE1574" s="9"/>
      <c r="AF1574" s="10"/>
      <c r="AG1574" s="9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42"/>
      <c r="B1575" s="72"/>
      <c r="C1575" s="13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20"/>
      <c r="R1575" s="13"/>
      <c r="S1575" s="4"/>
      <c r="T1575" s="34"/>
      <c r="U1575" s="9"/>
      <c r="V1575" s="9"/>
      <c r="W1575" s="9"/>
      <c r="X1575" s="32"/>
      <c r="Y1575" s="3"/>
      <c r="Z1575" s="1"/>
      <c r="AA1575" s="9"/>
      <c r="AB1575" s="3"/>
      <c r="AC1575" s="3"/>
      <c r="AD1575" s="3"/>
      <c r="AE1575" s="9"/>
      <c r="AF1575" s="10"/>
      <c r="AG1575" s="9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42"/>
      <c r="B1576" s="72"/>
      <c r="C1576" s="13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20"/>
      <c r="R1576" s="13"/>
      <c r="S1576" s="4"/>
      <c r="T1576" s="34"/>
      <c r="U1576" s="9"/>
      <c r="V1576" s="9"/>
      <c r="W1576" s="9"/>
      <c r="X1576" s="32"/>
      <c r="Y1576" s="3"/>
      <c r="Z1576" s="1"/>
      <c r="AA1576" s="9"/>
      <c r="AB1576" s="3"/>
      <c r="AC1576" s="3"/>
      <c r="AD1576" s="3"/>
      <c r="AE1576" s="9"/>
      <c r="AF1576" s="10"/>
      <c r="AG1576" s="9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42"/>
      <c r="B1577" s="72"/>
      <c r="C1577" s="13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20"/>
      <c r="R1577" s="13"/>
      <c r="S1577" s="4"/>
      <c r="T1577" s="34"/>
      <c r="U1577" s="9"/>
      <c r="V1577" s="9"/>
      <c r="W1577" s="9"/>
      <c r="X1577" s="32"/>
      <c r="Y1577" s="3"/>
      <c r="Z1577" s="1"/>
      <c r="AA1577" s="9"/>
      <c r="AB1577" s="3"/>
      <c r="AC1577" s="3"/>
      <c r="AD1577" s="3"/>
      <c r="AE1577" s="9"/>
      <c r="AF1577" s="10"/>
      <c r="AG1577" s="9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42"/>
      <c r="B1578" s="72"/>
      <c r="C1578" s="13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20"/>
      <c r="R1578" s="13"/>
      <c r="S1578" s="4"/>
      <c r="T1578" s="34"/>
      <c r="U1578" s="9"/>
      <c r="V1578" s="9"/>
      <c r="W1578" s="9"/>
      <c r="X1578" s="32"/>
      <c r="Y1578" s="3"/>
      <c r="Z1578" s="1"/>
      <c r="AA1578" s="9"/>
      <c r="AB1578" s="3"/>
      <c r="AC1578" s="3"/>
      <c r="AD1578" s="3"/>
      <c r="AE1578" s="9"/>
      <c r="AF1578" s="10"/>
      <c r="AG1578" s="9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42"/>
      <c r="B1579" s="72"/>
      <c r="C1579" s="13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20"/>
      <c r="R1579" s="13"/>
      <c r="S1579" s="4"/>
      <c r="T1579" s="34"/>
      <c r="U1579" s="9"/>
      <c r="V1579" s="9"/>
      <c r="W1579" s="9"/>
      <c r="X1579" s="32"/>
      <c r="Y1579" s="3"/>
      <c r="Z1579" s="1"/>
      <c r="AA1579" s="9"/>
      <c r="AB1579" s="3"/>
      <c r="AC1579" s="3"/>
      <c r="AD1579" s="3"/>
      <c r="AE1579" s="9"/>
      <c r="AF1579" s="10"/>
      <c r="AG1579" s="9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42"/>
      <c r="B1580" s="72"/>
      <c r="C1580" s="13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20"/>
      <c r="R1580" s="13"/>
      <c r="S1580" s="4"/>
      <c r="T1580" s="34"/>
      <c r="U1580" s="9"/>
      <c r="V1580" s="9"/>
      <c r="W1580" s="9"/>
      <c r="X1580" s="32"/>
      <c r="Y1580" s="3"/>
      <c r="Z1580" s="1"/>
      <c r="AA1580" s="9"/>
      <c r="AB1580" s="3"/>
      <c r="AC1580" s="3"/>
      <c r="AD1580" s="3"/>
      <c r="AE1580" s="9"/>
      <c r="AF1580" s="10"/>
      <c r="AG1580" s="9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42"/>
      <c r="B1581" s="72"/>
      <c r="C1581" s="13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20"/>
      <c r="R1581" s="13"/>
      <c r="S1581" s="4"/>
      <c r="T1581" s="34"/>
      <c r="U1581" s="9"/>
      <c r="V1581" s="9"/>
      <c r="W1581" s="9"/>
      <c r="X1581" s="32"/>
      <c r="Y1581" s="3"/>
      <c r="Z1581" s="1"/>
      <c r="AA1581" s="9"/>
      <c r="AB1581" s="3"/>
      <c r="AC1581" s="3"/>
      <c r="AD1581" s="3"/>
      <c r="AE1581" s="9"/>
      <c r="AF1581" s="10"/>
      <c r="AG1581" s="9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42"/>
      <c r="B1582" s="72"/>
      <c r="C1582" s="13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20"/>
      <c r="R1582" s="13"/>
      <c r="S1582" s="4"/>
      <c r="T1582" s="34"/>
      <c r="U1582" s="9"/>
      <c r="V1582" s="9"/>
      <c r="W1582" s="9"/>
      <c r="X1582" s="32"/>
      <c r="Y1582" s="3"/>
      <c r="Z1582" s="1"/>
      <c r="AA1582" s="9"/>
      <c r="AB1582" s="3"/>
      <c r="AC1582" s="3"/>
      <c r="AD1582" s="3"/>
      <c r="AE1582" s="9"/>
      <c r="AF1582" s="10"/>
      <c r="AG1582" s="9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42"/>
      <c r="B1583" s="72"/>
      <c r="C1583" s="13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20"/>
      <c r="R1583" s="13"/>
      <c r="S1583" s="4"/>
      <c r="T1583" s="34"/>
      <c r="U1583" s="9"/>
      <c r="V1583" s="9"/>
      <c r="W1583" s="9"/>
      <c r="X1583" s="32"/>
      <c r="Y1583" s="3"/>
      <c r="Z1583" s="1"/>
      <c r="AA1583" s="9"/>
      <c r="AB1583" s="3"/>
      <c r="AC1583" s="3"/>
      <c r="AD1583" s="3"/>
      <c r="AE1583" s="9"/>
      <c r="AF1583" s="10"/>
      <c r="AG1583" s="9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42"/>
      <c r="B1584" s="72"/>
      <c r="C1584" s="13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20"/>
      <c r="R1584" s="13"/>
      <c r="S1584" s="4"/>
      <c r="T1584" s="34"/>
      <c r="U1584" s="9"/>
      <c r="V1584" s="9"/>
      <c r="W1584" s="9"/>
      <c r="X1584" s="32"/>
      <c r="Y1584" s="3"/>
      <c r="Z1584" s="1"/>
      <c r="AA1584" s="9"/>
      <c r="AB1584" s="3"/>
      <c r="AC1584" s="3"/>
      <c r="AD1584" s="3"/>
      <c r="AE1584" s="9"/>
      <c r="AF1584" s="10"/>
      <c r="AG1584" s="9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42"/>
      <c r="B1585" s="72"/>
      <c r="C1585" s="13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20"/>
      <c r="R1585" s="13"/>
      <c r="S1585" s="4"/>
      <c r="T1585" s="34"/>
      <c r="U1585" s="9"/>
      <c r="V1585" s="9"/>
      <c r="W1585" s="9"/>
      <c r="X1585" s="32"/>
      <c r="Y1585" s="3"/>
      <c r="Z1585" s="1"/>
      <c r="AA1585" s="9"/>
      <c r="AB1585" s="3"/>
      <c r="AC1585" s="3"/>
      <c r="AD1585" s="3"/>
      <c r="AE1585" s="9"/>
      <c r="AF1585" s="10"/>
      <c r="AG1585" s="9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42"/>
      <c r="B1586" s="72"/>
      <c r="C1586" s="13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20"/>
      <c r="R1586" s="13"/>
      <c r="S1586" s="4"/>
      <c r="T1586" s="34"/>
      <c r="U1586" s="9"/>
      <c r="V1586" s="9"/>
      <c r="W1586" s="9"/>
      <c r="X1586" s="32"/>
      <c r="Y1586" s="3"/>
      <c r="Z1586" s="1"/>
      <c r="AA1586" s="9"/>
      <c r="AB1586" s="3"/>
      <c r="AC1586" s="3"/>
      <c r="AD1586" s="3"/>
      <c r="AE1586" s="9"/>
      <c r="AF1586" s="10"/>
      <c r="AG1586" s="9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42"/>
      <c r="B1587" s="72"/>
      <c r="C1587" s="13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20"/>
      <c r="R1587" s="13"/>
      <c r="S1587" s="4"/>
      <c r="T1587" s="34"/>
      <c r="U1587" s="9"/>
      <c r="V1587" s="9"/>
      <c r="W1587" s="9"/>
      <c r="X1587" s="32"/>
      <c r="Y1587" s="3"/>
      <c r="Z1587" s="1"/>
      <c r="AA1587" s="9"/>
      <c r="AB1587" s="3"/>
      <c r="AC1587" s="3"/>
      <c r="AD1587" s="3"/>
      <c r="AE1587" s="9"/>
      <c r="AF1587" s="10"/>
      <c r="AG1587" s="9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42"/>
      <c r="B1588" s="72"/>
      <c r="C1588" s="13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20"/>
      <c r="R1588" s="13"/>
      <c r="S1588" s="4"/>
      <c r="T1588" s="34"/>
      <c r="U1588" s="9"/>
      <c r="V1588" s="9"/>
      <c r="W1588" s="9"/>
      <c r="X1588" s="32"/>
      <c r="Y1588" s="3"/>
      <c r="Z1588" s="1"/>
      <c r="AA1588" s="9"/>
      <c r="AB1588" s="3"/>
      <c r="AC1588" s="3"/>
      <c r="AD1588" s="3"/>
      <c r="AE1588" s="9"/>
      <c r="AF1588" s="10"/>
      <c r="AG1588" s="9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42"/>
      <c r="B1589" s="72"/>
      <c r="C1589" s="13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20"/>
      <c r="R1589" s="13"/>
      <c r="S1589" s="4"/>
      <c r="T1589" s="34"/>
      <c r="U1589" s="9"/>
      <c r="V1589" s="9"/>
      <c r="W1589" s="9"/>
      <c r="X1589" s="32"/>
      <c r="Y1589" s="3"/>
      <c r="Z1589" s="1"/>
      <c r="AA1589" s="9"/>
      <c r="AB1589" s="3"/>
      <c r="AC1589" s="3"/>
      <c r="AD1589" s="3"/>
      <c r="AE1589" s="9"/>
      <c r="AF1589" s="10"/>
      <c r="AG1589" s="9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42"/>
      <c r="B1590" s="72"/>
      <c r="C1590" s="13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20"/>
      <c r="R1590" s="13"/>
      <c r="S1590" s="4"/>
      <c r="T1590" s="34"/>
      <c r="U1590" s="9"/>
      <c r="V1590" s="9"/>
      <c r="W1590" s="9"/>
      <c r="X1590" s="32"/>
      <c r="Y1590" s="3"/>
      <c r="Z1590" s="1"/>
      <c r="AA1590" s="9"/>
      <c r="AB1590" s="3"/>
      <c r="AC1590" s="3"/>
      <c r="AD1590" s="3"/>
      <c r="AE1590" s="9"/>
      <c r="AF1590" s="10"/>
      <c r="AG1590" s="9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42"/>
      <c r="B1591" s="72"/>
      <c r="C1591" s="13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20"/>
      <c r="R1591" s="13"/>
      <c r="S1591" s="4"/>
      <c r="T1591" s="34"/>
      <c r="U1591" s="9"/>
      <c r="V1591" s="9"/>
      <c r="W1591" s="9"/>
      <c r="X1591" s="32"/>
      <c r="Y1591" s="3"/>
      <c r="Z1591" s="1"/>
      <c r="AA1591" s="9"/>
      <c r="AB1591" s="3"/>
      <c r="AC1591" s="3"/>
      <c r="AD1591" s="3"/>
      <c r="AE1591" s="9"/>
      <c r="AF1591" s="10"/>
      <c r="AG1591" s="9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42"/>
      <c r="B1592" s="72"/>
      <c r="C1592" s="13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20"/>
      <c r="R1592" s="13"/>
      <c r="S1592" s="4"/>
      <c r="T1592" s="34"/>
      <c r="U1592" s="9"/>
      <c r="V1592" s="9"/>
      <c r="W1592" s="9"/>
      <c r="X1592" s="32"/>
      <c r="Y1592" s="3"/>
      <c r="Z1592" s="1"/>
      <c r="AA1592" s="9"/>
      <c r="AB1592" s="3"/>
      <c r="AC1592" s="3"/>
      <c r="AD1592" s="3"/>
      <c r="AE1592" s="9"/>
      <c r="AF1592" s="10"/>
      <c r="AG1592" s="9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42"/>
      <c r="B1593" s="72"/>
      <c r="C1593" s="13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20"/>
      <c r="R1593" s="13"/>
      <c r="S1593" s="4"/>
      <c r="T1593" s="34"/>
      <c r="U1593" s="9"/>
      <c r="V1593" s="9"/>
      <c r="W1593" s="9"/>
      <c r="X1593" s="32"/>
      <c r="Y1593" s="3"/>
      <c r="Z1593" s="1"/>
      <c r="AA1593" s="9"/>
      <c r="AB1593" s="3"/>
      <c r="AC1593" s="3"/>
      <c r="AD1593" s="3"/>
      <c r="AE1593" s="9"/>
      <c r="AF1593" s="10"/>
      <c r="AG1593" s="9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42"/>
      <c r="B1594" s="72"/>
      <c r="C1594" s="13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20"/>
      <c r="R1594" s="13"/>
      <c r="S1594" s="4"/>
      <c r="T1594" s="34"/>
      <c r="U1594" s="9"/>
      <c r="V1594" s="9"/>
      <c r="W1594" s="9"/>
      <c r="X1594" s="32"/>
      <c r="Y1594" s="3"/>
      <c r="Z1594" s="1"/>
      <c r="AA1594" s="9"/>
      <c r="AB1594" s="3"/>
      <c r="AC1594" s="3"/>
      <c r="AD1594" s="3"/>
      <c r="AE1594" s="9"/>
      <c r="AF1594" s="10"/>
      <c r="AG1594" s="9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42"/>
      <c r="B1595" s="72"/>
      <c r="C1595" s="13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20"/>
      <c r="R1595" s="13"/>
      <c r="S1595" s="4"/>
      <c r="T1595" s="34"/>
      <c r="U1595" s="9"/>
      <c r="V1595" s="9"/>
      <c r="W1595" s="9"/>
      <c r="X1595" s="32"/>
      <c r="Y1595" s="3"/>
      <c r="Z1595" s="1"/>
      <c r="AA1595" s="9"/>
      <c r="AB1595" s="3"/>
      <c r="AC1595" s="3"/>
      <c r="AD1595" s="3"/>
      <c r="AE1595" s="9"/>
      <c r="AF1595" s="10"/>
      <c r="AG1595" s="9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42"/>
      <c r="B1596" s="72"/>
      <c r="C1596" s="13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20"/>
      <c r="R1596" s="13"/>
      <c r="S1596" s="4"/>
      <c r="T1596" s="34"/>
      <c r="U1596" s="9"/>
      <c r="V1596" s="9"/>
      <c r="W1596" s="9"/>
      <c r="X1596" s="32"/>
      <c r="Y1596" s="3"/>
      <c r="Z1596" s="1"/>
      <c r="AA1596" s="9"/>
      <c r="AB1596" s="3"/>
      <c r="AC1596" s="3"/>
      <c r="AD1596" s="3"/>
      <c r="AE1596" s="9"/>
      <c r="AF1596" s="10"/>
      <c r="AG1596" s="9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42"/>
      <c r="B1597" s="72"/>
      <c r="C1597" s="13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20"/>
      <c r="R1597" s="13"/>
      <c r="S1597" s="4"/>
      <c r="T1597" s="34"/>
      <c r="U1597" s="9"/>
      <c r="V1597" s="9"/>
      <c r="W1597" s="9"/>
      <c r="X1597" s="32"/>
      <c r="Y1597" s="3"/>
      <c r="Z1597" s="1"/>
      <c r="AA1597" s="9"/>
      <c r="AB1597" s="3"/>
      <c r="AC1597" s="3"/>
      <c r="AD1597" s="3"/>
      <c r="AE1597" s="9"/>
      <c r="AF1597" s="10"/>
      <c r="AG1597" s="9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42"/>
      <c r="B1598" s="72"/>
      <c r="C1598" s="13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20"/>
      <c r="R1598" s="13"/>
      <c r="S1598" s="4"/>
      <c r="T1598" s="34"/>
      <c r="U1598" s="9"/>
      <c r="V1598" s="9"/>
      <c r="W1598" s="9"/>
      <c r="X1598" s="32"/>
      <c r="Y1598" s="3"/>
      <c r="Z1598" s="1"/>
      <c r="AA1598" s="9"/>
      <c r="AB1598" s="3"/>
      <c r="AC1598" s="3"/>
      <c r="AD1598" s="3"/>
      <c r="AE1598" s="9"/>
      <c r="AF1598" s="10"/>
      <c r="AG1598" s="9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42"/>
      <c r="B1599" s="72"/>
      <c r="C1599" s="13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20"/>
      <c r="R1599" s="13"/>
      <c r="S1599" s="4"/>
      <c r="T1599" s="34"/>
      <c r="U1599" s="9"/>
      <c r="V1599" s="9"/>
      <c r="W1599" s="9"/>
      <c r="X1599" s="32"/>
      <c r="Y1599" s="3"/>
      <c r="Z1599" s="1"/>
      <c r="AA1599" s="9"/>
      <c r="AB1599" s="3"/>
      <c r="AC1599" s="3"/>
      <c r="AD1599" s="3"/>
      <c r="AE1599" s="9"/>
      <c r="AF1599" s="10"/>
      <c r="AG1599" s="9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42"/>
      <c r="B1600" s="72"/>
      <c r="C1600" s="13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20"/>
      <c r="R1600" s="13"/>
      <c r="S1600" s="4"/>
      <c r="T1600" s="34"/>
      <c r="U1600" s="9"/>
      <c r="V1600" s="9"/>
      <c r="W1600" s="9"/>
      <c r="X1600" s="32"/>
      <c r="Y1600" s="3"/>
      <c r="Z1600" s="1"/>
      <c r="AA1600" s="9"/>
      <c r="AB1600" s="3"/>
      <c r="AC1600" s="3"/>
      <c r="AD1600" s="3"/>
      <c r="AE1600" s="9"/>
      <c r="AF1600" s="10"/>
      <c r="AG1600" s="9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42"/>
      <c r="B1601" s="72"/>
      <c r="C1601" s="13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20"/>
      <c r="R1601" s="13"/>
      <c r="S1601" s="4"/>
      <c r="T1601" s="34"/>
      <c r="U1601" s="9"/>
      <c r="V1601" s="9"/>
      <c r="W1601" s="9"/>
      <c r="X1601" s="32"/>
      <c r="Y1601" s="3"/>
      <c r="Z1601" s="1"/>
      <c r="AA1601" s="9"/>
      <c r="AB1601" s="3"/>
      <c r="AC1601" s="3"/>
      <c r="AD1601" s="3"/>
      <c r="AE1601" s="9"/>
      <c r="AF1601" s="10"/>
      <c r="AG1601" s="9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42"/>
      <c r="B1602" s="72"/>
      <c r="C1602" s="13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20"/>
      <c r="R1602" s="13"/>
      <c r="S1602" s="4"/>
      <c r="T1602" s="34"/>
      <c r="U1602" s="9"/>
      <c r="V1602" s="9"/>
      <c r="W1602" s="9"/>
      <c r="X1602" s="32"/>
      <c r="Y1602" s="3"/>
      <c r="Z1602" s="1"/>
      <c r="AA1602" s="9"/>
      <c r="AB1602" s="3"/>
      <c r="AC1602" s="3"/>
      <c r="AD1602" s="3"/>
      <c r="AE1602" s="9"/>
      <c r="AF1602" s="10"/>
      <c r="AG1602" s="9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42"/>
      <c r="B1603" s="72"/>
      <c r="C1603" s="13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20"/>
      <c r="R1603" s="13"/>
      <c r="S1603" s="4"/>
      <c r="T1603" s="34"/>
      <c r="U1603" s="9"/>
      <c r="V1603" s="9"/>
      <c r="W1603" s="9"/>
      <c r="X1603" s="32"/>
      <c r="Y1603" s="3"/>
      <c r="Z1603" s="1"/>
      <c r="AA1603" s="9"/>
      <c r="AB1603" s="3"/>
      <c r="AC1603" s="3"/>
      <c r="AD1603" s="3"/>
      <c r="AE1603" s="9"/>
      <c r="AF1603" s="10"/>
      <c r="AG1603" s="9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42"/>
      <c r="B1604" s="72"/>
      <c r="C1604" s="13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20"/>
      <c r="R1604" s="13"/>
      <c r="S1604" s="4"/>
      <c r="T1604" s="34"/>
      <c r="U1604" s="9"/>
      <c r="V1604" s="9"/>
      <c r="W1604" s="9"/>
      <c r="X1604" s="32"/>
      <c r="Y1604" s="3"/>
      <c r="Z1604" s="1"/>
      <c r="AA1604" s="9"/>
      <c r="AB1604" s="3"/>
      <c r="AC1604" s="3"/>
      <c r="AD1604" s="3"/>
      <c r="AE1604" s="9"/>
      <c r="AF1604" s="10"/>
      <c r="AG1604" s="9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42"/>
      <c r="B1605" s="72"/>
      <c r="C1605" s="13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20"/>
      <c r="R1605" s="13"/>
      <c r="S1605" s="4"/>
      <c r="T1605" s="34"/>
      <c r="U1605" s="9"/>
      <c r="V1605" s="9"/>
      <c r="W1605" s="9"/>
      <c r="X1605" s="32"/>
      <c r="Y1605" s="3"/>
      <c r="Z1605" s="1"/>
      <c r="AA1605" s="9"/>
      <c r="AB1605" s="3"/>
      <c r="AC1605" s="3"/>
      <c r="AD1605" s="3"/>
      <c r="AE1605" s="9"/>
      <c r="AF1605" s="10"/>
      <c r="AG1605" s="9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42"/>
      <c r="B1606" s="72"/>
      <c r="C1606" s="13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20"/>
      <c r="R1606" s="13"/>
      <c r="S1606" s="4"/>
      <c r="T1606" s="34"/>
      <c r="U1606" s="9"/>
      <c r="V1606" s="9"/>
      <c r="W1606" s="9"/>
      <c r="X1606" s="32"/>
      <c r="Y1606" s="3"/>
      <c r="Z1606" s="1"/>
      <c r="AA1606" s="9"/>
      <c r="AB1606" s="3"/>
      <c r="AC1606" s="3"/>
      <c r="AD1606" s="3"/>
      <c r="AE1606" s="9"/>
      <c r="AF1606" s="10"/>
      <c r="AG1606" s="9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42"/>
      <c r="B1607" s="72"/>
      <c r="C1607" s="13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20"/>
      <c r="R1607" s="13"/>
      <c r="S1607" s="4"/>
      <c r="T1607" s="34"/>
      <c r="U1607" s="9"/>
      <c r="V1607" s="9"/>
      <c r="W1607" s="9"/>
      <c r="X1607" s="32"/>
      <c r="Y1607" s="3"/>
      <c r="Z1607" s="1"/>
      <c r="AA1607" s="9"/>
      <c r="AB1607" s="3"/>
      <c r="AC1607" s="3"/>
      <c r="AD1607" s="3"/>
      <c r="AE1607" s="9"/>
      <c r="AF1607" s="10"/>
      <c r="AG1607" s="9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42"/>
      <c r="B1608" s="72"/>
      <c r="C1608" s="13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20"/>
      <c r="R1608" s="13"/>
      <c r="S1608" s="4"/>
      <c r="T1608" s="34"/>
      <c r="U1608" s="9"/>
      <c r="V1608" s="9"/>
      <c r="W1608" s="9"/>
      <c r="X1608" s="32"/>
      <c r="Y1608" s="3"/>
      <c r="Z1608" s="1"/>
      <c r="AA1608" s="9"/>
      <c r="AB1608" s="3"/>
      <c r="AC1608" s="3"/>
      <c r="AD1608" s="3"/>
      <c r="AE1608" s="9"/>
      <c r="AF1608" s="10"/>
      <c r="AG1608" s="9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42"/>
      <c r="B1609" s="72"/>
      <c r="C1609" s="13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20"/>
      <c r="R1609" s="13"/>
      <c r="S1609" s="4"/>
      <c r="T1609" s="34"/>
      <c r="U1609" s="9"/>
      <c r="V1609" s="9"/>
      <c r="W1609" s="9"/>
      <c r="X1609" s="32"/>
      <c r="Y1609" s="3"/>
      <c r="Z1609" s="1"/>
      <c r="AA1609" s="9"/>
      <c r="AB1609" s="3"/>
      <c r="AC1609" s="3"/>
      <c r="AD1609" s="3"/>
      <c r="AE1609" s="9"/>
      <c r="AF1609" s="10"/>
      <c r="AG1609" s="9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42"/>
      <c r="B1610" s="72"/>
      <c r="C1610" s="13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20"/>
      <c r="R1610" s="13"/>
      <c r="S1610" s="4"/>
      <c r="T1610" s="34"/>
      <c r="U1610" s="9"/>
      <c r="V1610" s="9"/>
      <c r="W1610" s="9"/>
      <c r="X1610" s="32"/>
      <c r="Y1610" s="3"/>
      <c r="Z1610" s="1"/>
      <c r="AA1610" s="9"/>
      <c r="AB1610" s="3"/>
      <c r="AC1610" s="3"/>
      <c r="AD1610" s="3"/>
      <c r="AE1610" s="9"/>
      <c r="AF1610" s="10"/>
      <c r="AG1610" s="9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42"/>
      <c r="B1611" s="72"/>
      <c r="C1611" s="13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20"/>
      <c r="R1611" s="13"/>
      <c r="S1611" s="4"/>
      <c r="T1611" s="34"/>
      <c r="U1611" s="9"/>
      <c r="V1611" s="9"/>
      <c r="W1611" s="9"/>
      <c r="X1611" s="32"/>
      <c r="Y1611" s="3"/>
      <c r="Z1611" s="1"/>
      <c r="AA1611" s="9"/>
      <c r="AB1611" s="3"/>
      <c r="AC1611" s="3"/>
      <c r="AD1611" s="3"/>
      <c r="AE1611" s="9"/>
      <c r="AF1611" s="10"/>
      <c r="AG1611" s="9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42"/>
      <c r="B1612" s="72"/>
      <c r="C1612" s="13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20"/>
      <c r="R1612" s="13"/>
      <c r="S1612" s="4"/>
      <c r="T1612" s="34"/>
      <c r="U1612" s="9"/>
      <c r="V1612" s="9"/>
      <c r="W1612" s="9"/>
      <c r="X1612" s="32"/>
      <c r="Y1612" s="3"/>
      <c r="Z1612" s="1"/>
      <c r="AA1612" s="9"/>
      <c r="AB1612" s="3"/>
      <c r="AC1612" s="3"/>
      <c r="AD1612" s="3"/>
      <c r="AE1612" s="9"/>
      <c r="AF1612" s="10"/>
      <c r="AG1612" s="9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42"/>
      <c r="B1613" s="72"/>
      <c r="C1613" s="13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20"/>
      <c r="R1613" s="13"/>
      <c r="S1613" s="4"/>
      <c r="T1613" s="34"/>
      <c r="U1613" s="9"/>
      <c r="V1613" s="9"/>
      <c r="W1613" s="9"/>
      <c r="X1613" s="32"/>
      <c r="Y1613" s="3"/>
      <c r="Z1613" s="1"/>
      <c r="AA1613" s="9"/>
      <c r="AB1613" s="3"/>
      <c r="AC1613" s="3"/>
      <c r="AD1613" s="3"/>
      <c r="AE1613" s="9"/>
      <c r="AF1613" s="10"/>
      <c r="AG1613" s="9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42"/>
      <c r="B1614" s="72"/>
      <c r="C1614" s="13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20"/>
      <c r="R1614" s="13"/>
      <c r="S1614" s="4"/>
      <c r="T1614" s="34"/>
      <c r="U1614" s="9"/>
      <c r="V1614" s="9"/>
      <c r="W1614" s="9"/>
      <c r="X1614" s="32"/>
      <c r="Y1614" s="3"/>
      <c r="Z1614" s="1"/>
      <c r="AA1614" s="9"/>
      <c r="AB1614" s="3"/>
      <c r="AC1614" s="3"/>
      <c r="AD1614" s="3"/>
      <c r="AE1614" s="9"/>
      <c r="AF1614" s="10"/>
      <c r="AG1614" s="9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42"/>
      <c r="B1615" s="72"/>
      <c r="C1615" s="13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20"/>
      <c r="R1615" s="13"/>
      <c r="S1615" s="4"/>
      <c r="T1615" s="34"/>
      <c r="U1615" s="9"/>
      <c r="V1615" s="9"/>
      <c r="W1615" s="9"/>
      <c r="X1615" s="32"/>
      <c r="Y1615" s="3"/>
      <c r="Z1615" s="1"/>
      <c r="AA1615" s="9"/>
      <c r="AB1615" s="3"/>
      <c r="AC1615" s="3"/>
      <c r="AD1615" s="3"/>
      <c r="AE1615" s="9"/>
      <c r="AF1615" s="10"/>
      <c r="AG1615" s="9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42"/>
      <c r="B1616" s="72"/>
      <c r="C1616" s="13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20"/>
      <c r="R1616" s="13"/>
      <c r="S1616" s="4"/>
      <c r="T1616" s="34"/>
      <c r="U1616" s="9"/>
      <c r="V1616" s="9"/>
      <c r="W1616" s="9"/>
      <c r="X1616" s="32"/>
      <c r="Y1616" s="3"/>
      <c r="Z1616" s="1"/>
      <c r="AA1616" s="9"/>
      <c r="AB1616" s="3"/>
      <c r="AC1616" s="3"/>
      <c r="AD1616" s="3"/>
      <c r="AE1616" s="9"/>
      <c r="AF1616" s="10"/>
      <c r="AG1616" s="9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42"/>
      <c r="B1617" s="72"/>
      <c r="C1617" s="13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20"/>
      <c r="R1617" s="13"/>
      <c r="S1617" s="4"/>
      <c r="T1617" s="34"/>
      <c r="U1617" s="9"/>
      <c r="V1617" s="9"/>
      <c r="W1617" s="9"/>
      <c r="X1617" s="32"/>
      <c r="Y1617" s="3"/>
      <c r="Z1617" s="1"/>
      <c r="AA1617" s="9"/>
      <c r="AB1617" s="3"/>
      <c r="AC1617" s="3"/>
      <c r="AD1617" s="3"/>
      <c r="AE1617" s="9"/>
      <c r="AF1617" s="10"/>
      <c r="AG1617" s="9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42"/>
      <c r="B1618" s="72"/>
      <c r="C1618" s="13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20"/>
      <c r="R1618" s="13"/>
      <c r="S1618" s="4"/>
      <c r="T1618" s="34"/>
      <c r="U1618" s="9"/>
      <c r="V1618" s="9"/>
      <c r="W1618" s="9"/>
      <c r="X1618" s="32"/>
      <c r="Y1618" s="3"/>
      <c r="Z1618" s="1"/>
      <c r="AA1618" s="9"/>
      <c r="AB1618" s="3"/>
      <c r="AC1618" s="3"/>
      <c r="AD1618" s="3"/>
      <c r="AE1618" s="9"/>
      <c r="AF1618" s="10"/>
      <c r="AG1618" s="9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42"/>
      <c r="B1619" s="72"/>
      <c r="C1619" s="13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20"/>
      <c r="R1619" s="13"/>
      <c r="S1619" s="4"/>
      <c r="T1619" s="34"/>
      <c r="U1619" s="9"/>
      <c r="V1619" s="9"/>
      <c r="W1619" s="9"/>
      <c r="X1619" s="32"/>
      <c r="Y1619" s="3"/>
      <c r="Z1619" s="1"/>
      <c r="AA1619" s="9"/>
      <c r="AB1619" s="3"/>
      <c r="AC1619" s="3"/>
      <c r="AD1619" s="3"/>
      <c r="AE1619" s="9"/>
      <c r="AF1619" s="10"/>
      <c r="AG1619" s="9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42"/>
      <c r="B1620" s="72"/>
      <c r="C1620" s="13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20"/>
      <c r="R1620" s="13"/>
      <c r="S1620" s="4"/>
      <c r="T1620" s="34"/>
      <c r="U1620" s="9"/>
      <c r="V1620" s="9"/>
      <c r="W1620" s="9"/>
      <c r="X1620" s="32"/>
      <c r="Y1620" s="3"/>
      <c r="Z1620" s="1"/>
      <c r="AA1620" s="9"/>
      <c r="AB1620" s="3"/>
      <c r="AC1620" s="3"/>
      <c r="AD1620" s="3"/>
      <c r="AE1620" s="9"/>
      <c r="AF1620" s="10"/>
      <c r="AG1620" s="9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42"/>
      <c r="B1621" s="72"/>
      <c r="C1621" s="13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20"/>
      <c r="R1621" s="13"/>
      <c r="S1621" s="4"/>
      <c r="T1621" s="34"/>
      <c r="U1621" s="9"/>
      <c r="V1621" s="9"/>
      <c r="W1621" s="9"/>
      <c r="X1621" s="32"/>
      <c r="Y1621" s="3"/>
      <c r="Z1621" s="1"/>
      <c r="AA1621" s="9"/>
      <c r="AB1621" s="3"/>
      <c r="AC1621" s="3"/>
      <c r="AD1621" s="3"/>
      <c r="AE1621" s="9"/>
      <c r="AF1621" s="10"/>
      <c r="AG1621" s="9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42"/>
      <c r="B1622" s="72"/>
      <c r="C1622" s="13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20"/>
      <c r="R1622" s="13"/>
      <c r="S1622" s="4"/>
      <c r="T1622" s="34"/>
      <c r="U1622" s="9"/>
      <c r="V1622" s="9"/>
      <c r="W1622" s="9"/>
      <c r="X1622" s="32"/>
      <c r="Y1622" s="3"/>
      <c r="Z1622" s="1"/>
      <c r="AA1622" s="9"/>
      <c r="AB1622" s="3"/>
      <c r="AC1622" s="3"/>
      <c r="AD1622" s="3"/>
      <c r="AE1622" s="9"/>
      <c r="AF1622" s="10"/>
      <c r="AG1622" s="9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42"/>
      <c r="B1623" s="72"/>
      <c r="C1623" s="13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20"/>
      <c r="R1623" s="13"/>
      <c r="S1623" s="4"/>
      <c r="T1623" s="34"/>
      <c r="U1623" s="9"/>
      <c r="V1623" s="9"/>
      <c r="W1623" s="9"/>
      <c r="X1623" s="32"/>
      <c r="Y1623" s="3"/>
      <c r="Z1623" s="1"/>
      <c r="AA1623" s="9"/>
      <c r="AB1623" s="3"/>
      <c r="AC1623" s="3"/>
      <c r="AD1623" s="3"/>
      <c r="AE1623" s="9"/>
      <c r="AF1623" s="10"/>
      <c r="AG1623" s="9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42"/>
      <c r="B1624" s="72"/>
      <c r="C1624" s="13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20"/>
      <c r="R1624" s="13"/>
      <c r="S1624" s="4"/>
      <c r="T1624" s="34"/>
      <c r="U1624" s="9"/>
      <c r="V1624" s="9"/>
      <c r="W1624" s="9"/>
      <c r="X1624" s="32"/>
      <c r="Y1624" s="3"/>
      <c r="Z1624" s="1"/>
      <c r="AA1624" s="9"/>
      <c r="AB1624" s="3"/>
      <c r="AC1624" s="3"/>
      <c r="AD1624" s="3"/>
      <c r="AE1624" s="9"/>
      <c r="AF1624" s="10"/>
      <c r="AG1624" s="9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42"/>
      <c r="B1625" s="72"/>
      <c r="C1625" s="13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20"/>
      <c r="R1625" s="13"/>
      <c r="S1625" s="4"/>
      <c r="T1625" s="34"/>
      <c r="U1625" s="9"/>
      <c r="V1625" s="9"/>
      <c r="W1625" s="9"/>
      <c r="X1625" s="32"/>
      <c r="Y1625" s="3"/>
      <c r="Z1625" s="1"/>
      <c r="AA1625" s="9"/>
      <c r="AB1625" s="3"/>
      <c r="AC1625" s="3"/>
      <c r="AD1625" s="3"/>
      <c r="AE1625" s="9"/>
      <c r="AF1625" s="10"/>
      <c r="AG1625" s="9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42"/>
      <c r="B1626" s="72"/>
      <c r="C1626" s="13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20"/>
      <c r="R1626" s="13"/>
      <c r="S1626" s="4"/>
      <c r="T1626" s="34"/>
      <c r="U1626" s="9"/>
      <c r="V1626" s="9"/>
      <c r="W1626" s="9"/>
      <c r="X1626" s="32"/>
      <c r="Y1626" s="3"/>
      <c r="Z1626" s="1"/>
      <c r="AA1626" s="9"/>
      <c r="AB1626" s="3"/>
      <c r="AC1626" s="3"/>
      <c r="AD1626" s="3"/>
      <c r="AE1626" s="9"/>
      <c r="AF1626" s="10"/>
      <c r="AG1626" s="9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42"/>
      <c r="B1627" s="72"/>
      <c r="C1627" s="13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20"/>
      <c r="R1627" s="13"/>
      <c r="S1627" s="4"/>
      <c r="T1627" s="34"/>
      <c r="U1627" s="9"/>
      <c r="V1627" s="9"/>
      <c r="W1627" s="9"/>
      <c r="X1627" s="32"/>
      <c r="Y1627" s="3"/>
      <c r="Z1627" s="1"/>
      <c r="AA1627" s="9"/>
      <c r="AB1627" s="3"/>
      <c r="AC1627" s="3"/>
      <c r="AD1627" s="3"/>
      <c r="AE1627" s="9"/>
      <c r="AF1627" s="10"/>
      <c r="AG1627" s="9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42"/>
      <c r="B1628" s="72"/>
      <c r="C1628" s="13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20"/>
      <c r="R1628" s="13"/>
      <c r="S1628" s="4"/>
      <c r="T1628" s="34"/>
      <c r="U1628" s="9"/>
      <c r="V1628" s="9"/>
      <c r="W1628" s="9"/>
      <c r="X1628" s="32"/>
      <c r="Y1628" s="3"/>
      <c r="Z1628" s="1"/>
      <c r="AA1628" s="9"/>
      <c r="AB1628" s="3"/>
      <c r="AC1628" s="3"/>
      <c r="AD1628" s="3"/>
      <c r="AE1628" s="9"/>
      <c r="AF1628" s="10"/>
      <c r="AG1628" s="9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42"/>
      <c r="B1629" s="72"/>
      <c r="C1629" s="13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20"/>
      <c r="R1629" s="13"/>
      <c r="S1629" s="4"/>
      <c r="T1629" s="34"/>
      <c r="U1629" s="9"/>
      <c r="V1629" s="9"/>
      <c r="W1629" s="9"/>
      <c r="X1629" s="32"/>
      <c r="Y1629" s="3"/>
      <c r="Z1629" s="1"/>
      <c r="AA1629" s="9"/>
      <c r="AB1629" s="3"/>
      <c r="AC1629" s="3"/>
      <c r="AD1629" s="3"/>
      <c r="AE1629" s="9"/>
      <c r="AF1629" s="10"/>
      <c r="AG1629" s="9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42"/>
      <c r="B1630" s="72"/>
      <c r="C1630" s="13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20"/>
      <c r="R1630" s="13"/>
      <c r="S1630" s="4"/>
      <c r="T1630" s="34"/>
      <c r="U1630" s="9"/>
      <c r="V1630" s="9"/>
      <c r="W1630" s="9"/>
      <c r="X1630" s="32"/>
      <c r="Y1630" s="3"/>
      <c r="Z1630" s="1"/>
      <c r="AA1630" s="9"/>
      <c r="AB1630" s="3"/>
      <c r="AC1630" s="3"/>
      <c r="AD1630" s="3"/>
      <c r="AE1630" s="9"/>
      <c r="AF1630" s="10"/>
      <c r="AG1630" s="9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42"/>
      <c r="B1631" s="72"/>
      <c r="C1631" s="13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20"/>
      <c r="R1631" s="13"/>
      <c r="S1631" s="4"/>
      <c r="T1631" s="34"/>
      <c r="U1631" s="9"/>
      <c r="V1631" s="9"/>
      <c r="W1631" s="9"/>
      <c r="X1631" s="32"/>
      <c r="Y1631" s="3"/>
      <c r="Z1631" s="1"/>
      <c r="AA1631" s="9"/>
      <c r="AB1631" s="3"/>
      <c r="AC1631" s="3"/>
      <c r="AD1631" s="3"/>
      <c r="AE1631" s="9"/>
      <c r="AF1631" s="10"/>
      <c r="AG1631" s="9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42"/>
      <c r="B1632" s="72"/>
      <c r="C1632" s="13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20"/>
      <c r="R1632" s="13"/>
      <c r="S1632" s="4"/>
      <c r="T1632" s="34"/>
      <c r="U1632" s="9"/>
      <c r="V1632" s="9"/>
      <c r="W1632" s="9"/>
      <c r="X1632" s="32"/>
      <c r="Y1632" s="3"/>
      <c r="Z1632" s="1"/>
      <c r="AA1632" s="9"/>
      <c r="AB1632" s="3"/>
      <c r="AC1632" s="3"/>
      <c r="AD1632" s="3"/>
      <c r="AE1632" s="9"/>
      <c r="AF1632" s="10"/>
      <c r="AG1632" s="9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42"/>
      <c r="B1633" s="72"/>
      <c r="C1633" s="13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20"/>
      <c r="R1633" s="13"/>
      <c r="S1633" s="4"/>
      <c r="T1633" s="34"/>
      <c r="U1633" s="9"/>
      <c r="V1633" s="9"/>
      <c r="W1633" s="9"/>
      <c r="X1633" s="32"/>
      <c r="Y1633" s="3"/>
      <c r="Z1633" s="1"/>
      <c r="AA1633" s="9"/>
      <c r="AB1633" s="3"/>
      <c r="AC1633" s="3"/>
      <c r="AD1633" s="3"/>
      <c r="AE1633" s="9"/>
      <c r="AF1633" s="10"/>
      <c r="AG1633" s="9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42"/>
      <c r="B1634" s="72"/>
      <c r="C1634" s="13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20"/>
      <c r="R1634" s="13"/>
      <c r="S1634" s="4"/>
      <c r="T1634" s="34"/>
      <c r="U1634" s="9"/>
      <c r="V1634" s="9"/>
      <c r="W1634" s="9"/>
      <c r="X1634" s="32"/>
      <c r="Y1634" s="3"/>
      <c r="Z1634" s="1"/>
      <c r="AA1634" s="9"/>
      <c r="AB1634" s="3"/>
      <c r="AC1634" s="3"/>
      <c r="AD1634" s="3"/>
      <c r="AE1634" s="9"/>
      <c r="AF1634" s="10"/>
      <c r="AG1634" s="9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42"/>
      <c r="B1635" s="72"/>
      <c r="C1635" s="13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20"/>
      <c r="R1635" s="13"/>
      <c r="S1635" s="4"/>
      <c r="T1635" s="34"/>
      <c r="U1635" s="9"/>
      <c r="V1635" s="9"/>
      <c r="W1635" s="9"/>
      <c r="X1635" s="32"/>
      <c r="Y1635" s="3"/>
      <c r="Z1635" s="1"/>
      <c r="AA1635" s="9"/>
      <c r="AB1635" s="3"/>
      <c r="AC1635" s="3"/>
      <c r="AD1635" s="3"/>
      <c r="AE1635" s="9"/>
      <c r="AF1635" s="10"/>
      <c r="AG1635" s="9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42"/>
      <c r="B1636" s="72"/>
      <c r="C1636" s="13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20"/>
      <c r="R1636" s="13"/>
      <c r="S1636" s="4"/>
      <c r="T1636" s="34"/>
      <c r="U1636" s="9"/>
      <c r="V1636" s="9"/>
      <c r="W1636" s="9"/>
      <c r="X1636" s="32"/>
      <c r="Y1636" s="3"/>
      <c r="Z1636" s="1"/>
      <c r="AA1636" s="9"/>
      <c r="AB1636" s="3"/>
      <c r="AC1636" s="3"/>
      <c r="AD1636" s="3"/>
      <c r="AE1636" s="9"/>
      <c r="AF1636" s="10"/>
      <c r="AG1636" s="9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42"/>
      <c r="B1637" s="72"/>
      <c r="C1637" s="13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20"/>
      <c r="R1637" s="13"/>
      <c r="S1637" s="4"/>
      <c r="T1637" s="34"/>
      <c r="U1637" s="9"/>
      <c r="V1637" s="9"/>
      <c r="W1637" s="9"/>
      <c r="X1637" s="32"/>
      <c r="Y1637" s="3"/>
      <c r="Z1637" s="1"/>
      <c r="AA1637" s="9"/>
      <c r="AB1637" s="3"/>
      <c r="AC1637" s="3"/>
      <c r="AD1637" s="3"/>
      <c r="AE1637" s="9"/>
      <c r="AF1637" s="10"/>
      <c r="AG1637" s="9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42"/>
      <c r="B1638" s="72"/>
      <c r="C1638" s="13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20"/>
      <c r="R1638" s="13"/>
      <c r="S1638" s="4"/>
      <c r="T1638" s="34"/>
      <c r="U1638" s="9"/>
      <c r="V1638" s="9"/>
      <c r="W1638" s="9"/>
      <c r="X1638" s="32"/>
      <c r="Y1638" s="3"/>
      <c r="Z1638" s="1"/>
      <c r="AA1638" s="9"/>
      <c r="AB1638" s="3"/>
      <c r="AC1638" s="3"/>
      <c r="AD1638" s="3"/>
      <c r="AE1638" s="9"/>
      <c r="AF1638" s="10"/>
      <c r="AG1638" s="9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42"/>
      <c r="B1639" s="72"/>
      <c r="C1639" s="13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20"/>
      <c r="R1639" s="13"/>
      <c r="S1639" s="4"/>
      <c r="T1639" s="34"/>
      <c r="U1639" s="9"/>
      <c r="V1639" s="9"/>
      <c r="W1639" s="9"/>
      <c r="X1639" s="32"/>
      <c r="Y1639" s="3"/>
      <c r="Z1639" s="1"/>
      <c r="AA1639" s="9"/>
      <c r="AB1639" s="3"/>
      <c r="AC1639" s="3"/>
      <c r="AD1639" s="3"/>
      <c r="AE1639" s="9"/>
      <c r="AF1639" s="10"/>
      <c r="AG1639" s="9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42"/>
      <c r="B1640" s="72"/>
      <c r="C1640" s="13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20"/>
      <c r="R1640" s="13"/>
      <c r="S1640" s="4"/>
      <c r="T1640" s="34"/>
      <c r="U1640" s="9"/>
      <c r="V1640" s="9"/>
      <c r="W1640" s="9"/>
      <c r="X1640" s="32"/>
      <c r="Y1640" s="3"/>
      <c r="Z1640" s="1"/>
      <c r="AA1640" s="9"/>
      <c r="AB1640" s="3"/>
      <c r="AC1640" s="3"/>
      <c r="AD1640" s="3"/>
      <c r="AE1640" s="9"/>
      <c r="AF1640" s="10"/>
      <c r="AG1640" s="9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42"/>
      <c r="B1641" s="72"/>
      <c r="C1641" s="13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20"/>
      <c r="R1641" s="13"/>
      <c r="S1641" s="4"/>
      <c r="T1641" s="34"/>
      <c r="U1641" s="9"/>
      <c r="V1641" s="9"/>
      <c r="W1641" s="9"/>
      <c r="X1641" s="32"/>
      <c r="Y1641" s="3"/>
      <c r="Z1641" s="1"/>
      <c r="AA1641" s="9"/>
      <c r="AB1641" s="3"/>
      <c r="AC1641" s="3"/>
      <c r="AD1641" s="3"/>
      <c r="AE1641" s="9"/>
      <c r="AF1641" s="10"/>
      <c r="AG1641" s="9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42"/>
      <c r="B1642" s="72"/>
      <c r="C1642" s="13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20"/>
      <c r="R1642" s="13"/>
      <c r="S1642" s="4"/>
      <c r="T1642" s="34"/>
      <c r="U1642" s="9"/>
      <c r="V1642" s="9"/>
      <c r="W1642" s="9"/>
      <c r="X1642" s="32"/>
      <c r="Y1642" s="3"/>
      <c r="Z1642" s="1"/>
      <c r="AA1642" s="9"/>
      <c r="AB1642" s="3"/>
      <c r="AC1642" s="3"/>
      <c r="AD1642" s="3"/>
      <c r="AE1642" s="9"/>
      <c r="AF1642" s="10"/>
      <c r="AG1642" s="9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42"/>
      <c r="B1643" s="72"/>
      <c r="C1643" s="13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20"/>
      <c r="R1643" s="13"/>
      <c r="S1643" s="4"/>
      <c r="T1643" s="34"/>
      <c r="U1643" s="9"/>
      <c r="V1643" s="9"/>
      <c r="W1643" s="9"/>
      <c r="X1643" s="32"/>
      <c r="Y1643" s="3"/>
      <c r="Z1643" s="1"/>
      <c r="AA1643" s="9"/>
      <c r="AB1643" s="3"/>
      <c r="AC1643" s="3"/>
      <c r="AD1643" s="3"/>
      <c r="AE1643" s="9"/>
      <c r="AF1643" s="10"/>
      <c r="AG1643" s="9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42"/>
      <c r="B1644" s="72"/>
      <c r="C1644" s="13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20"/>
      <c r="R1644" s="13"/>
      <c r="S1644" s="4"/>
      <c r="T1644" s="34"/>
      <c r="U1644" s="9"/>
      <c r="V1644" s="9"/>
      <c r="W1644" s="9"/>
      <c r="X1644" s="32"/>
      <c r="Y1644" s="3"/>
      <c r="Z1644" s="1"/>
      <c r="AA1644" s="9"/>
      <c r="AB1644" s="3"/>
      <c r="AC1644" s="3"/>
      <c r="AD1644" s="3"/>
      <c r="AE1644" s="9"/>
      <c r="AF1644" s="10"/>
      <c r="AG1644" s="9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42"/>
      <c r="B1645" s="72"/>
      <c r="C1645" s="13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20"/>
      <c r="R1645" s="13"/>
      <c r="S1645" s="4"/>
      <c r="T1645" s="34"/>
      <c r="U1645" s="9"/>
      <c r="V1645" s="9"/>
      <c r="W1645" s="9"/>
      <c r="X1645" s="32"/>
      <c r="Y1645" s="3"/>
      <c r="Z1645" s="1"/>
      <c r="AA1645" s="9"/>
      <c r="AB1645" s="3"/>
      <c r="AC1645" s="3"/>
      <c r="AD1645" s="3"/>
      <c r="AE1645" s="9"/>
      <c r="AF1645" s="10"/>
      <c r="AG1645" s="9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42"/>
      <c r="B1646" s="72"/>
      <c r="C1646" s="13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20"/>
      <c r="R1646" s="13"/>
      <c r="S1646" s="4"/>
      <c r="T1646" s="34"/>
      <c r="U1646" s="9"/>
      <c r="V1646" s="9"/>
      <c r="W1646" s="9"/>
      <c r="X1646" s="32"/>
      <c r="Y1646" s="3"/>
      <c r="Z1646" s="1"/>
      <c r="AA1646" s="9"/>
      <c r="AB1646" s="3"/>
      <c r="AC1646" s="3"/>
      <c r="AD1646" s="3"/>
      <c r="AE1646" s="9"/>
      <c r="AF1646" s="10"/>
      <c r="AG1646" s="9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42"/>
      <c r="B1647" s="72"/>
      <c r="C1647" s="13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20"/>
      <c r="R1647" s="13"/>
      <c r="S1647" s="4"/>
      <c r="T1647" s="34"/>
      <c r="U1647" s="9"/>
      <c r="V1647" s="9"/>
      <c r="W1647" s="9"/>
      <c r="X1647" s="32"/>
      <c r="Y1647" s="3"/>
      <c r="Z1647" s="1"/>
      <c r="AA1647" s="9"/>
      <c r="AB1647" s="3"/>
      <c r="AC1647" s="3"/>
      <c r="AD1647" s="3"/>
      <c r="AE1647" s="9"/>
      <c r="AF1647" s="10"/>
      <c r="AG1647" s="9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42"/>
      <c r="B1648" s="72"/>
      <c r="C1648" s="13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20"/>
      <c r="R1648" s="13"/>
      <c r="S1648" s="4"/>
      <c r="T1648" s="34"/>
      <c r="U1648" s="9"/>
      <c r="V1648" s="9"/>
      <c r="W1648" s="9"/>
      <c r="X1648" s="32"/>
      <c r="Y1648" s="3"/>
      <c r="Z1648" s="1"/>
      <c r="AA1648" s="9"/>
      <c r="AB1648" s="3"/>
      <c r="AC1648" s="3"/>
      <c r="AD1648" s="3"/>
      <c r="AE1648" s="9"/>
      <c r="AF1648" s="10"/>
      <c r="AG1648" s="9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42"/>
      <c r="B1649" s="72"/>
      <c r="C1649" s="13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20"/>
      <c r="R1649" s="13"/>
      <c r="S1649" s="4"/>
      <c r="T1649" s="34"/>
      <c r="U1649" s="9"/>
      <c r="V1649" s="9"/>
      <c r="W1649" s="9"/>
      <c r="X1649" s="32"/>
      <c r="Y1649" s="3"/>
      <c r="Z1649" s="1"/>
      <c r="AA1649" s="9"/>
      <c r="AB1649" s="3"/>
      <c r="AC1649" s="3"/>
      <c r="AD1649" s="3"/>
      <c r="AE1649" s="9"/>
      <c r="AF1649" s="10"/>
      <c r="AG1649" s="9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42"/>
      <c r="B1650" s="72"/>
      <c r="C1650" s="13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20"/>
      <c r="R1650" s="13"/>
      <c r="S1650" s="4"/>
      <c r="T1650" s="34"/>
      <c r="U1650" s="9"/>
      <c r="V1650" s="9"/>
      <c r="W1650" s="9"/>
      <c r="X1650" s="32"/>
      <c r="Y1650" s="3"/>
      <c r="Z1650" s="1"/>
      <c r="AA1650" s="9"/>
      <c r="AB1650" s="3"/>
      <c r="AC1650" s="3"/>
      <c r="AD1650" s="3"/>
      <c r="AE1650" s="9"/>
      <c r="AF1650" s="10"/>
      <c r="AG1650" s="9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42"/>
      <c r="B1651" s="72"/>
      <c r="C1651" s="13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20"/>
      <c r="R1651" s="13"/>
      <c r="S1651" s="4"/>
      <c r="T1651" s="34"/>
      <c r="U1651" s="9"/>
      <c r="V1651" s="9"/>
      <c r="W1651" s="9"/>
      <c r="X1651" s="32"/>
      <c r="Y1651" s="3"/>
      <c r="Z1651" s="1"/>
      <c r="AA1651" s="9"/>
      <c r="AB1651" s="3"/>
      <c r="AC1651" s="3"/>
      <c r="AD1651" s="3"/>
      <c r="AE1651" s="9"/>
      <c r="AF1651" s="10"/>
      <c r="AG1651" s="9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42"/>
      <c r="B1652" s="72"/>
      <c r="C1652" s="13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20"/>
      <c r="R1652" s="13"/>
      <c r="S1652" s="4"/>
      <c r="T1652" s="34"/>
      <c r="U1652" s="9"/>
      <c r="V1652" s="9"/>
      <c r="W1652" s="9"/>
      <c r="X1652" s="32"/>
      <c r="Y1652" s="3"/>
      <c r="Z1652" s="1"/>
      <c r="AA1652" s="9"/>
      <c r="AB1652" s="3"/>
      <c r="AC1652" s="3"/>
      <c r="AD1652" s="3"/>
      <c r="AE1652" s="9"/>
      <c r="AF1652" s="10"/>
      <c r="AG1652" s="9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42"/>
      <c r="B1653" s="72"/>
      <c r="C1653" s="13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20"/>
      <c r="R1653" s="13"/>
      <c r="S1653" s="4"/>
      <c r="T1653" s="34"/>
      <c r="U1653" s="9"/>
      <c r="V1653" s="9"/>
      <c r="W1653" s="9"/>
      <c r="X1653" s="32"/>
      <c r="Y1653" s="3"/>
      <c r="Z1653" s="1"/>
      <c r="AA1653" s="9"/>
      <c r="AB1653" s="3"/>
      <c r="AC1653" s="3"/>
      <c r="AD1653" s="3"/>
      <c r="AE1653" s="9"/>
      <c r="AF1653" s="10"/>
      <c r="AG1653" s="9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42"/>
      <c r="B1654" s="72"/>
      <c r="C1654" s="13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20"/>
      <c r="R1654" s="13"/>
      <c r="S1654" s="4"/>
      <c r="T1654" s="34"/>
      <c r="U1654" s="9"/>
      <c r="V1654" s="9"/>
      <c r="W1654" s="9"/>
      <c r="X1654" s="32"/>
      <c r="Y1654" s="3"/>
      <c r="Z1654" s="1"/>
      <c r="AA1654" s="9"/>
      <c r="AB1654" s="3"/>
      <c r="AC1654" s="3"/>
      <c r="AD1654" s="3"/>
      <c r="AE1654" s="9"/>
      <c r="AF1654" s="10"/>
      <c r="AG1654" s="9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42"/>
      <c r="B1655" s="72"/>
      <c r="C1655" s="13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20"/>
      <c r="R1655" s="13"/>
      <c r="S1655" s="4"/>
      <c r="T1655" s="34"/>
      <c r="U1655" s="9"/>
      <c r="V1655" s="9"/>
      <c r="W1655" s="9"/>
      <c r="X1655" s="32"/>
      <c r="Y1655" s="3"/>
      <c r="Z1655" s="1"/>
      <c r="AA1655" s="9"/>
      <c r="AB1655" s="3"/>
      <c r="AC1655" s="3"/>
      <c r="AD1655" s="3"/>
      <c r="AE1655" s="9"/>
      <c r="AF1655" s="10"/>
      <c r="AG1655" s="9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42"/>
      <c r="B1656" s="72"/>
      <c r="C1656" s="13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20"/>
      <c r="R1656" s="13"/>
      <c r="S1656" s="4"/>
      <c r="T1656" s="34"/>
      <c r="U1656" s="9"/>
      <c r="V1656" s="9"/>
      <c r="W1656" s="9"/>
      <c r="X1656" s="32"/>
      <c r="Y1656" s="3"/>
      <c r="Z1656" s="1"/>
      <c r="AA1656" s="9"/>
      <c r="AB1656" s="3"/>
      <c r="AC1656" s="3"/>
      <c r="AD1656" s="3"/>
      <c r="AE1656" s="9"/>
      <c r="AF1656" s="10"/>
      <c r="AG1656" s="9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42"/>
      <c r="B1657" s="72"/>
      <c r="C1657" s="13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20"/>
      <c r="R1657" s="13"/>
      <c r="S1657" s="4"/>
      <c r="T1657" s="34"/>
      <c r="U1657" s="28"/>
      <c r="V1657" s="28"/>
      <c r="W1657" s="28"/>
      <c r="X1657" s="36"/>
      <c r="Y1657" s="21"/>
      <c r="Z1657" s="26"/>
      <c r="AA1657" s="28"/>
      <c r="AB1657" s="21"/>
      <c r="AC1657" s="21"/>
      <c r="AD1657" s="21"/>
      <c r="AE1657" s="28"/>
      <c r="AF1657" s="22"/>
      <c r="AG1657" s="28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</row>
    <row r="1658" spans="1:151" x14ac:dyDescent="0.15">
      <c r="A1658" s="42"/>
      <c r="B1658" s="72"/>
      <c r="C1658" s="13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20"/>
      <c r="R1658" s="13"/>
      <c r="S1658" s="4"/>
      <c r="T1658" s="34"/>
      <c r="U1658" s="9"/>
      <c r="V1658" s="9"/>
      <c r="W1658" s="9"/>
      <c r="X1658" s="32"/>
      <c r="Y1658" s="3"/>
      <c r="Z1658" s="1"/>
      <c r="AA1658" s="9"/>
      <c r="AB1658" s="3"/>
      <c r="AC1658" s="3"/>
      <c r="AD1658" s="3"/>
      <c r="AE1658" s="9"/>
      <c r="AF1658" s="10"/>
      <c r="AG1658" s="9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42"/>
      <c r="B1659" s="72"/>
      <c r="C1659" s="13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20"/>
      <c r="R1659" s="13"/>
      <c r="S1659" s="4"/>
      <c r="T1659" s="34"/>
      <c r="U1659" s="9"/>
      <c r="V1659" s="9"/>
      <c r="W1659" s="9"/>
      <c r="X1659" s="32"/>
      <c r="Y1659" s="3"/>
      <c r="Z1659" s="1"/>
      <c r="AA1659" s="9"/>
      <c r="AB1659" s="3"/>
      <c r="AC1659" s="3"/>
      <c r="AD1659" s="3"/>
      <c r="AE1659" s="9"/>
      <c r="AF1659" s="10"/>
      <c r="AG1659" s="9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42"/>
      <c r="B1660" s="72"/>
      <c r="C1660" s="13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20"/>
      <c r="R1660" s="13"/>
      <c r="S1660" s="4"/>
      <c r="T1660" s="34"/>
      <c r="U1660" s="9"/>
      <c r="V1660" s="9"/>
      <c r="W1660" s="9"/>
      <c r="X1660" s="32"/>
      <c r="Y1660" s="3"/>
      <c r="Z1660" s="1"/>
      <c r="AA1660" s="9"/>
      <c r="AB1660" s="3"/>
      <c r="AC1660" s="3"/>
      <c r="AD1660" s="3"/>
      <c r="AE1660" s="9"/>
      <c r="AF1660" s="10"/>
      <c r="AG1660" s="9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42"/>
      <c r="B1661" s="72"/>
      <c r="C1661" s="13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20"/>
      <c r="R1661" s="13"/>
      <c r="S1661" s="4"/>
      <c r="T1661" s="34"/>
      <c r="U1661" s="9"/>
      <c r="V1661" s="9"/>
      <c r="W1661" s="9"/>
      <c r="X1661" s="32"/>
      <c r="Y1661" s="3"/>
      <c r="Z1661" s="1"/>
      <c r="AA1661" s="9"/>
      <c r="AB1661" s="3"/>
      <c r="AC1661" s="3"/>
      <c r="AD1661" s="3"/>
      <c r="AE1661" s="9"/>
      <c r="AF1661" s="10"/>
      <c r="AG1661" s="9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42"/>
      <c r="B1662" s="72"/>
      <c r="C1662" s="13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20"/>
      <c r="R1662" s="13"/>
      <c r="S1662" s="4"/>
      <c r="T1662" s="34"/>
      <c r="U1662" s="9"/>
      <c r="V1662" s="9"/>
      <c r="W1662" s="9"/>
      <c r="X1662" s="32"/>
      <c r="Y1662" s="3"/>
      <c r="Z1662" s="1"/>
      <c r="AA1662" s="9"/>
      <c r="AB1662" s="3"/>
      <c r="AC1662" s="3"/>
      <c r="AD1662" s="3"/>
      <c r="AE1662" s="9"/>
      <c r="AF1662" s="10"/>
      <c r="AG1662" s="9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42"/>
      <c r="B1663" s="72"/>
      <c r="C1663" s="13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20"/>
      <c r="R1663" s="13"/>
      <c r="S1663" s="4"/>
      <c r="T1663" s="34"/>
      <c r="U1663" s="9"/>
      <c r="V1663" s="9"/>
      <c r="W1663" s="9"/>
      <c r="X1663" s="32"/>
      <c r="Y1663" s="3"/>
      <c r="Z1663" s="1"/>
      <c r="AA1663" s="9"/>
      <c r="AB1663" s="3"/>
      <c r="AC1663" s="3"/>
      <c r="AD1663" s="3"/>
      <c r="AE1663" s="9"/>
      <c r="AF1663" s="10"/>
      <c r="AG1663" s="9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42"/>
      <c r="B1664" s="72"/>
      <c r="C1664" s="13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20"/>
      <c r="R1664" s="13"/>
      <c r="S1664" s="4"/>
      <c r="T1664" s="34"/>
      <c r="U1664" s="9"/>
      <c r="V1664" s="9"/>
      <c r="W1664" s="9"/>
      <c r="X1664" s="32"/>
      <c r="Y1664" s="3"/>
      <c r="Z1664" s="1"/>
      <c r="AA1664" s="9"/>
      <c r="AB1664" s="3"/>
      <c r="AC1664" s="3"/>
      <c r="AD1664" s="3"/>
      <c r="AE1664" s="9"/>
      <c r="AF1664" s="10"/>
      <c r="AG1664" s="9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42"/>
      <c r="B1665" s="72"/>
      <c r="C1665" s="13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20"/>
      <c r="R1665" s="13"/>
      <c r="S1665" s="4"/>
      <c r="T1665" s="34"/>
      <c r="U1665" s="9"/>
      <c r="V1665" s="9"/>
      <c r="W1665" s="9"/>
      <c r="X1665" s="32"/>
      <c r="Y1665" s="3"/>
      <c r="Z1665" s="1"/>
      <c r="AA1665" s="9"/>
      <c r="AB1665" s="3"/>
      <c r="AC1665" s="3"/>
      <c r="AD1665" s="3"/>
      <c r="AE1665" s="9"/>
      <c r="AF1665" s="10"/>
      <c r="AG1665" s="9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42"/>
      <c r="B1666" s="72"/>
      <c r="C1666" s="13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20"/>
      <c r="R1666" s="13"/>
      <c r="S1666" s="4"/>
      <c r="T1666" s="34"/>
      <c r="U1666" s="9"/>
      <c r="V1666" s="9"/>
      <c r="W1666" s="9"/>
      <c r="X1666" s="32"/>
      <c r="Y1666" s="3"/>
      <c r="Z1666" s="1"/>
      <c r="AA1666" s="9"/>
      <c r="AB1666" s="3"/>
      <c r="AC1666" s="3"/>
      <c r="AD1666" s="3"/>
      <c r="AE1666" s="9"/>
      <c r="AF1666" s="10"/>
      <c r="AG1666" s="9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42"/>
      <c r="B1667" s="72"/>
      <c r="C1667" s="13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20"/>
      <c r="R1667" s="13"/>
      <c r="S1667" s="4"/>
      <c r="T1667" s="34"/>
      <c r="U1667" s="9"/>
      <c r="V1667" s="9"/>
      <c r="W1667" s="9"/>
      <c r="X1667" s="32"/>
      <c r="Y1667" s="3"/>
      <c r="Z1667" s="1"/>
      <c r="AA1667" s="9"/>
      <c r="AB1667" s="3"/>
      <c r="AC1667" s="3"/>
      <c r="AD1667" s="3"/>
      <c r="AE1667" s="9"/>
      <c r="AF1667" s="10"/>
      <c r="AG1667" s="9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42"/>
      <c r="B1668" s="72"/>
      <c r="C1668" s="13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20"/>
      <c r="R1668" s="13"/>
      <c r="S1668" s="4"/>
      <c r="T1668" s="34"/>
      <c r="U1668" s="9"/>
      <c r="V1668" s="9"/>
      <c r="W1668" s="9"/>
      <c r="X1668" s="32"/>
      <c r="Y1668" s="3"/>
      <c r="Z1668" s="1"/>
      <c r="AA1668" s="9"/>
      <c r="AB1668" s="3"/>
      <c r="AC1668" s="3"/>
      <c r="AD1668" s="3"/>
      <c r="AE1668" s="9"/>
      <c r="AF1668" s="10"/>
      <c r="AG1668" s="9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42"/>
      <c r="B1669" s="72"/>
      <c r="C1669" s="13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20"/>
      <c r="R1669" s="13"/>
      <c r="S1669" s="4"/>
      <c r="T1669" s="34"/>
      <c r="U1669" s="9"/>
      <c r="V1669" s="9"/>
      <c r="W1669" s="9"/>
      <c r="X1669" s="32"/>
      <c r="Y1669" s="3"/>
      <c r="Z1669" s="1"/>
      <c r="AA1669" s="9"/>
      <c r="AB1669" s="3"/>
      <c r="AC1669" s="3"/>
      <c r="AD1669" s="3"/>
      <c r="AE1669" s="9"/>
      <c r="AF1669" s="10"/>
      <c r="AG1669" s="9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42"/>
      <c r="B1670" s="72"/>
      <c r="C1670" s="13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20"/>
      <c r="R1670" s="13"/>
      <c r="S1670" s="4"/>
      <c r="T1670" s="34"/>
      <c r="U1670" s="9"/>
      <c r="V1670" s="9"/>
      <c r="W1670" s="9"/>
      <c r="X1670" s="32"/>
      <c r="Y1670" s="3"/>
      <c r="Z1670" s="1"/>
      <c r="AA1670" s="9"/>
      <c r="AB1670" s="3"/>
      <c r="AC1670" s="3"/>
      <c r="AD1670" s="3"/>
      <c r="AE1670" s="9"/>
      <c r="AF1670" s="10"/>
      <c r="AG1670" s="9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x14ac:dyDescent="0.15">
      <c r="A1671" s="42"/>
      <c r="B1671" s="72"/>
      <c r="C1671" s="13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20"/>
      <c r="R1671" s="13"/>
      <c r="S1671" s="4"/>
      <c r="T1671" s="34"/>
      <c r="U1671" s="9"/>
      <c r="V1671" s="9"/>
      <c r="W1671" s="9"/>
      <c r="X1671" s="32"/>
      <c r="Y1671" s="3"/>
      <c r="Z1671" s="1"/>
      <c r="AA1671" s="9"/>
      <c r="AB1671" s="3"/>
      <c r="AC1671" s="3"/>
      <c r="AD1671" s="3"/>
      <c r="AE1671" s="9"/>
      <c r="AF1671" s="10"/>
      <c r="AG1671" s="9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42"/>
      <c r="B1672" s="72"/>
      <c r="C1672" s="13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20"/>
      <c r="R1672" s="13"/>
      <c r="S1672" s="4"/>
      <c r="T1672" s="34"/>
      <c r="U1672" s="9"/>
      <c r="V1672" s="9"/>
      <c r="W1672" s="9"/>
      <c r="X1672" s="32"/>
      <c r="Y1672" s="3"/>
      <c r="Z1672" s="1"/>
      <c r="AA1672" s="9"/>
      <c r="AB1672" s="3"/>
      <c r="AC1672" s="3"/>
      <c r="AD1672" s="3"/>
      <c r="AE1672" s="9"/>
      <c r="AF1672" s="10"/>
      <c r="AG1672" s="9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42"/>
      <c r="B1673" s="72"/>
      <c r="C1673" s="13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20"/>
      <c r="R1673" s="13"/>
      <c r="S1673" s="4"/>
      <c r="T1673" s="34"/>
      <c r="U1673" s="9"/>
      <c r="V1673" s="9"/>
      <c r="W1673" s="9"/>
      <c r="X1673" s="32"/>
      <c r="Y1673" s="3"/>
      <c r="Z1673" s="1"/>
      <c r="AA1673" s="9"/>
      <c r="AB1673" s="3"/>
      <c r="AC1673" s="3"/>
      <c r="AD1673" s="3"/>
      <c r="AE1673" s="9"/>
      <c r="AF1673" s="10"/>
      <c r="AG1673" s="9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42"/>
      <c r="B1674" s="72"/>
      <c r="C1674" s="13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20"/>
      <c r="R1674" s="13"/>
      <c r="S1674" s="4"/>
      <c r="T1674" s="34"/>
      <c r="U1674" s="9"/>
      <c r="V1674" s="9"/>
      <c r="W1674" s="9"/>
      <c r="X1674" s="32"/>
      <c r="Y1674" s="3"/>
      <c r="Z1674" s="1"/>
      <c r="AA1674" s="9"/>
      <c r="AB1674" s="3"/>
      <c r="AC1674" s="3"/>
      <c r="AD1674" s="3"/>
      <c r="AE1674" s="9"/>
      <c r="AF1674" s="10"/>
      <c r="AG1674" s="9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42"/>
      <c r="B1675" s="72"/>
      <c r="C1675" s="13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20"/>
      <c r="R1675" s="13"/>
      <c r="S1675" s="4"/>
      <c r="T1675" s="34"/>
      <c r="U1675" s="9"/>
      <c r="V1675" s="9"/>
      <c r="W1675" s="9"/>
      <c r="X1675" s="32"/>
      <c r="Y1675" s="3"/>
      <c r="Z1675" s="1"/>
      <c r="AA1675" s="9"/>
      <c r="AB1675" s="3"/>
      <c r="AC1675" s="3"/>
      <c r="AD1675" s="3"/>
      <c r="AE1675" s="9"/>
      <c r="AF1675" s="10"/>
      <c r="AG1675" s="9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42"/>
      <c r="B1676" s="72"/>
      <c r="C1676" s="13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20"/>
      <c r="R1676" s="13"/>
      <c r="S1676" s="4"/>
      <c r="T1676" s="34"/>
      <c r="U1676" s="9"/>
      <c r="V1676" s="9"/>
      <c r="W1676" s="9"/>
      <c r="X1676" s="32"/>
      <c r="Y1676" s="3"/>
      <c r="Z1676" s="1"/>
      <c r="AA1676" s="9"/>
      <c r="AB1676" s="3"/>
      <c r="AC1676" s="3"/>
      <c r="AD1676" s="3"/>
      <c r="AE1676" s="9"/>
      <c r="AF1676" s="10"/>
      <c r="AG1676" s="9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42"/>
      <c r="B1677" s="72"/>
      <c r="C1677" s="13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20"/>
      <c r="R1677" s="13"/>
      <c r="S1677" s="4"/>
      <c r="T1677" s="34"/>
      <c r="U1677" s="9"/>
      <c r="V1677" s="9"/>
      <c r="W1677" s="9"/>
      <c r="X1677" s="32"/>
      <c r="Y1677" s="3"/>
      <c r="Z1677" s="1"/>
      <c r="AA1677" s="9"/>
      <c r="AB1677" s="3"/>
      <c r="AC1677" s="3"/>
      <c r="AD1677" s="3"/>
      <c r="AE1677" s="9"/>
      <c r="AF1677" s="10"/>
      <c r="AG1677" s="9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42"/>
      <c r="B1678" s="72"/>
      <c r="C1678" s="13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20"/>
      <c r="R1678" s="13"/>
      <c r="S1678" s="4"/>
      <c r="T1678" s="34"/>
      <c r="U1678" s="9"/>
      <c r="V1678" s="9"/>
      <c r="W1678" s="9"/>
      <c r="X1678" s="32"/>
      <c r="Y1678" s="3"/>
      <c r="Z1678" s="1"/>
      <c r="AA1678" s="9"/>
      <c r="AB1678" s="3"/>
      <c r="AC1678" s="3"/>
      <c r="AD1678" s="3"/>
      <c r="AE1678" s="9"/>
      <c r="AF1678" s="10"/>
      <c r="AG1678" s="9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42"/>
      <c r="B1679" s="72"/>
      <c r="C1679" s="13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20"/>
      <c r="R1679" s="13"/>
      <c r="S1679" s="4"/>
      <c r="T1679" s="34"/>
      <c r="U1679" s="9"/>
      <c r="V1679" s="9"/>
      <c r="W1679" s="9"/>
      <c r="X1679" s="32"/>
      <c r="Y1679" s="3"/>
      <c r="Z1679" s="1"/>
      <c r="AA1679" s="9"/>
      <c r="AB1679" s="3"/>
      <c r="AC1679" s="3"/>
      <c r="AD1679" s="3"/>
      <c r="AE1679" s="9"/>
      <c r="AF1679" s="10"/>
      <c r="AG1679" s="9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42"/>
      <c r="B1680" s="72"/>
      <c r="C1680" s="13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20"/>
      <c r="R1680" s="13"/>
      <c r="S1680" s="4"/>
      <c r="T1680" s="34"/>
      <c r="U1680" s="9"/>
      <c r="V1680" s="9"/>
      <c r="W1680" s="9"/>
      <c r="X1680" s="32"/>
      <c r="Y1680" s="3"/>
      <c r="Z1680" s="1"/>
      <c r="AA1680" s="9"/>
      <c r="AB1680" s="3"/>
      <c r="AC1680" s="3"/>
      <c r="AD1680" s="3"/>
      <c r="AE1680" s="9"/>
      <c r="AF1680" s="10"/>
      <c r="AG1680" s="9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42"/>
      <c r="B1681" s="72"/>
      <c r="C1681" s="13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20"/>
      <c r="R1681" s="13"/>
      <c r="S1681" s="4"/>
      <c r="T1681" s="34"/>
      <c r="U1681" s="9"/>
      <c r="V1681" s="9"/>
      <c r="W1681" s="9"/>
      <c r="X1681" s="32"/>
      <c r="Y1681" s="3"/>
      <c r="Z1681" s="1"/>
      <c r="AA1681" s="9"/>
      <c r="AB1681" s="3"/>
      <c r="AC1681" s="3"/>
      <c r="AD1681" s="3"/>
      <c r="AE1681" s="9"/>
      <c r="AF1681" s="10"/>
      <c r="AG1681" s="9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42"/>
      <c r="B1682" s="72"/>
      <c r="C1682" s="13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20"/>
      <c r="R1682" s="13"/>
      <c r="S1682" s="4"/>
      <c r="T1682" s="34"/>
      <c r="U1682" s="9"/>
      <c r="V1682" s="9"/>
      <c r="W1682" s="9"/>
      <c r="X1682" s="32"/>
      <c r="Y1682" s="3"/>
      <c r="Z1682" s="1"/>
      <c r="AA1682" s="9"/>
      <c r="AB1682" s="3"/>
      <c r="AC1682" s="3"/>
      <c r="AD1682" s="3"/>
      <c r="AE1682" s="9"/>
      <c r="AF1682" s="10"/>
      <c r="AG1682" s="9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42"/>
      <c r="B1683" s="72"/>
      <c r="C1683" s="13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20"/>
      <c r="R1683" s="13"/>
      <c r="S1683" s="4"/>
      <c r="T1683" s="34"/>
      <c r="U1683" s="9"/>
      <c r="V1683" s="9"/>
      <c r="W1683" s="9"/>
      <c r="X1683" s="32"/>
      <c r="Y1683" s="3"/>
      <c r="Z1683" s="1"/>
      <c r="AA1683" s="9"/>
      <c r="AB1683" s="3"/>
      <c r="AC1683" s="3"/>
      <c r="AD1683" s="3"/>
      <c r="AE1683" s="9"/>
      <c r="AF1683" s="10"/>
      <c r="AG1683" s="9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42"/>
      <c r="B1684" s="72"/>
      <c r="C1684" s="13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20"/>
      <c r="R1684" s="13"/>
      <c r="S1684" s="4"/>
      <c r="T1684" s="34"/>
      <c r="U1684" s="9"/>
      <c r="V1684" s="9"/>
      <c r="W1684" s="9"/>
      <c r="X1684" s="32"/>
      <c r="Y1684" s="3"/>
      <c r="Z1684" s="1"/>
      <c r="AA1684" s="9"/>
      <c r="AB1684" s="3"/>
      <c r="AC1684" s="3"/>
      <c r="AD1684" s="3"/>
      <c r="AE1684" s="9"/>
      <c r="AF1684" s="10"/>
      <c r="AG1684" s="9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42"/>
      <c r="B1685" s="72"/>
      <c r="C1685" s="13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20"/>
      <c r="R1685" s="13"/>
      <c r="S1685" s="4"/>
      <c r="T1685" s="34"/>
      <c r="U1685" s="9"/>
      <c r="V1685" s="9"/>
      <c r="W1685" s="9"/>
      <c r="X1685" s="32"/>
      <c r="Y1685" s="3"/>
      <c r="Z1685" s="1"/>
      <c r="AA1685" s="9"/>
      <c r="AB1685" s="3"/>
      <c r="AC1685" s="3"/>
      <c r="AD1685" s="3"/>
      <c r="AE1685" s="9"/>
      <c r="AF1685" s="10"/>
      <c r="AG1685" s="9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42"/>
      <c r="B1686" s="72"/>
      <c r="C1686" s="13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20"/>
      <c r="R1686" s="13"/>
      <c r="S1686" s="4"/>
      <c r="T1686" s="34"/>
      <c r="U1686" s="9"/>
      <c r="V1686" s="9"/>
      <c r="W1686" s="9"/>
      <c r="X1686" s="32"/>
      <c r="Y1686" s="3"/>
      <c r="Z1686" s="1"/>
      <c r="AA1686" s="9"/>
      <c r="AB1686" s="3"/>
      <c r="AC1686" s="3"/>
      <c r="AD1686" s="3"/>
      <c r="AE1686" s="9"/>
      <c r="AF1686" s="10"/>
      <c r="AG1686" s="9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42"/>
      <c r="B1687" s="72"/>
      <c r="C1687" s="13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20"/>
      <c r="R1687" s="13"/>
      <c r="S1687" s="4"/>
      <c r="T1687" s="34"/>
      <c r="U1687" s="9"/>
      <c r="V1687" s="9"/>
      <c r="W1687" s="9"/>
      <c r="X1687" s="32"/>
      <c r="Y1687" s="3"/>
      <c r="Z1687" s="1"/>
      <c r="AA1687" s="9"/>
      <c r="AB1687" s="3"/>
      <c r="AC1687" s="3"/>
      <c r="AD1687" s="3"/>
      <c r="AE1687" s="9"/>
      <c r="AF1687" s="10"/>
      <c r="AG1687" s="9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42"/>
      <c r="B1688" s="72"/>
      <c r="C1688" s="13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20"/>
      <c r="R1688" s="13"/>
      <c r="S1688" s="4"/>
      <c r="T1688" s="34"/>
      <c r="U1688" s="9"/>
      <c r="V1688" s="9"/>
      <c r="W1688" s="9"/>
      <c r="X1688" s="32"/>
      <c r="Y1688" s="3"/>
      <c r="Z1688" s="1"/>
      <c r="AA1688" s="9"/>
      <c r="AB1688" s="3"/>
      <c r="AC1688" s="3"/>
      <c r="AD1688" s="3"/>
      <c r="AE1688" s="9"/>
      <c r="AF1688" s="10"/>
      <c r="AG1688" s="9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42"/>
      <c r="B1689" s="72"/>
      <c r="C1689" s="13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20"/>
      <c r="R1689" s="13"/>
      <c r="S1689" s="4"/>
      <c r="T1689" s="34"/>
      <c r="U1689" s="9"/>
      <c r="V1689" s="9"/>
      <c r="W1689" s="9"/>
      <c r="X1689" s="32"/>
      <c r="Y1689" s="3"/>
      <c r="Z1689" s="1"/>
      <c r="AA1689" s="9"/>
      <c r="AB1689" s="3"/>
      <c r="AC1689" s="3"/>
      <c r="AD1689" s="3"/>
      <c r="AE1689" s="9"/>
      <c r="AF1689" s="10"/>
      <c r="AG1689" s="9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42"/>
      <c r="B1690" s="72"/>
      <c r="C1690" s="13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20"/>
      <c r="R1690" s="13"/>
      <c r="S1690" s="4"/>
      <c r="T1690" s="34"/>
      <c r="U1690" s="9"/>
      <c r="V1690" s="9"/>
      <c r="W1690" s="9"/>
      <c r="X1690" s="32"/>
      <c r="Y1690" s="3"/>
      <c r="Z1690" s="1"/>
      <c r="AA1690" s="9"/>
      <c r="AB1690" s="3"/>
      <c r="AC1690" s="3"/>
      <c r="AD1690" s="3"/>
      <c r="AE1690" s="9"/>
      <c r="AF1690" s="10"/>
      <c r="AG1690" s="9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42"/>
      <c r="B1691" s="72"/>
      <c r="C1691" s="13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20"/>
      <c r="R1691" s="13"/>
      <c r="S1691" s="4"/>
      <c r="T1691" s="34"/>
      <c r="U1691" s="9"/>
      <c r="V1691" s="9"/>
      <c r="W1691" s="9"/>
      <c r="X1691" s="32"/>
      <c r="Y1691" s="3"/>
      <c r="Z1691" s="1"/>
      <c r="AA1691" s="9"/>
      <c r="AB1691" s="3"/>
      <c r="AC1691" s="3"/>
      <c r="AD1691" s="3"/>
      <c r="AE1691" s="9"/>
      <c r="AF1691" s="10"/>
      <c r="AG1691" s="9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42"/>
      <c r="B1692" s="72"/>
      <c r="C1692" s="13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20"/>
      <c r="R1692" s="13"/>
      <c r="S1692" s="4"/>
      <c r="T1692" s="34"/>
      <c r="U1692" s="9"/>
      <c r="V1692" s="9"/>
      <c r="W1692" s="9"/>
      <c r="X1692" s="32"/>
      <c r="Y1692" s="3"/>
      <c r="Z1692" s="1"/>
      <c r="AA1692" s="9"/>
      <c r="AB1692" s="3"/>
      <c r="AC1692" s="3"/>
      <c r="AD1692" s="3"/>
      <c r="AE1692" s="9"/>
      <c r="AF1692" s="10"/>
      <c r="AG1692" s="9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42"/>
      <c r="B1693" s="72"/>
      <c r="C1693" s="13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20"/>
      <c r="R1693" s="13"/>
      <c r="S1693" s="4"/>
      <c r="T1693" s="34"/>
      <c r="U1693" s="9"/>
      <c r="V1693" s="9"/>
      <c r="W1693" s="9"/>
      <c r="X1693" s="32"/>
      <c r="Y1693" s="3"/>
      <c r="Z1693" s="1"/>
      <c r="AA1693" s="9"/>
      <c r="AB1693" s="3"/>
      <c r="AC1693" s="3"/>
      <c r="AD1693" s="3"/>
      <c r="AE1693" s="9"/>
      <c r="AF1693" s="10"/>
      <c r="AG1693" s="9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42"/>
      <c r="B1694" s="72"/>
      <c r="C1694" s="13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20"/>
      <c r="R1694" s="13"/>
      <c r="S1694" s="4"/>
      <c r="T1694" s="34"/>
      <c r="U1694" s="9"/>
      <c r="V1694" s="9"/>
      <c r="W1694" s="9"/>
      <c r="X1694" s="32"/>
      <c r="Y1694" s="3"/>
      <c r="Z1694" s="1"/>
      <c r="AA1694" s="9"/>
      <c r="AB1694" s="3"/>
      <c r="AC1694" s="3"/>
      <c r="AD1694" s="3"/>
      <c r="AE1694" s="9"/>
      <c r="AF1694" s="10"/>
      <c r="AG1694" s="9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42"/>
      <c r="B1695" s="72"/>
      <c r="C1695" s="13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20"/>
      <c r="R1695" s="13"/>
      <c r="S1695" s="4"/>
      <c r="T1695" s="34"/>
      <c r="U1695" s="9"/>
      <c r="V1695" s="9"/>
      <c r="W1695" s="9"/>
      <c r="X1695" s="32"/>
      <c r="Y1695" s="3"/>
      <c r="Z1695" s="1"/>
      <c r="AA1695" s="9"/>
      <c r="AB1695" s="3"/>
      <c r="AC1695" s="3"/>
      <c r="AD1695" s="3"/>
      <c r="AE1695" s="9"/>
      <c r="AF1695" s="10"/>
      <c r="AG1695" s="9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42"/>
      <c r="B1696" s="72"/>
      <c r="C1696" s="13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20"/>
      <c r="R1696" s="13"/>
      <c r="S1696" s="4"/>
      <c r="T1696" s="34"/>
      <c r="U1696" s="9"/>
      <c r="V1696" s="9"/>
      <c r="W1696" s="9"/>
      <c r="X1696" s="32"/>
      <c r="Y1696" s="3"/>
      <c r="Z1696" s="1"/>
      <c r="AA1696" s="9"/>
      <c r="AB1696" s="3"/>
      <c r="AC1696" s="3"/>
      <c r="AD1696" s="3"/>
      <c r="AE1696" s="9"/>
      <c r="AF1696" s="10"/>
      <c r="AG1696" s="9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42"/>
      <c r="B1697" s="72"/>
      <c r="C1697" s="13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20"/>
      <c r="R1697" s="13"/>
      <c r="S1697" s="4"/>
      <c r="T1697" s="34"/>
      <c r="U1697" s="9"/>
      <c r="V1697" s="9"/>
      <c r="W1697" s="9"/>
      <c r="X1697" s="32"/>
      <c r="Y1697" s="3"/>
      <c r="Z1697" s="1"/>
      <c r="AA1697" s="9"/>
      <c r="AB1697" s="3"/>
      <c r="AC1697" s="3"/>
      <c r="AD1697" s="3"/>
      <c r="AE1697" s="9"/>
      <c r="AF1697" s="10"/>
      <c r="AG1697" s="9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42"/>
      <c r="B1698" s="72"/>
      <c r="C1698" s="13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20"/>
      <c r="R1698" s="13"/>
      <c r="S1698" s="4"/>
      <c r="T1698" s="34"/>
      <c r="U1698" s="9"/>
      <c r="V1698" s="9"/>
      <c r="W1698" s="9"/>
      <c r="X1698" s="32"/>
      <c r="Y1698" s="3"/>
      <c r="Z1698" s="1"/>
      <c r="AA1698" s="9"/>
      <c r="AB1698" s="3"/>
      <c r="AC1698" s="3"/>
      <c r="AD1698" s="3"/>
      <c r="AE1698" s="9"/>
      <c r="AF1698" s="10"/>
      <c r="AG1698" s="9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42"/>
      <c r="B1699" s="72"/>
      <c r="C1699" s="13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20"/>
      <c r="R1699" s="13"/>
      <c r="S1699" s="4"/>
      <c r="T1699" s="34"/>
      <c r="U1699" s="9"/>
      <c r="V1699" s="9"/>
      <c r="W1699" s="9"/>
      <c r="X1699" s="32"/>
      <c r="Y1699" s="3"/>
      <c r="Z1699" s="1"/>
      <c r="AA1699" s="9"/>
      <c r="AB1699" s="3"/>
      <c r="AC1699" s="3"/>
      <c r="AD1699" s="3"/>
      <c r="AE1699" s="9"/>
      <c r="AF1699" s="10"/>
      <c r="AG1699" s="9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42"/>
      <c r="B1700" s="72"/>
      <c r="C1700" s="13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20"/>
      <c r="R1700" s="13"/>
      <c r="S1700" s="4"/>
      <c r="T1700" s="34"/>
      <c r="U1700" s="9"/>
      <c r="V1700" s="9"/>
      <c r="W1700" s="9"/>
      <c r="X1700" s="32"/>
      <c r="Y1700" s="3"/>
      <c r="Z1700" s="1"/>
      <c r="AA1700" s="9"/>
      <c r="AB1700" s="3"/>
      <c r="AC1700" s="3"/>
      <c r="AD1700" s="3"/>
      <c r="AE1700" s="9"/>
      <c r="AF1700" s="10"/>
      <c r="AG1700" s="9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42"/>
      <c r="B1701" s="72"/>
      <c r="C1701" s="13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20"/>
      <c r="R1701" s="13"/>
      <c r="S1701" s="4"/>
      <c r="T1701" s="34"/>
      <c r="U1701" s="9"/>
      <c r="V1701" s="9"/>
      <c r="W1701" s="9"/>
      <c r="X1701" s="32"/>
      <c r="Y1701" s="3"/>
      <c r="Z1701" s="1"/>
      <c r="AA1701" s="9"/>
      <c r="AB1701" s="3"/>
      <c r="AC1701" s="3"/>
      <c r="AD1701" s="3"/>
      <c r="AE1701" s="9"/>
      <c r="AF1701" s="10"/>
      <c r="AG1701" s="9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42"/>
      <c r="B1702" s="72"/>
      <c r="C1702" s="13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20"/>
      <c r="R1702" s="13"/>
      <c r="S1702" s="4"/>
      <c r="T1702" s="34"/>
      <c r="U1702" s="9"/>
      <c r="V1702" s="9"/>
      <c r="W1702" s="9"/>
      <c r="X1702" s="32"/>
      <c r="Y1702" s="3"/>
      <c r="Z1702" s="1"/>
      <c r="AA1702" s="9"/>
      <c r="AB1702" s="3"/>
      <c r="AC1702" s="3"/>
      <c r="AD1702" s="3"/>
      <c r="AE1702" s="9"/>
      <c r="AF1702" s="10"/>
      <c r="AG1702" s="9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42"/>
      <c r="B1703" s="72"/>
      <c r="C1703" s="13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20"/>
      <c r="R1703" s="13"/>
      <c r="S1703" s="4"/>
      <c r="T1703" s="34"/>
      <c r="U1703" s="9"/>
      <c r="V1703" s="9"/>
      <c r="W1703" s="9"/>
      <c r="X1703" s="32"/>
      <c r="Y1703" s="3"/>
      <c r="Z1703" s="1"/>
      <c r="AA1703" s="9"/>
      <c r="AB1703" s="3"/>
      <c r="AC1703" s="3"/>
      <c r="AD1703" s="3"/>
      <c r="AE1703" s="9"/>
      <c r="AF1703" s="10"/>
      <c r="AG1703" s="9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42"/>
      <c r="B1704" s="72"/>
      <c r="C1704" s="13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20"/>
      <c r="R1704" s="13"/>
      <c r="S1704" s="4"/>
      <c r="T1704" s="34"/>
      <c r="U1704" s="9"/>
      <c r="V1704" s="9"/>
      <c r="W1704" s="9"/>
      <c r="X1704" s="32"/>
      <c r="Y1704" s="3"/>
      <c r="Z1704" s="1"/>
      <c r="AA1704" s="9"/>
      <c r="AB1704" s="3"/>
      <c r="AC1704" s="3"/>
      <c r="AD1704" s="3"/>
      <c r="AE1704" s="9"/>
      <c r="AF1704" s="10"/>
      <c r="AG1704" s="9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42"/>
      <c r="B1705" s="72"/>
      <c r="C1705" s="13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20"/>
      <c r="R1705" s="13"/>
      <c r="S1705" s="4"/>
      <c r="T1705" s="34"/>
      <c r="U1705" s="9"/>
      <c r="V1705" s="9"/>
      <c r="W1705" s="9"/>
      <c r="X1705" s="32"/>
      <c r="Y1705" s="3"/>
      <c r="Z1705" s="1"/>
      <c r="AA1705" s="9"/>
      <c r="AB1705" s="3"/>
      <c r="AC1705" s="3"/>
      <c r="AD1705" s="3"/>
      <c r="AE1705" s="9"/>
      <c r="AF1705" s="10"/>
      <c r="AG1705" s="9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42"/>
      <c r="B1706" s="72"/>
      <c r="C1706" s="13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20"/>
      <c r="R1706" s="13"/>
      <c r="S1706" s="4"/>
      <c r="T1706" s="34"/>
      <c r="U1706" s="9"/>
      <c r="V1706" s="9"/>
      <c r="W1706" s="9"/>
      <c r="X1706" s="32"/>
      <c r="Y1706" s="3"/>
      <c r="Z1706" s="1"/>
      <c r="AA1706" s="9"/>
      <c r="AB1706" s="3"/>
      <c r="AC1706" s="3"/>
      <c r="AD1706" s="3"/>
      <c r="AE1706" s="9"/>
      <c r="AF1706" s="10"/>
      <c r="AG1706" s="9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42"/>
      <c r="B1707" s="72"/>
      <c r="C1707" s="13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20"/>
      <c r="R1707" s="13"/>
      <c r="S1707" s="4"/>
      <c r="T1707" s="34"/>
      <c r="U1707" s="9"/>
      <c r="V1707" s="9"/>
      <c r="W1707" s="9"/>
      <c r="X1707" s="32"/>
      <c r="Y1707" s="3"/>
      <c r="Z1707" s="1"/>
      <c r="AA1707" s="9"/>
      <c r="AB1707" s="3"/>
      <c r="AC1707" s="3"/>
      <c r="AD1707" s="3"/>
      <c r="AE1707" s="9"/>
      <c r="AF1707" s="10"/>
      <c r="AG1707" s="9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42"/>
      <c r="B1708" s="72"/>
      <c r="C1708" s="13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20"/>
      <c r="R1708" s="13"/>
      <c r="S1708" s="4"/>
      <c r="T1708" s="34"/>
      <c r="U1708" s="9"/>
      <c r="V1708" s="9"/>
      <c r="W1708" s="9"/>
      <c r="X1708" s="32"/>
      <c r="Y1708" s="3"/>
      <c r="Z1708" s="1"/>
      <c r="AA1708" s="9"/>
      <c r="AB1708" s="3"/>
      <c r="AC1708" s="3"/>
      <c r="AD1708" s="3"/>
      <c r="AE1708" s="9"/>
      <c r="AF1708" s="10"/>
      <c r="AG1708" s="9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42"/>
      <c r="B1709" s="72"/>
      <c r="C1709" s="13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20"/>
      <c r="R1709" s="13"/>
      <c r="S1709" s="4"/>
      <c r="T1709" s="34"/>
      <c r="U1709" s="9"/>
      <c r="V1709" s="9"/>
      <c r="W1709" s="9"/>
      <c r="X1709" s="32"/>
      <c r="Y1709" s="3"/>
      <c r="Z1709" s="1"/>
      <c r="AA1709" s="9"/>
      <c r="AB1709" s="3"/>
      <c r="AC1709" s="3"/>
      <c r="AD1709" s="3"/>
      <c r="AE1709" s="9"/>
      <c r="AF1709" s="10"/>
      <c r="AG1709" s="9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42"/>
      <c r="B1710" s="72"/>
      <c r="C1710" s="13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20"/>
      <c r="R1710" s="13"/>
      <c r="S1710" s="4"/>
      <c r="T1710" s="34"/>
      <c r="U1710" s="9"/>
      <c r="V1710" s="9"/>
      <c r="W1710" s="9"/>
      <c r="X1710" s="32"/>
      <c r="Y1710" s="3"/>
      <c r="Z1710" s="1"/>
      <c r="AA1710" s="9"/>
      <c r="AB1710" s="3"/>
      <c r="AC1710" s="3"/>
      <c r="AD1710" s="3"/>
      <c r="AE1710" s="9"/>
      <c r="AF1710" s="10"/>
      <c r="AG1710" s="9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42"/>
      <c r="B1711" s="72"/>
      <c r="C1711" s="13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20"/>
      <c r="R1711" s="13"/>
      <c r="S1711" s="4"/>
      <c r="T1711" s="34"/>
      <c r="U1711" s="9"/>
      <c r="V1711" s="9"/>
      <c r="W1711" s="9"/>
      <c r="X1711" s="32"/>
      <c r="Y1711" s="3"/>
      <c r="Z1711" s="1"/>
      <c r="AA1711" s="9"/>
      <c r="AB1711" s="3"/>
      <c r="AC1711" s="3"/>
      <c r="AD1711" s="3"/>
      <c r="AE1711" s="9"/>
      <c r="AF1711" s="10"/>
      <c r="AG1711" s="9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42"/>
      <c r="B1712" s="72"/>
      <c r="C1712" s="13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20"/>
      <c r="R1712" s="13"/>
      <c r="S1712" s="4"/>
      <c r="T1712" s="34"/>
      <c r="U1712" s="9"/>
      <c r="V1712" s="9"/>
      <c r="W1712" s="9"/>
      <c r="X1712" s="32"/>
      <c r="Y1712" s="3"/>
      <c r="Z1712" s="1"/>
      <c r="AA1712" s="9"/>
      <c r="AB1712" s="3"/>
      <c r="AC1712" s="3"/>
      <c r="AD1712" s="3"/>
      <c r="AE1712" s="9"/>
      <c r="AF1712" s="10"/>
      <c r="AG1712" s="9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42"/>
      <c r="B1713" s="72"/>
      <c r="C1713" s="13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20"/>
      <c r="R1713" s="13"/>
      <c r="S1713" s="4"/>
      <c r="T1713" s="34"/>
      <c r="U1713" s="9"/>
      <c r="V1713" s="9"/>
      <c r="W1713" s="9"/>
      <c r="X1713" s="32"/>
      <c r="Y1713" s="3"/>
      <c r="Z1713" s="1"/>
      <c r="AA1713" s="9"/>
      <c r="AB1713" s="3"/>
      <c r="AC1713" s="3"/>
      <c r="AD1713" s="3"/>
      <c r="AE1713" s="9"/>
      <c r="AF1713" s="10"/>
      <c r="AG1713" s="9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42"/>
      <c r="B1714" s="72"/>
      <c r="C1714" s="13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20"/>
      <c r="R1714" s="13"/>
      <c r="S1714" s="4"/>
      <c r="T1714" s="34"/>
      <c r="U1714" s="9"/>
      <c r="V1714" s="9"/>
      <c r="W1714" s="9"/>
      <c r="X1714" s="32"/>
      <c r="Y1714" s="3"/>
      <c r="Z1714" s="1"/>
      <c r="AA1714" s="9"/>
      <c r="AB1714" s="3"/>
      <c r="AC1714" s="3"/>
      <c r="AD1714" s="3"/>
      <c r="AE1714" s="9"/>
      <c r="AF1714" s="10"/>
      <c r="AG1714" s="9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42"/>
      <c r="B1715" s="72"/>
      <c r="C1715" s="13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20"/>
      <c r="R1715" s="13"/>
      <c r="S1715" s="4"/>
      <c r="T1715" s="34"/>
      <c r="U1715" s="9"/>
      <c r="V1715" s="9"/>
      <c r="W1715" s="9"/>
      <c r="X1715" s="32"/>
      <c r="Y1715" s="3"/>
      <c r="Z1715" s="1"/>
      <c r="AA1715" s="9"/>
      <c r="AB1715" s="3"/>
      <c r="AC1715" s="3"/>
      <c r="AD1715" s="3"/>
      <c r="AE1715" s="9"/>
      <c r="AF1715" s="10"/>
      <c r="AG1715" s="9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42"/>
      <c r="B1716" s="72"/>
      <c r="C1716" s="13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20"/>
      <c r="R1716" s="13"/>
      <c r="S1716" s="4"/>
      <c r="T1716" s="34"/>
      <c r="U1716" s="9"/>
      <c r="V1716" s="9"/>
      <c r="W1716" s="9"/>
      <c r="X1716" s="32"/>
      <c r="Y1716" s="3"/>
      <c r="Z1716" s="1"/>
      <c r="AA1716" s="9"/>
      <c r="AB1716" s="3"/>
      <c r="AC1716" s="3"/>
      <c r="AD1716" s="3"/>
      <c r="AE1716" s="9"/>
      <c r="AF1716" s="10"/>
      <c r="AG1716" s="9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42"/>
      <c r="B1717" s="72"/>
      <c r="C1717" s="13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20"/>
      <c r="R1717" s="13"/>
      <c r="S1717" s="4"/>
      <c r="T1717" s="34"/>
      <c r="U1717" s="9"/>
      <c r="V1717" s="9"/>
      <c r="W1717" s="9"/>
      <c r="X1717" s="32"/>
      <c r="Y1717" s="3"/>
      <c r="Z1717" s="1"/>
      <c r="AA1717" s="9"/>
      <c r="AB1717" s="3"/>
      <c r="AC1717" s="3"/>
      <c r="AD1717" s="3"/>
      <c r="AE1717" s="9"/>
      <c r="AF1717" s="10"/>
      <c r="AG1717" s="9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42"/>
      <c r="B1718" s="72"/>
      <c r="C1718" s="13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20"/>
      <c r="R1718" s="13"/>
      <c r="S1718" s="4"/>
      <c r="T1718" s="34"/>
      <c r="U1718" s="9"/>
      <c r="V1718" s="9"/>
      <c r="W1718" s="9"/>
      <c r="X1718" s="32"/>
      <c r="Y1718" s="3"/>
      <c r="Z1718" s="1"/>
      <c r="AA1718" s="9"/>
      <c r="AB1718" s="3"/>
      <c r="AC1718" s="3"/>
      <c r="AD1718" s="3"/>
      <c r="AE1718" s="9"/>
      <c r="AF1718" s="10"/>
      <c r="AG1718" s="9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42"/>
      <c r="B1719" s="72"/>
      <c r="C1719" s="13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20"/>
      <c r="R1719" s="13"/>
      <c r="S1719" s="4"/>
      <c r="T1719" s="34"/>
      <c r="U1719" s="9"/>
      <c r="V1719" s="9"/>
      <c r="W1719" s="9"/>
      <c r="X1719" s="32"/>
      <c r="Y1719" s="3"/>
      <c r="Z1719" s="1"/>
      <c r="AA1719" s="9"/>
      <c r="AB1719" s="3"/>
      <c r="AC1719" s="3"/>
      <c r="AD1719" s="3"/>
      <c r="AE1719" s="9"/>
      <c r="AF1719" s="10"/>
      <c r="AG1719" s="9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42"/>
      <c r="B1720" s="72"/>
      <c r="C1720" s="13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20"/>
      <c r="R1720" s="13"/>
      <c r="S1720" s="4"/>
      <c r="T1720" s="34"/>
      <c r="U1720" s="9"/>
      <c r="V1720" s="9"/>
      <c r="W1720" s="9"/>
      <c r="X1720" s="32"/>
      <c r="Y1720" s="3"/>
      <c r="Z1720" s="1"/>
      <c r="AA1720" s="9"/>
      <c r="AB1720" s="3"/>
      <c r="AC1720" s="3"/>
      <c r="AD1720" s="3"/>
      <c r="AE1720" s="9"/>
      <c r="AF1720" s="10"/>
      <c r="AG1720" s="9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42"/>
      <c r="B1721" s="72"/>
      <c r="C1721" s="13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20"/>
      <c r="R1721" s="13"/>
      <c r="S1721" s="4"/>
      <c r="T1721" s="34"/>
      <c r="U1721" s="9"/>
      <c r="V1721" s="9"/>
      <c r="W1721" s="9"/>
      <c r="X1721" s="32"/>
      <c r="Y1721" s="3"/>
      <c r="Z1721" s="1"/>
      <c r="AA1721" s="9"/>
      <c r="AB1721" s="3"/>
      <c r="AC1721" s="3"/>
      <c r="AD1721" s="3"/>
      <c r="AE1721" s="9"/>
      <c r="AF1721" s="10"/>
      <c r="AG1721" s="9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42"/>
      <c r="B1722" s="72"/>
      <c r="C1722" s="13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20"/>
      <c r="R1722" s="13"/>
      <c r="S1722" s="4"/>
      <c r="T1722" s="34"/>
      <c r="U1722" s="9"/>
      <c r="V1722" s="9"/>
      <c r="W1722" s="9"/>
      <c r="X1722" s="32"/>
      <c r="Y1722" s="3"/>
      <c r="Z1722" s="1"/>
      <c r="AA1722" s="9"/>
      <c r="AB1722" s="3"/>
      <c r="AC1722" s="3"/>
      <c r="AD1722" s="3"/>
      <c r="AE1722" s="9"/>
      <c r="AF1722" s="10"/>
      <c r="AG1722" s="9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42"/>
      <c r="B1723" s="72"/>
      <c r="C1723" s="13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20"/>
      <c r="R1723" s="13"/>
      <c r="S1723" s="4"/>
      <c r="T1723" s="34"/>
      <c r="U1723" s="9"/>
      <c r="V1723" s="9"/>
      <c r="W1723" s="9"/>
      <c r="X1723" s="32"/>
      <c r="Y1723" s="3"/>
      <c r="Z1723" s="1"/>
      <c r="AA1723" s="9"/>
      <c r="AB1723" s="3"/>
      <c r="AC1723" s="3"/>
      <c r="AD1723" s="3"/>
      <c r="AE1723" s="9"/>
      <c r="AF1723" s="10"/>
      <c r="AG1723" s="9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42"/>
      <c r="B1724" s="72"/>
      <c r="C1724" s="13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20"/>
      <c r="R1724" s="13"/>
      <c r="S1724" s="4"/>
      <c r="T1724" s="34"/>
      <c r="U1724" s="9"/>
      <c r="V1724" s="9"/>
      <c r="W1724" s="9"/>
      <c r="X1724" s="32"/>
      <c r="Y1724" s="3"/>
      <c r="Z1724" s="1"/>
      <c r="AA1724" s="9"/>
      <c r="AB1724" s="3"/>
      <c r="AC1724" s="3"/>
      <c r="AD1724" s="3"/>
      <c r="AE1724" s="9"/>
      <c r="AF1724" s="10"/>
      <c r="AG1724" s="9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42"/>
      <c r="B1725" s="72"/>
      <c r="C1725" s="13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20"/>
      <c r="R1725" s="13"/>
      <c r="S1725" s="4"/>
      <c r="T1725" s="34"/>
      <c r="U1725" s="9"/>
      <c r="V1725" s="9"/>
      <c r="W1725" s="9"/>
      <c r="X1725" s="32"/>
      <c r="Y1725" s="3"/>
      <c r="Z1725" s="1"/>
      <c r="AA1725" s="9"/>
      <c r="AB1725" s="3"/>
      <c r="AC1725" s="3"/>
      <c r="AD1725" s="3"/>
      <c r="AE1725" s="9"/>
      <c r="AF1725" s="10"/>
      <c r="AG1725" s="9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42"/>
      <c r="B1726" s="72"/>
      <c r="C1726" s="13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20"/>
      <c r="R1726" s="13"/>
      <c r="S1726" s="4"/>
      <c r="T1726" s="34"/>
      <c r="U1726" s="9"/>
      <c r="V1726" s="9"/>
      <c r="W1726" s="9"/>
      <c r="X1726" s="32"/>
      <c r="Y1726" s="3"/>
      <c r="Z1726" s="1"/>
      <c r="AA1726" s="9"/>
      <c r="AB1726" s="3"/>
      <c r="AC1726" s="3"/>
      <c r="AD1726" s="3"/>
      <c r="AE1726" s="9"/>
      <c r="AF1726" s="10"/>
      <c r="AG1726" s="9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42"/>
      <c r="B1727" s="72"/>
      <c r="C1727" s="13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20"/>
      <c r="R1727" s="13"/>
      <c r="S1727" s="4"/>
      <c r="T1727" s="34"/>
      <c r="U1727" s="9"/>
      <c r="V1727" s="9"/>
      <c r="W1727" s="9"/>
      <c r="X1727" s="32"/>
      <c r="Y1727" s="3"/>
      <c r="Z1727" s="1"/>
      <c r="AA1727" s="9"/>
      <c r="AB1727" s="3"/>
      <c r="AC1727" s="3"/>
      <c r="AD1727" s="3"/>
      <c r="AE1727" s="9"/>
      <c r="AF1727" s="10"/>
      <c r="AG1727" s="9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42"/>
      <c r="B1728" s="72"/>
      <c r="C1728" s="13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20"/>
      <c r="R1728" s="13"/>
      <c r="S1728" s="4"/>
      <c r="T1728" s="34"/>
      <c r="U1728" s="9"/>
      <c r="V1728" s="9"/>
      <c r="W1728" s="9"/>
      <c r="X1728" s="32"/>
      <c r="Y1728" s="3"/>
      <c r="Z1728" s="1"/>
      <c r="AA1728" s="9"/>
      <c r="AB1728" s="3"/>
      <c r="AC1728" s="3"/>
      <c r="AD1728" s="3"/>
      <c r="AE1728" s="9"/>
      <c r="AF1728" s="10"/>
      <c r="AG1728" s="9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42"/>
      <c r="B1729" s="72"/>
      <c r="C1729" s="13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20"/>
      <c r="R1729" s="13"/>
      <c r="S1729" s="4"/>
      <c r="T1729" s="34"/>
      <c r="U1729" s="9"/>
      <c r="V1729" s="9"/>
      <c r="W1729" s="9"/>
      <c r="X1729" s="32"/>
      <c r="Y1729" s="3"/>
      <c r="Z1729" s="1"/>
      <c r="AA1729" s="9"/>
      <c r="AB1729" s="3"/>
      <c r="AC1729" s="3"/>
      <c r="AD1729" s="3"/>
      <c r="AE1729" s="9"/>
      <c r="AF1729" s="10"/>
      <c r="AG1729" s="9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42"/>
      <c r="B1730" s="72"/>
      <c r="C1730" s="13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20"/>
      <c r="R1730" s="13"/>
      <c r="S1730" s="4"/>
      <c r="T1730" s="34"/>
      <c r="U1730" s="9"/>
      <c r="V1730" s="9"/>
      <c r="W1730" s="9"/>
      <c r="X1730" s="32"/>
      <c r="Y1730" s="3"/>
      <c r="Z1730" s="1"/>
      <c r="AA1730" s="9"/>
      <c r="AB1730" s="3"/>
      <c r="AC1730" s="3"/>
      <c r="AD1730" s="3"/>
      <c r="AE1730" s="9"/>
      <c r="AF1730" s="10"/>
      <c r="AG1730" s="9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42"/>
      <c r="B1731" s="72"/>
      <c r="C1731" s="13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20"/>
      <c r="R1731" s="13"/>
      <c r="S1731" s="4"/>
      <c r="T1731" s="34"/>
      <c r="U1731" s="9"/>
      <c r="V1731" s="9"/>
      <c r="W1731" s="9"/>
      <c r="X1731" s="32"/>
      <c r="Y1731" s="3"/>
      <c r="Z1731" s="1"/>
      <c r="AA1731" s="9"/>
      <c r="AB1731" s="3"/>
      <c r="AC1731" s="3"/>
      <c r="AD1731" s="3"/>
      <c r="AE1731" s="9"/>
      <c r="AF1731" s="10"/>
      <c r="AG1731" s="9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42"/>
      <c r="B1732" s="72"/>
      <c r="C1732" s="13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20"/>
      <c r="R1732" s="13"/>
      <c r="S1732" s="4"/>
      <c r="T1732" s="34"/>
      <c r="U1732" s="9"/>
      <c r="V1732" s="9"/>
      <c r="W1732" s="9"/>
      <c r="X1732" s="32"/>
      <c r="Y1732" s="3"/>
      <c r="Z1732" s="1"/>
      <c r="AA1732" s="9"/>
      <c r="AB1732" s="3"/>
      <c r="AC1732" s="3"/>
      <c r="AD1732" s="3"/>
      <c r="AE1732" s="9"/>
      <c r="AF1732" s="10"/>
      <c r="AG1732" s="9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42"/>
      <c r="B1733" s="72"/>
      <c r="C1733" s="13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20"/>
      <c r="R1733" s="13"/>
      <c r="S1733" s="4"/>
      <c r="T1733" s="34"/>
      <c r="U1733" s="9"/>
      <c r="V1733" s="9"/>
      <c r="W1733" s="9"/>
      <c r="X1733" s="32"/>
      <c r="Y1733" s="3"/>
      <c r="Z1733" s="1"/>
      <c r="AA1733" s="9"/>
      <c r="AB1733" s="3"/>
      <c r="AC1733" s="3"/>
      <c r="AD1733" s="3"/>
      <c r="AE1733" s="9"/>
      <c r="AF1733" s="10"/>
      <c r="AG1733" s="9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42"/>
      <c r="B1734" s="72"/>
      <c r="C1734" s="13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20"/>
      <c r="R1734" s="13"/>
      <c r="S1734" s="4"/>
      <c r="T1734" s="34"/>
      <c r="U1734" s="9"/>
      <c r="V1734" s="9"/>
      <c r="W1734" s="9"/>
      <c r="X1734" s="32"/>
      <c r="Y1734" s="3"/>
      <c r="Z1734" s="1"/>
      <c r="AA1734" s="9"/>
      <c r="AB1734" s="3"/>
      <c r="AC1734" s="3"/>
      <c r="AD1734" s="3"/>
      <c r="AE1734" s="9"/>
      <c r="AF1734" s="10"/>
      <c r="AG1734" s="9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42"/>
      <c r="B1735" s="72"/>
      <c r="C1735" s="13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20"/>
      <c r="R1735" s="13"/>
      <c r="S1735" s="4"/>
      <c r="T1735" s="34"/>
      <c r="U1735" s="9"/>
      <c r="V1735" s="9"/>
      <c r="W1735" s="9"/>
      <c r="X1735" s="32"/>
      <c r="Y1735" s="3"/>
      <c r="Z1735" s="1"/>
      <c r="AA1735" s="9"/>
      <c r="AB1735" s="3"/>
      <c r="AC1735" s="3"/>
      <c r="AD1735" s="3"/>
      <c r="AE1735" s="9"/>
      <c r="AF1735" s="10"/>
      <c r="AG1735" s="9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42"/>
      <c r="B1736" s="72"/>
      <c r="C1736" s="13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20"/>
      <c r="R1736" s="13"/>
      <c r="S1736" s="4"/>
      <c r="T1736" s="34"/>
      <c r="U1736" s="9"/>
      <c r="V1736" s="9"/>
      <c r="W1736" s="9"/>
      <c r="X1736" s="32"/>
      <c r="Y1736" s="3"/>
      <c r="Z1736" s="1"/>
      <c r="AA1736" s="9"/>
      <c r="AB1736" s="3"/>
      <c r="AC1736" s="3"/>
      <c r="AD1736" s="3"/>
      <c r="AE1736" s="9"/>
      <c r="AF1736" s="10"/>
      <c r="AG1736" s="9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42"/>
      <c r="B1737" s="72"/>
      <c r="C1737" s="13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20"/>
      <c r="R1737" s="13"/>
      <c r="S1737" s="4"/>
      <c r="T1737" s="34"/>
      <c r="U1737" s="9"/>
      <c r="V1737" s="9"/>
      <c r="W1737" s="9"/>
      <c r="X1737" s="32"/>
      <c r="Y1737" s="3"/>
      <c r="Z1737" s="1"/>
      <c r="AA1737" s="9"/>
      <c r="AB1737" s="3"/>
      <c r="AC1737" s="3"/>
      <c r="AD1737" s="3"/>
      <c r="AE1737" s="9"/>
      <c r="AF1737" s="10"/>
      <c r="AG1737" s="9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42"/>
      <c r="B1738" s="72"/>
      <c r="C1738" s="13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20"/>
      <c r="R1738" s="13"/>
      <c r="S1738" s="4"/>
      <c r="T1738" s="34"/>
      <c r="U1738" s="9"/>
      <c r="V1738" s="9"/>
      <c r="W1738" s="9"/>
      <c r="X1738" s="32"/>
      <c r="Y1738" s="3"/>
      <c r="Z1738" s="1"/>
      <c r="AA1738" s="9"/>
      <c r="AB1738" s="3"/>
      <c r="AC1738" s="3"/>
      <c r="AD1738" s="3"/>
      <c r="AE1738" s="9"/>
      <c r="AF1738" s="10"/>
      <c r="AG1738" s="9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42"/>
      <c r="B1739" s="72"/>
      <c r="C1739" s="13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20"/>
      <c r="R1739" s="13"/>
      <c r="S1739" s="4"/>
      <c r="T1739" s="34"/>
      <c r="U1739" s="9"/>
      <c r="V1739" s="9"/>
      <c r="W1739" s="9"/>
      <c r="X1739" s="32"/>
      <c r="Y1739" s="3"/>
      <c r="Z1739" s="1"/>
      <c r="AA1739" s="9"/>
      <c r="AB1739" s="3"/>
      <c r="AC1739" s="3"/>
      <c r="AD1739" s="3"/>
      <c r="AE1739" s="9"/>
      <c r="AF1739" s="10"/>
      <c r="AG1739" s="9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42"/>
      <c r="B1740" s="72"/>
      <c r="C1740" s="13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20"/>
      <c r="R1740" s="13"/>
      <c r="S1740" s="4"/>
      <c r="T1740" s="34"/>
      <c r="U1740" s="9"/>
      <c r="V1740" s="9"/>
      <c r="W1740" s="9"/>
      <c r="X1740" s="32"/>
      <c r="Y1740" s="3"/>
      <c r="Z1740" s="1"/>
      <c r="AA1740" s="9"/>
      <c r="AB1740" s="3"/>
      <c r="AC1740" s="3"/>
      <c r="AD1740" s="3"/>
      <c r="AE1740" s="9"/>
      <c r="AF1740" s="10"/>
      <c r="AG1740" s="9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42"/>
      <c r="B1741" s="72"/>
      <c r="C1741" s="13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20"/>
      <c r="R1741" s="13"/>
      <c r="S1741" s="4"/>
      <c r="T1741" s="34"/>
      <c r="U1741" s="9"/>
      <c r="V1741" s="9"/>
      <c r="W1741" s="9"/>
      <c r="X1741" s="32"/>
      <c r="Y1741" s="3"/>
      <c r="Z1741" s="1"/>
      <c r="AA1741" s="9"/>
      <c r="AB1741" s="3"/>
      <c r="AC1741" s="3"/>
      <c r="AD1741" s="3"/>
      <c r="AE1741" s="9"/>
      <c r="AF1741" s="10"/>
      <c r="AG1741" s="9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42"/>
      <c r="B1742" s="72"/>
      <c r="C1742" s="13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20"/>
      <c r="R1742" s="13"/>
      <c r="S1742" s="4"/>
      <c r="T1742" s="34"/>
      <c r="U1742" s="9"/>
      <c r="V1742" s="9"/>
      <c r="W1742" s="9"/>
      <c r="X1742" s="32"/>
      <c r="Y1742" s="3"/>
      <c r="Z1742" s="1"/>
      <c r="AA1742" s="9"/>
      <c r="AB1742" s="3"/>
      <c r="AC1742" s="3"/>
      <c r="AD1742" s="3"/>
      <c r="AE1742" s="9"/>
      <c r="AF1742" s="10"/>
      <c r="AG1742" s="9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42"/>
      <c r="B1743" s="72"/>
      <c r="C1743" s="13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20"/>
      <c r="R1743" s="13"/>
      <c r="S1743" s="4"/>
      <c r="T1743" s="34"/>
      <c r="U1743" s="9"/>
      <c r="V1743" s="9"/>
      <c r="W1743" s="9"/>
      <c r="X1743" s="32"/>
      <c r="Y1743" s="3"/>
      <c r="Z1743" s="1"/>
      <c r="AA1743" s="9"/>
      <c r="AB1743" s="3"/>
      <c r="AC1743" s="3"/>
      <c r="AD1743" s="3"/>
      <c r="AE1743" s="9"/>
      <c r="AF1743" s="10"/>
      <c r="AG1743" s="9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42"/>
      <c r="B1744" s="72"/>
      <c r="C1744" s="13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20"/>
      <c r="R1744" s="13"/>
      <c r="S1744" s="4"/>
      <c r="T1744" s="34"/>
      <c r="U1744" s="9"/>
      <c r="V1744" s="9"/>
      <c r="W1744" s="9"/>
      <c r="X1744" s="32"/>
      <c r="Y1744" s="3"/>
      <c r="Z1744" s="1"/>
      <c r="AA1744" s="9"/>
      <c r="AB1744" s="3"/>
      <c r="AC1744" s="3"/>
      <c r="AD1744" s="3"/>
      <c r="AE1744" s="9"/>
      <c r="AF1744" s="10"/>
      <c r="AG1744" s="9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42"/>
      <c r="B1745" s="72"/>
      <c r="C1745" s="13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20"/>
      <c r="R1745" s="13"/>
      <c r="S1745" s="4"/>
      <c r="T1745" s="34"/>
      <c r="U1745" s="9"/>
      <c r="V1745" s="9"/>
      <c r="W1745" s="9"/>
      <c r="X1745" s="32"/>
      <c r="Y1745" s="3"/>
      <c r="Z1745" s="1"/>
      <c r="AA1745" s="9"/>
      <c r="AB1745" s="3"/>
      <c r="AC1745" s="3"/>
      <c r="AD1745" s="3"/>
      <c r="AE1745" s="9"/>
      <c r="AF1745" s="10"/>
      <c r="AG1745" s="9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42"/>
      <c r="B1746" s="72"/>
      <c r="C1746" s="13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20"/>
      <c r="R1746" s="13"/>
      <c r="S1746" s="4"/>
      <c r="T1746" s="34"/>
      <c r="U1746" s="9"/>
      <c r="V1746" s="9"/>
      <c r="W1746" s="9"/>
      <c r="X1746" s="32"/>
      <c r="Y1746" s="3"/>
      <c r="Z1746" s="1"/>
      <c r="AA1746" s="9"/>
      <c r="AB1746" s="3"/>
      <c r="AC1746" s="3"/>
      <c r="AD1746" s="3"/>
      <c r="AE1746" s="9"/>
      <c r="AF1746" s="10"/>
      <c r="AG1746" s="9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42"/>
      <c r="B1747" s="72"/>
      <c r="C1747" s="13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20"/>
      <c r="R1747" s="13"/>
      <c r="S1747" s="4"/>
      <c r="T1747" s="34"/>
      <c r="U1747" s="9"/>
      <c r="V1747" s="9"/>
      <c r="W1747" s="9"/>
      <c r="X1747" s="32"/>
      <c r="Y1747" s="3"/>
      <c r="Z1747" s="1"/>
      <c r="AA1747" s="9"/>
      <c r="AB1747" s="3"/>
      <c r="AC1747" s="3"/>
      <c r="AD1747" s="3"/>
      <c r="AE1747" s="9"/>
      <c r="AF1747" s="10"/>
      <c r="AG1747" s="9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42"/>
      <c r="B1748" s="72"/>
      <c r="C1748" s="13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20"/>
      <c r="R1748" s="13"/>
      <c r="S1748" s="4"/>
      <c r="T1748" s="34"/>
      <c r="U1748" s="9"/>
      <c r="V1748" s="9"/>
      <c r="W1748" s="9"/>
      <c r="X1748" s="32"/>
      <c r="Y1748" s="3"/>
      <c r="Z1748" s="1"/>
      <c r="AA1748" s="9"/>
      <c r="AB1748" s="3"/>
      <c r="AC1748" s="3"/>
      <c r="AD1748" s="3"/>
      <c r="AE1748" s="9"/>
      <c r="AF1748" s="10"/>
      <c r="AG1748" s="9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42"/>
      <c r="B1749" s="72"/>
      <c r="C1749" s="13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20"/>
      <c r="R1749" s="13"/>
      <c r="S1749" s="4"/>
      <c r="T1749" s="34"/>
      <c r="U1749" s="9"/>
      <c r="V1749" s="9"/>
      <c r="W1749" s="9"/>
      <c r="X1749" s="32"/>
      <c r="Y1749" s="3"/>
      <c r="Z1749" s="1"/>
      <c r="AA1749" s="9"/>
      <c r="AB1749" s="3"/>
      <c r="AC1749" s="3"/>
      <c r="AD1749" s="3"/>
      <c r="AE1749" s="9"/>
      <c r="AF1749" s="10"/>
      <c r="AG1749" s="9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42"/>
      <c r="B1750" s="72"/>
      <c r="C1750" s="13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20"/>
      <c r="R1750" s="13"/>
      <c r="S1750" s="4"/>
      <c r="T1750" s="34"/>
      <c r="U1750" s="9"/>
      <c r="V1750" s="9"/>
      <c r="W1750" s="9"/>
      <c r="X1750" s="32"/>
      <c r="Y1750" s="3"/>
      <c r="Z1750" s="1"/>
      <c r="AA1750" s="9"/>
      <c r="AB1750" s="3"/>
      <c r="AC1750" s="3"/>
      <c r="AD1750" s="3"/>
      <c r="AE1750" s="9"/>
      <c r="AF1750" s="10"/>
      <c r="AG1750" s="9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42"/>
      <c r="B1751" s="72"/>
      <c r="C1751" s="13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20"/>
      <c r="R1751" s="13"/>
      <c r="S1751" s="4"/>
      <c r="T1751" s="34"/>
      <c r="U1751" s="9"/>
      <c r="V1751" s="9"/>
      <c r="W1751" s="9"/>
      <c r="X1751" s="32"/>
      <c r="Y1751" s="3"/>
      <c r="Z1751" s="1"/>
      <c r="AA1751" s="9"/>
      <c r="AB1751" s="3"/>
      <c r="AC1751" s="3"/>
      <c r="AD1751" s="3"/>
      <c r="AE1751" s="9"/>
      <c r="AF1751" s="10"/>
      <c r="AG1751" s="9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42"/>
      <c r="B1752" s="72"/>
      <c r="C1752" s="13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20"/>
      <c r="R1752" s="13"/>
      <c r="S1752" s="4"/>
      <c r="T1752" s="34"/>
      <c r="U1752" s="9"/>
      <c r="V1752" s="9"/>
      <c r="W1752" s="9"/>
      <c r="X1752" s="32"/>
      <c r="Y1752" s="3"/>
      <c r="Z1752" s="1"/>
      <c r="AA1752" s="9"/>
      <c r="AB1752" s="3"/>
      <c r="AC1752" s="3"/>
      <c r="AD1752" s="3"/>
      <c r="AE1752" s="9"/>
      <c r="AF1752" s="10"/>
      <c r="AG1752" s="9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42"/>
      <c r="B1753" s="72"/>
      <c r="C1753" s="13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20"/>
      <c r="R1753" s="13"/>
      <c r="S1753" s="4"/>
      <c r="T1753" s="34"/>
      <c r="U1753" s="9"/>
      <c r="V1753" s="9"/>
      <c r="W1753" s="9"/>
      <c r="X1753" s="32"/>
      <c r="Y1753" s="3"/>
      <c r="Z1753" s="1"/>
      <c r="AA1753" s="9"/>
      <c r="AB1753" s="3"/>
      <c r="AC1753" s="3"/>
      <c r="AD1753" s="3"/>
      <c r="AE1753" s="9"/>
      <c r="AF1753" s="10"/>
      <c r="AG1753" s="9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42"/>
      <c r="B1754" s="72"/>
      <c r="C1754" s="13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20"/>
      <c r="R1754" s="13"/>
      <c r="S1754" s="4"/>
      <c r="T1754" s="34"/>
      <c r="U1754" s="9"/>
      <c r="V1754" s="9"/>
      <c r="W1754" s="9"/>
      <c r="X1754" s="32"/>
      <c r="Y1754" s="3"/>
      <c r="Z1754" s="1"/>
      <c r="AA1754" s="9"/>
      <c r="AB1754" s="3"/>
      <c r="AC1754" s="3"/>
      <c r="AD1754" s="3"/>
      <c r="AE1754" s="9"/>
      <c r="AF1754" s="10"/>
      <c r="AG1754" s="9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42"/>
      <c r="B1755" s="72"/>
      <c r="C1755" s="13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20"/>
      <c r="R1755" s="13"/>
      <c r="S1755" s="4"/>
      <c r="T1755" s="34"/>
      <c r="U1755" s="9"/>
      <c r="V1755" s="9"/>
      <c r="W1755" s="9"/>
      <c r="X1755" s="32"/>
      <c r="Y1755" s="3"/>
      <c r="Z1755" s="1"/>
      <c r="AA1755" s="9"/>
      <c r="AB1755" s="3"/>
      <c r="AC1755" s="3"/>
      <c r="AD1755" s="3"/>
      <c r="AE1755" s="9"/>
      <c r="AF1755" s="10"/>
      <c r="AG1755" s="9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42"/>
      <c r="B1756" s="72"/>
      <c r="C1756" s="13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20"/>
      <c r="R1756" s="13"/>
      <c r="S1756" s="4"/>
      <c r="T1756" s="34"/>
      <c r="U1756" s="9"/>
      <c r="V1756" s="9"/>
      <c r="W1756" s="9"/>
      <c r="X1756" s="32"/>
      <c r="Y1756" s="3"/>
      <c r="Z1756" s="1"/>
      <c r="AA1756" s="9"/>
      <c r="AB1756" s="3"/>
      <c r="AC1756" s="3"/>
      <c r="AD1756" s="3"/>
      <c r="AE1756" s="9"/>
      <c r="AF1756" s="10"/>
      <c r="AG1756" s="9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42"/>
      <c r="B1757" s="72"/>
      <c r="C1757" s="13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20"/>
      <c r="R1757" s="13"/>
      <c r="S1757" s="4"/>
      <c r="T1757" s="34"/>
      <c r="U1757" s="9"/>
      <c r="V1757" s="9"/>
      <c r="W1757" s="9"/>
      <c r="X1757" s="32"/>
      <c r="Y1757" s="3"/>
      <c r="Z1757" s="1"/>
      <c r="AA1757" s="9"/>
      <c r="AB1757" s="3"/>
      <c r="AC1757" s="3"/>
      <c r="AD1757" s="3"/>
      <c r="AE1757" s="9"/>
      <c r="AF1757" s="10"/>
      <c r="AG1757" s="9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42"/>
      <c r="B1758" s="72"/>
      <c r="C1758" s="13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20"/>
      <c r="R1758" s="13"/>
      <c r="S1758" s="4"/>
      <c r="T1758" s="34"/>
      <c r="U1758" s="9"/>
      <c r="V1758" s="9"/>
      <c r="W1758" s="9"/>
      <c r="X1758" s="32"/>
      <c r="Y1758" s="3"/>
      <c r="Z1758" s="1"/>
      <c r="AA1758" s="9"/>
      <c r="AB1758" s="3"/>
      <c r="AC1758" s="3"/>
      <c r="AD1758" s="3"/>
      <c r="AE1758" s="9"/>
      <c r="AF1758" s="10"/>
      <c r="AG1758" s="9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42"/>
      <c r="B1759" s="72"/>
      <c r="C1759" s="13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20"/>
      <c r="R1759" s="13"/>
      <c r="S1759" s="4"/>
      <c r="T1759" s="34"/>
      <c r="U1759" s="9"/>
      <c r="V1759" s="9"/>
      <c r="W1759" s="9"/>
      <c r="X1759" s="32"/>
      <c r="Y1759" s="3"/>
      <c r="Z1759" s="1"/>
      <c r="AA1759" s="9"/>
      <c r="AB1759" s="3"/>
      <c r="AC1759" s="3"/>
      <c r="AD1759" s="3"/>
      <c r="AE1759" s="9"/>
      <c r="AF1759" s="10"/>
      <c r="AG1759" s="9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42"/>
      <c r="B1760" s="72"/>
      <c r="C1760" s="13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20"/>
      <c r="R1760" s="13"/>
      <c r="S1760" s="4"/>
      <c r="T1760" s="34"/>
      <c r="U1760" s="9"/>
      <c r="V1760" s="9"/>
      <c r="W1760" s="9"/>
      <c r="X1760" s="32"/>
      <c r="Y1760" s="3"/>
      <c r="Z1760" s="1"/>
      <c r="AA1760" s="9"/>
      <c r="AB1760" s="3"/>
      <c r="AC1760" s="3"/>
      <c r="AD1760" s="3"/>
      <c r="AE1760" s="9"/>
      <c r="AF1760" s="10"/>
      <c r="AG1760" s="9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42"/>
      <c r="B1761" s="72"/>
      <c r="C1761" s="13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20"/>
      <c r="R1761" s="13"/>
      <c r="S1761" s="4"/>
      <c r="T1761" s="34"/>
      <c r="U1761" s="9"/>
      <c r="V1761" s="9"/>
      <c r="W1761" s="9"/>
      <c r="X1761" s="32"/>
      <c r="Y1761" s="3"/>
      <c r="Z1761" s="1"/>
      <c r="AA1761" s="9"/>
      <c r="AB1761" s="3"/>
      <c r="AC1761" s="3"/>
      <c r="AD1761" s="3"/>
      <c r="AE1761" s="9"/>
      <c r="AF1761" s="10"/>
      <c r="AG1761" s="9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42"/>
      <c r="B1762" s="72"/>
      <c r="C1762" s="13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20"/>
      <c r="R1762" s="13"/>
      <c r="S1762" s="4"/>
      <c r="T1762" s="34"/>
      <c r="U1762" s="9"/>
      <c r="V1762" s="9"/>
      <c r="W1762" s="9"/>
      <c r="X1762" s="32"/>
      <c r="Y1762" s="3"/>
      <c r="Z1762" s="1"/>
      <c r="AA1762" s="9"/>
      <c r="AB1762" s="3"/>
      <c r="AC1762" s="3"/>
      <c r="AD1762" s="3"/>
      <c r="AE1762" s="9"/>
      <c r="AF1762" s="10"/>
      <c r="AG1762" s="9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42"/>
      <c r="B1763" s="72"/>
      <c r="C1763" s="13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20"/>
      <c r="R1763" s="13"/>
      <c r="S1763" s="4"/>
      <c r="T1763" s="34"/>
      <c r="U1763" s="9"/>
      <c r="V1763" s="9"/>
      <c r="W1763" s="9"/>
      <c r="X1763" s="32"/>
      <c r="Y1763" s="3"/>
      <c r="Z1763" s="1"/>
      <c r="AA1763" s="9"/>
      <c r="AB1763" s="3"/>
      <c r="AC1763" s="3"/>
      <c r="AD1763" s="3"/>
      <c r="AE1763" s="9"/>
      <c r="AF1763" s="10"/>
      <c r="AG1763" s="9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42"/>
      <c r="B1764" s="72"/>
      <c r="C1764" s="13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20"/>
      <c r="R1764" s="13"/>
      <c r="S1764" s="4"/>
      <c r="T1764" s="34"/>
      <c r="U1764" s="9"/>
      <c r="V1764" s="9"/>
      <c r="W1764" s="9"/>
      <c r="X1764" s="32"/>
      <c r="Y1764" s="3"/>
      <c r="Z1764" s="1"/>
      <c r="AA1764" s="9"/>
      <c r="AB1764" s="3"/>
      <c r="AC1764" s="3"/>
      <c r="AD1764" s="3"/>
      <c r="AE1764" s="9"/>
      <c r="AF1764" s="10"/>
      <c r="AG1764" s="9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42"/>
      <c r="B1765" s="72"/>
      <c r="C1765" s="13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20"/>
      <c r="R1765" s="13"/>
      <c r="S1765" s="4"/>
      <c r="T1765" s="34"/>
      <c r="U1765" s="9"/>
      <c r="V1765" s="9"/>
      <c r="W1765" s="9"/>
      <c r="X1765" s="32"/>
      <c r="Y1765" s="3"/>
      <c r="Z1765" s="1"/>
      <c r="AA1765" s="9"/>
      <c r="AB1765" s="3"/>
      <c r="AC1765" s="3"/>
      <c r="AD1765" s="3"/>
      <c r="AE1765" s="9"/>
      <c r="AF1765" s="10"/>
      <c r="AG1765" s="9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42"/>
      <c r="B1766" s="72"/>
      <c r="C1766" s="13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20"/>
      <c r="R1766" s="13"/>
      <c r="S1766" s="4"/>
      <c r="T1766" s="34"/>
      <c r="U1766" s="9"/>
      <c r="V1766" s="9"/>
      <c r="W1766" s="9"/>
      <c r="X1766" s="32"/>
      <c r="Y1766" s="3"/>
      <c r="Z1766" s="1"/>
      <c r="AA1766" s="9"/>
      <c r="AB1766" s="3"/>
      <c r="AC1766" s="3"/>
      <c r="AD1766" s="3"/>
      <c r="AE1766" s="9"/>
      <c r="AF1766" s="10"/>
      <c r="AG1766" s="9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42"/>
      <c r="B1767" s="72"/>
      <c r="C1767" s="13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20"/>
      <c r="R1767" s="13"/>
      <c r="S1767" s="4"/>
      <c r="T1767" s="34"/>
      <c r="U1767" s="9"/>
      <c r="V1767" s="9"/>
      <c r="W1767" s="9"/>
      <c r="X1767" s="32"/>
      <c r="Y1767" s="3"/>
      <c r="Z1767" s="1"/>
      <c r="AA1767" s="9"/>
      <c r="AB1767" s="3"/>
      <c r="AC1767" s="3"/>
      <c r="AD1767" s="3"/>
      <c r="AE1767" s="9"/>
      <c r="AF1767" s="10"/>
      <c r="AG1767" s="9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42"/>
      <c r="B1768" s="72"/>
      <c r="C1768" s="13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20"/>
      <c r="R1768" s="13"/>
      <c r="S1768" s="4"/>
      <c r="T1768" s="34"/>
      <c r="U1768" s="9"/>
      <c r="V1768" s="9"/>
      <c r="W1768" s="9"/>
      <c r="X1768" s="32"/>
      <c r="Y1768" s="3"/>
      <c r="Z1768" s="1"/>
      <c r="AA1768" s="9"/>
      <c r="AB1768" s="3"/>
      <c r="AC1768" s="3"/>
      <c r="AD1768" s="3"/>
      <c r="AE1768" s="9"/>
      <c r="AF1768" s="10"/>
      <c r="AG1768" s="9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42"/>
      <c r="B1769" s="72"/>
      <c r="C1769" s="13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20"/>
      <c r="R1769" s="13"/>
      <c r="S1769" s="4"/>
      <c r="T1769" s="34"/>
      <c r="U1769" s="9"/>
      <c r="V1769" s="9"/>
      <c r="W1769" s="9"/>
      <c r="X1769" s="32"/>
      <c r="Y1769" s="3"/>
      <c r="Z1769" s="1"/>
      <c r="AA1769" s="9"/>
      <c r="AB1769" s="3"/>
      <c r="AC1769" s="3"/>
      <c r="AD1769" s="3"/>
      <c r="AE1769" s="9"/>
      <c r="AF1769" s="10"/>
      <c r="AG1769" s="9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42"/>
      <c r="B1770" s="72"/>
      <c r="C1770" s="13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20"/>
      <c r="R1770" s="13"/>
      <c r="S1770" s="4"/>
      <c r="T1770" s="34"/>
      <c r="U1770" s="9"/>
      <c r="V1770" s="9"/>
      <c r="W1770" s="9"/>
      <c r="X1770" s="32"/>
      <c r="Y1770" s="3"/>
      <c r="Z1770" s="1"/>
      <c r="AA1770" s="9"/>
      <c r="AB1770" s="3"/>
      <c r="AC1770" s="3"/>
      <c r="AD1770" s="3"/>
      <c r="AE1770" s="9"/>
      <c r="AF1770" s="10"/>
      <c r="AG1770" s="9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42"/>
      <c r="B1771" s="72"/>
      <c r="C1771" s="13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20"/>
      <c r="R1771" s="13"/>
      <c r="S1771" s="4"/>
      <c r="T1771" s="34"/>
      <c r="U1771" s="9"/>
      <c r="V1771" s="9"/>
      <c r="W1771" s="9"/>
      <c r="X1771" s="32"/>
      <c r="Y1771" s="3"/>
      <c r="Z1771" s="1"/>
      <c r="AA1771" s="9"/>
      <c r="AB1771" s="3"/>
      <c r="AC1771" s="3"/>
      <c r="AD1771" s="3"/>
      <c r="AE1771" s="9"/>
      <c r="AF1771" s="10"/>
      <c r="AG1771" s="9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42"/>
      <c r="B1772" s="72"/>
      <c r="C1772" s="13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20"/>
      <c r="R1772" s="13"/>
      <c r="S1772" s="4"/>
      <c r="T1772" s="34"/>
      <c r="U1772" s="9"/>
      <c r="V1772" s="9"/>
      <c r="W1772" s="9"/>
      <c r="X1772" s="32"/>
      <c r="Y1772" s="3"/>
      <c r="Z1772" s="1"/>
      <c r="AA1772" s="9"/>
      <c r="AB1772" s="3"/>
      <c r="AC1772" s="3"/>
      <c r="AD1772" s="3"/>
      <c r="AE1772" s="9"/>
      <c r="AF1772" s="10"/>
      <c r="AG1772" s="9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42"/>
      <c r="B1773" s="72"/>
      <c r="C1773" s="13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20"/>
      <c r="R1773" s="13"/>
      <c r="S1773" s="4"/>
      <c r="T1773" s="34"/>
      <c r="U1773" s="9"/>
      <c r="V1773" s="9"/>
      <c r="W1773" s="9"/>
      <c r="X1773" s="32"/>
      <c r="Y1773" s="3"/>
      <c r="Z1773" s="1"/>
      <c r="AA1773" s="9"/>
      <c r="AB1773" s="3"/>
      <c r="AC1773" s="3"/>
      <c r="AD1773" s="3"/>
      <c r="AE1773" s="9"/>
      <c r="AF1773" s="10"/>
      <c r="AG1773" s="9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42"/>
      <c r="B1774" s="72"/>
      <c r="C1774" s="13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20"/>
      <c r="R1774" s="13"/>
      <c r="S1774" s="4"/>
      <c r="T1774" s="34"/>
      <c r="U1774" s="9"/>
      <c r="V1774" s="9"/>
      <c r="W1774" s="9"/>
      <c r="X1774" s="32"/>
      <c r="Y1774" s="3"/>
      <c r="Z1774" s="1"/>
      <c r="AA1774" s="9"/>
      <c r="AB1774" s="3"/>
      <c r="AC1774" s="3"/>
      <c r="AD1774" s="3"/>
      <c r="AE1774" s="9"/>
      <c r="AF1774" s="10"/>
      <c r="AG1774" s="9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42"/>
      <c r="B1775" s="72"/>
      <c r="C1775" s="13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20"/>
      <c r="R1775" s="13"/>
      <c r="S1775" s="4"/>
      <c r="T1775" s="34"/>
      <c r="U1775" s="9"/>
      <c r="V1775" s="9"/>
      <c r="W1775" s="9"/>
      <c r="X1775" s="32"/>
      <c r="Y1775" s="3"/>
      <c r="Z1775" s="1"/>
      <c r="AA1775" s="9"/>
      <c r="AB1775" s="3"/>
      <c r="AC1775" s="3"/>
      <c r="AD1775" s="3"/>
      <c r="AE1775" s="9"/>
      <c r="AF1775" s="10"/>
      <c r="AG1775" s="9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42"/>
      <c r="B1776" s="72"/>
      <c r="C1776" s="13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20"/>
      <c r="R1776" s="13"/>
      <c r="S1776" s="4"/>
      <c r="T1776" s="34"/>
      <c r="U1776" s="9"/>
      <c r="V1776" s="9"/>
      <c r="W1776" s="9"/>
      <c r="X1776" s="32"/>
      <c r="Y1776" s="3"/>
      <c r="Z1776" s="1"/>
      <c r="AA1776" s="9"/>
      <c r="AB1776" s="3"/>
      <c r="AC1776" s="3"/>
      <c r="AD1776" s="3"/>
      <c r="AE1776" s="9"/>
      <c r="AF1776" s="10"/>
      <c r="AG1776" s="9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42"/>
      <c r="B1777" s="72"/>
      <c r="C1777" s="13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20"/>
      <c r="R1777" s="13"/>
      <c r="S1777" s="4"/>
      <c r="T1777" s="34"/>
      <c r="U1777" s="9"/>
      <c r="V1777" s="9"/>
      <c r="W1777" s="9"/>
      <c r="X1777" s="32"/>
      <c r="Y1777" s="3"/>
      <c r="Z1777" s="1"/>
      <c r="AA1777" s="9"/>
      <c r="AB1777" s="3"/>
      <c r="AC1777" s="3"/>
      <c r="AD1777" s="3"/>
      <c r="AE1777" s="9"/>
      <c r="AF1777" s="10"/>
      <c r="AG1777" s="9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42"/>
      <c r="B1778" s="72"/>
      <c r="C1778" s="13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20"/>
      <c r="R1778" s="13"/>
      <c r="S1778" s="4"/>
      <c r="T1778" s="34"/>
      <c r="U1778" s="9"/>
      <c r="V1778" s="9"/>
      <c r="W1778" s="9"/>
      <c r="X1778" s="32"/>
      <c r="Y1778" s="3"/>
      <c r="Z1778" s="1"/>
      <c r="AA1778" s="9"/>
      <c r="AB1778" s="3"/>
      <c r="AC1778" s="3"/>
      <c r="AD1778" s="3"/>
      <c r="AE1778" s="9"/>
      <c r="AF1778" s="10"/>
      <c r="AG1778" s="9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42"/>
      <c r="B1779" s="72"/>
      <c r="C1779" s="13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20"/>
      <c r="R1779" s="13"/>
      <c r="S1779" s="4"/>
      <c r="T1779" s="34"/>
      <c r="U1779" s="9"/>
      <c r="V1779" s="9"/>
      <c r="W1779" s="9"/>
      <c r="X1779" s="32"/>
      <c r="Y1779" s="3"/>
      <c r="Z1779" s="1"/>
      <c r="AA1779" s="9"/>
      <c r="AB1779" s="3"/>
      <c r="AC1779" s="3"/>
      <c r="AD1779" s="3"/>
      <c r="AE1779" s="9"/>
      <c r="AF1779" s="10"/>
      <c r="AG1779" s="9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42"/>
      <c r="B1780" s="72"/>
      <c r="C1780" s="13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20"/>
      <c r="R1780" s="13"/>
      <c r="S1780" s="4"/>
      <c r="T1780" s="34"/>
      <c r="U1780" s="9"/>
      <c r="V1780" s="9"/>
      <c r="W1780" s="9"/>
      <c r="X1780" s="32"/>
      <c r="Y1780" s="3"/>
      <c r="Z1780" s="1"/>
      <c r="AA1780" s="9"/>
      <c r="AB1780" s="3"/>
      <c r="AC1780" s="3"/>
      <c r="AD1780" s="3"/>
      <c r="AE1780" s="9"/>
      <c r="AF1780" s="10"/>
      <c r="AG1780" s="9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42"/>
      <c r="B1781" s="72"/>
      <c r="C1781" s="13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20"/>
      <c r="R1781" s="13"/>
      <c r="S1781" s="4"/>
      <c r="T1781" s="34"/>
      <c r="U1781" s="9"/>
      <c r="V1781" s="9"/>
      <c r="W1781" s="9"/>
      <c r="X1781" s="32"/>
      <c r="Y1781" s="3"/>
      <c r="Z1781" s="1"/>
      <c r="AA1781" s="9"/>
      <c r="AB1781" s="3"/>
      <c r="AC1781" s="3"/>
      <c r="AD1781" s="3"/>
      <c r="AE1781" s="9"/>
      <c r="AF1781" s="10"/>
      <c r="AG1781" s="9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42"/>
      <c r="B1782" s="72"/>
      <c r="C1782" s="13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20"/>
      <c r="R1782" s="13"/>
      <c r="S1782" s="4"/>
      <c r="T1782" s="34"/>
      <c r="U1782" s="9"/>
      <c r="V1782" s="9"/>
      <c r="W1782" s="9"/>
      <c r="X1782" s="32"/>
      <c r="Y1782" s="3"/>
      <c r="Z1782" s="1"/>
      <c r="AA1782" s="9"/>
      <c r="AB1782" s="3"/>
      <c r="AC1782" s="3"/>
      <c r="AD1782" s="3"/>
      <c r="AE1782" s="9"/>
      <c r="AF1782" s="10"/>
      <c r="AG1782" s="9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42"/>
      <c r="B1783" s="72"/>
      <c r="C1783" s="13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20"/>
      <c r="R1783" s="13"/>
      <c r="S1783" s="4"/>
      <c r="T1783" s="34"/>
      <c r="U1783" s="9"/>
      <c r="V1783" s="9"/>
      <c r="W1783" s="9"/>
      <c r="X1783" s="32"/>
      <c r="Y1783" s="3"/>
      <c r="Z1783" s="1"/>
      <c r="AA1783" s="9"/>
      <c r="AB1783" s="3"/>
      <c r="AC1783" s="3"/>
      <c r="AD1783" s="3"/>
      <c r="AE1783" s="9"/>
      <c r="AF1783" s="10"/>
      <c r="AG1783" s="9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42"/>
      <c r="B1784" s="72"/>
      <c r="C1784" s="13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20"/>
      <c r="R1784" s="13"/>
      <c r="S1784" s="4"/>
      <c r="T1784" s="34"/>
      <c r="U1784" s="9"/>
      <c r="V1784" s="9"/>
      <c r="W1784" s="9"/>
      <c r="X1784" s="32"/>
      <c r="Y1784" s="3"/>
      <c r="Z1784" s="1"/>
      <c r="AA1784" s="9"/>
      <c r="AB1784" s="3"/>
      <c r="AC1784" s="3"/>
      <c r="AD1784" s="3"/>
      <c r="AE1784" s="9"/>
      <c r="AF1784" s="10"/>
      <c r="AG1784" s="9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42"/>
      <c r="B1785" s="72"/>
      <c r="C1785" s="13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20"/>
      <c r="R1785" s="13"/>
      <c r="S1785" s="4"/>
      <c r="T1785" s="34"/>
      <c r="U1785" s="9"/>
      <c r="V1785" s="9"/>
      <c r="W1785" s="9"/>
      <c r="X1785" s="32"/>
      <c r="Y1785" s="3"/>
      <c r="Z1785" s="1"/>
      <c r="AA1785" s="9"/>
      <c r="AB1785" s="3"/>
      <c r="AC1785" s="3"/>
      <c r="AD1785" s="3"/>
      <c r="AE1785" s="9"/>
      <c r="AF1785" s="10"/>
      <c r="AG1785" s="9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42"/>
      <c r="B1786" s="72"/>
      <c r="C1786" s="13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20"/>
      <c r="R1786" s="13"/>
      <c r="S1786" s="4"/>
      <c r="T1786" s="34"/>
      <c r="U1786" s="9"/>
      <c r="V1786" s="9"/>
      <c r="W1786" s="9"/>
      <c r="X1786" s="32"/>
      <c r="Y1786" s="3"/>
      <c r="Z1786" s="1"/>
      <c r="AA1786" s="9"/>
      <c r="AB1786" s="3"/>
      <c r="AC1786" s="3"/>
      <c r="AD1786" s="3"/>
      <c r="AE1786" s="9"/>
      <c r="AF1786" s="10"/>
      <c r="AG1786" s="9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42"/>
      <c r="B1787" s="72"/>
      <c r="C1787" s="13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20"/>
      <c r="R1787" s="13"/>
      <c r="S1787" s="4"/>
      <c r="T1787" s="34"/>
      <c r="U1787" s="9"/>
      <c r="V1787" s="9"/>
      <c r="W1787" s="9"/>
      <c r="X1787" s="32"/>
      <c r="Y1787" s="3"/>
      <c r="Z1787" s="1"/>
      <c r="AA1787" s="9"/>
      <c r="AB1787" s="3"/>
      <c r="AC1787" s="3"/>
      <c r="AD1787" s="3"/>
      <c r="AE1787" s="9"/>
      <c r="AF1787" s="10"/>
      <c r="AG1787" s="9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42"/>
      <c r="B1788" s="72"/>
      <c r="C1788" s="13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20"/>
      <c r="R1788" s="13"/>
      <c r="S1788" s="4"/>
      <c r="T1788" s="34"/>
      <c r="U1788" s="9"/>
      <c r="V1788" s="9"/>
      <c r="W1788" s="9"/>
      <c r="X1788" s="32"/>
      <c r="Y1788" s="3"/>
      <c r="Z1788" s="1"/>
      <c r="AA1788" s="9"/>
      <c r="AB1788" s="3"/>
      <c r="AC1788" s="3"/>
      <c r="AD1788" s="3"/>
      <c r="AE1788" s="9"/>
      <c r="AF1788" s="10"/>
      <c r="AG1788" s="9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42"/>
      <c r="B1789" s="72"/>
      <c r="C1789" s="13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20"/>
      <c r="R1789" s="13"/>
      <c r="S1789" s="4"/>
      <c r="T1789" s="34"/>
      <c r="U1789" s="9"/>
      <c r="V1789" s="9"/>
      <c r="W1789" s="9"/>
      <c r="X1789" s="32"/>
      <c r="Y1789" s="3"/>
      <c r="Z1789" s="1"/>
      <c r="AA1789" s="9"/>
      <c r="AB1789" s="3"/>
      <c r="AC1789" s="3"/>
      <c r="AD1789" s="3"/>
      <c r="AE1789" s="9"/>
      <c r="AF1789" s="10"/>
      <c r="AG1789" s="9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42"/>
      <c r="B1790" s="72"/>
      <c r="C1790" s="13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20"/>
      <c r="R1790" s="13"/>
      <c r="S1790" s="4"/>
      <c r="T1790" s="34"/>
      <c r="U1790" s="9"/>
      <c r="V1790" s="9"/>
      <c r="W1790" s="9"/>
      <c r="X1790" s="32"/>
      <c r="Y1790" s="3"/>
      <c r="Z1790" s="1"/>
      <c r="AA1790" s="9"/>
      <c r="AB1790" s="3"/>
      <c r="AC1790" s="3"/>
      <c r="AD1790" s="3"/>
      <c r="AE1790" s="9"/>
      <c r="AF1790" s="10"/>
      <c r="AG1790" s="9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42"/>
      <c r="B1791" s="72"/>
      <c r="C1791" s="13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20"/>
      <c r="R1791" s="13"/>
      <c r="S1791" s="4"/>
      <c r="T1791" s="34"/>
      <c r="U1791" s="9"/>
      <c r="V1791" s="9"/>
      <c r="W1791" s="9"/>
      <c r="X1791" s="32"/>
      <c r="Y1791" s="3"/>
      <c r="Z1791" s="1"/>
      <c r="AA1791" s="9"/>
      <c r="AB1791" s="3"/>
      <c r="AC1791" s="3"/>
      <c r="AD1791" s="3"/>
      <c r="AE1791" s="9"/>
      <c r="AF1791" s="10"/>
      <c r="AG1791" s="9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42"/>
      <c r="B1792" s="72"/>
      <c r="C1792" s="13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20"/>
      <c r="R1792" s="13"/>
      <c r="S1792" s="4"/>
      <c r="T1792" s="34"/>
      <c r="U1792" s="9"/>
      <c r="V1792" s="9"/>
      <c r="W1792" s="9"/>
      <c r="X1792" s="32"/>
      <c r="Y1792" s="3"/>
      <c r="Z1792" s="1"/>
      <c r="AA1792" s="9"/>
      <c r="AB1792" s="3"/>
      <c r="AC1792" s="3"/>
      <c r="AD1792" s="3"/>
      <c r="AE1792" s="9"/>
      <c r="AF1792" s="10"/>
      <c r="AG1792" s="9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42"/>
      <c r="B1793" s="72"/>
      <c r="C1793" s="13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20"/>
      <c r="R1793" s="13"/>
      <c r="S1793" s="4"/>
      <c r="T1793" s="34"/>
      <c r="U1793" s="9"/>
      <c r="V1793" s="9"/>
      <c r="W1793" s="9"/>
      <c r="X1793" s="32"/>
      <c r="Y1793" s="3"/>
      <c r="Z1793" s="1"/>
      <c r="AA1793" s="9"/>
      <c r="AB1793" s="3"/>
      <c r="AC1793" s="3"/>
      <c r="AD1793" s="3"/>
      <c r="AE1793" s="9"/>
      <c r="AF1793" s="10"/>
      <c r="AG1793" s="9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42"/>
      <c r="B1794" s="72"/>
      <c r="C1794" s="13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20"/>
      <c r="R1794" s="13"/>
      <c r="S1794" s="4"/>
      <c r="T1794" s="34"/>
      <c r="U1794" s="9"/>
      <c r="V1794" s="9"/>
      <c r="W1794" s="9"/>
      <c r="X1794" s="32"/>
      <c r="Y1794" s="3"/>
      <c r="Z1794" s="1"/>
      <c r="AA1794" s="9"/>
      <c r="AB1794" s="3"/>
      <c r="AC1794" s="3"/>
      <c r="AD1794" s="3"/>
      <c r="AE1794" s="9"/>
      <c r="AF1794" s="10"/>
      <c r="AG1794" s="9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42"/>
      <c r="B1795" s="72"/>
      <c r="C1795" s="13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20"/>
      <c r="R1795" s="13"/>
      <c r="S1795" s="4"/>
      <c r="T1795" s="34"/>
      <c r="U1795" s="9"/>
      <c r="V1795" s="9"/>
      <c r="W1795" s="9"/>
      <c r="X1795" s="32"/>
      <c r="Y1795" s="3"/>
      <c r="Z1795" s="1"/>
      <c r="AA1795" s="9"/>
      <c r="AB1795" s="3"/>
      <c r="AC1795" s="3"/>
      <c r="AD1795" s="3"/>
      <c r="AE1795" s="9"/>
      <c r="AF1795" s="10"/>
      <c r="AG1795" s="9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42"/>
      <c r="B1796" s="72"/>
      <c r="C1796" s="13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20"/>
      <c r="R1796" s="13"/>
      <c r="S1796" s="4"/>
      <c r="T1796" s="34"/>
      <c r="U1796" s="9"/>
      <c r="V1796" s="9"/>
      <c r="W1796" s="9"/>
      <c r="X1796" s="32"/>
      <c r="Y1796" s="3"/>
      <c r="Z1796" s="1"/>
      <c r="AA1796" s="9"/>
      <c r="AB1796" s="3"/>
      <c r="AC1796" s="3"/>
      <c r="AD1796" s="3"/>
      <c r="AE1796" s="9"/>
      <c r="AF1796" s="10"/>
      <c r="AG1796" s="9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42"/>
      <c r="B1797" s="72"/>
      <c r="C1797" s="13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20"/>
      <c r="R1797" s="13"/>
      <c r="S1797" s="4"/>
      <c r="T1797" s="34"/>
      <c r="U1797" s="9"/>
      <c r="V1797" s="9"/>
      <c r="W1797" s="9"/>
      <c r="X1797" s="32"/>
      <c r="Y1797" s="3"/>
      <c r="Z1797" s="1"/>
      <c r="AA1797" s="9"/>
      <c r="AB1797" s="3"/>
      <c r="AC1797" s="3"/>
      <c r="AD1797" s="3"/>
      <c r="AE1797" s="9"/>
      <c r="AF1797" s="10"/>
      <c r="AG1797" s="9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42"/>
      <c r="B1798" s="72"/>
      <c r="C1798" s="13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20"/>
      <c r="R1798" s="13"/>
      <c r="S1798" s="4"/>
      <c r="T1798" s="34"/>
      <c r="U1798" s="9"/>
      <c r="V1798" s="9"/>
      <c r="W1798" s="9"/>
      <c r="X1798" s="32"/>
      <c r="Y1798" s="3"/>
      <c r="Z1798" s="1"/>
      <c r="AA1798" s="9"/>
      <c r="AB1798" s="3"/>
      <c r="AC1798" s="3"/>
      <c r="AD1798" s="3"/>
      <c r="AE1798" s="9"/>
      <c r="AF1798" s="10"/>
      <c r="AG1798" s="9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42"/>
      <c r="B1799" s="72"/>
      <c r="C1799" s="13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20"/>
      <c r="R1799" s="13"/>
      <c r="S1799" s="4"/>
      <c r="T1799" s="34"/>
      <c r="U1799" s="9"/>
      <c r="V1799" s="9"/>
      <c r="W1799" s="9"/>
      <c r="X1799" s="32"/>
      <c r="Y1799" s="3"/>
      <c r="Z1799" s="1"/>
      <c r="AA1799" s="9"/>
      <c r="AB1799" s="3"/>
      <c r="AC1799" s="3"/>
      <c r="AD1799" s="3"/>
      <c r="AE1799" s="9"/>
      <c r="AF1799" s="10"/>
      <c r="AG1799" s="9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42"/>
      <c r="B1800" s="72"/>
      <c r="C1800" s="13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20"/>
      <c r="R1800" s="13"/>
      <c r="S1800" s="4"/>
      <c r="T1800" s="34"/>
      <c r="U1800" s="9"/>
      <c r="V1800" s="9"/>
      <c r="W1800" s="9"/>
      <c r="X1800" s="32"/>
      <c r="Y1800" s="3"/>
      <c r="Z1800" s="1"/>
      <c r="AA1800" s="9"/>
      <c r="AB1800" s="3"/>
      <c r="AC1800" s="3"/>
      <c r="AD1800" s="3"/>
      <c r="AE1800" s="9"/>
      <c r="AF1800" s="10"/>
      <c r="AG1800" s="9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42"/>
      <c r="B1801" s="72"/>
      <c r="C1801" s="13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20"/>
      <c r="R1801" s="13"/>
      <c r="S1801" s="4"/>
      <c r="T1801" s="34"/>
      <c r="U1801" s="9"/>
      <c r="V1801" s="9"/>
      <c r="W1801" s="9"/>
      <c r="X1801" s="32"/>
      <c r="Y1801" s="3"/>
      <c r="Z1801" s="1"/>
      <c r="AA1801" s="9"/>
      <c r="AB1801" s="3"/>
      <c r="AC1801" s="3"/>
      <c r="AD1801" s="3"/>
      <c r="AE1801" s="9"/>
      <c r="AF1801" s="10"/>
      <c r="AG1801" s="9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42"/>
      <c r="B1802" s="72"/>
      <c r="C1802" s="13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20"/>
      <c r="R1802" s="13"/>
      <c r="S1802" s="4"/>
      <c r="T1802" s="34"/>
      <c r="U1802" s="9"/>
      <c r="V1802" s="9"/>
      <c r="W1802" s="9"/>
      <c r="X1802" s="32"/>
      <c r="Y1802" s="3"/>
      <c r="Z1802" s="1"/>
      <c r="AA1802" s="9"/>
      <c r="AB1802" s="3"/>
      <c r="AC1802" s="3"/>
      <c r="AD1802" s="3"/>
      <c r="AE1802" s="9"/>
      <c r="AF1802" s="10"/>
      <c r="AG1802" s="9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42"/>
      <c r="B1803" s="72"/>
      <c r="C1803" s="13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20"/>
      <c r="R1803" s="13"/>
      <c r="S1803" s="4"/>
      <c r="T1803" s="34"/>
      <c r="U1803" s="9"/>
      <c r="V1803" s="9"/>
      <c r="W1803" s="9"/>
      <c r="X1803" s="32"/>
      <c r="Y1803" s="3"/>
      <c r="Z1803" s="1"/>
      <c r="AA1803" s="9"/>
      <c r="AB1803" s="3"/>
      <c r="AC1803" s="3"/>
      <c r="AD1803" s="3"/>
      <c r="AE1803" s="9"/>
      <c r="AF1803" s="10"/>
      <c r="AG1803" s="9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42"/>
      <c r="B1804" s="72"/>
      <c r="C1804" s="13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20"/>
      <c r="R1804" s="13"/>
      <c r="S1804" s="4"/>
      <c r="T1804" s="34"/>
      <c r="U1804" s="9"/>
      <c r="V1804" s="9"/>
      <c r="W1804" s="9"/>
      <c r="X1804" s="32"/>
      <c r="Y1804" s="3"/>
      <c r="Z1804" s="1"/>
      <c r="AA1804" s="9"/>
      <c r="AB1804" s="3"/>
      <c r="AC1804" s="3"/>
      <c r="AD1804" s="3"/>
      <c r="AE1804" s="9"/>
      <c r="AF1804" s="10"/>
      <c r="AG1804" s="9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42"/>
      <c r="B1805" s="72"/>
      <c r="C1805" s="13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20"/>
      <c r="R1805" s="13"/>
      <c r="S1805" s="4"/>
      <c r="T1805" s="34"/>
      <c r="U1805" s="9"/>
      <c r="V1805" s="9"/>
      <c r="W1805" s="9"/>
      <c r="X1805" s="32"/>
      <c r="Y1805" s="3"/>
      <c r="Z1805" s="1"/>
      <c r="AA1805" s="9"/>
      <c r="AB1805" s="3"/>
      <c r="AC1805" s="3"/>
      <c r="AD1805" s="3"/>
      <c r="AE1805" s="9"/>
      <c r="AF1805" s="10"/>
      <c r="AG1805" s="9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42"/>
      <c r="B1806" s="72"/>
      <c r="C1806" s="13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20"/>
      <c r="R1806" s="13"/>
      <c r="S1806" s="4"/>
      <c r="T1806" s="34"/>
      <c r="U1806" s="9"/>
      <c r="V1806" s="9"/>
      <c r="W1806" s="9"/>
      <c r="X1806" s="32"/>
      <c r="Y1806" s="3"/>
      <c r="Z1806" s="1"/>
      <c r="AA1806" s="9"/>
      <c r="AB1806" s="3"/>
      <c r="AC1806" s="3"/>
      <c r="AD1806" s="3"/>
      <c r="AE1806" s="9"/>
      <c r="AF1806" s="10"/>
      <c r="AG1806" s="9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42"/>
      <c r="B1807" s="72"/>
      <c r="C1807" s="13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20"/>
      <c r="R1807" s="13"/>
      <c r="S1807" s="4"/>
      <c r="T1807" s="34"/>
      <c r="U1807" s="9"/>
      <c r="V1807" s="9"/>
      <c r="W1807" s="9"/>
      <c r="X1807" s="32"/>
      <c r="Y1807" s="3"/>
      <c r="Z1807" s="1"/>
      <c r="AA1807" s="9"/>
      <c r="AB1807" s="3"/>
      <c r="AC1807" s="3"/>
      <c r="AD1807" s="3"/>
      <c r="AE1807" s="9"/>
      <c r="AF1807" s="10"/>
      <c r="AG1807" s="9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42"/>
      <c r="B1808" s="72"/>
      <c r="C1808" s="13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20"/>
      <c r="R1808" s="13"/>
      <c r="S1808" s="4"/>
      <c r="T1808" s="34"/>
      <c r="U1808" s="9"/>
      <c r="V1808" s="9"/>
      <c r="W1808" s="9"/>
      <c r="X1808" s="32"/>
      <c r="Y1808" s="3"/>
      <c r="Z1808" s="1"/>
      <c r="AA1808" s="9"/>
      <c r="AB1808" s="3"/>
      <c r="AC1808" s="3"/>
      <c r="AD1808" s="3"/>
      <c r="AE1808" s="9"/>
      <c r="AF1808" s="10"/>
      <c r="AG1808" s="9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42"/>
      <c r="B1809" s="72"/>
      <c r="C1809" s="13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20"/>
      <c r="R1809" s="13"/>
      <c r="S1809" s="4"/>
      <c r="T1809" s="34"/>
      <c r="U1809" s="9"/>
      <c r="V1809" s="9"/>
      <c r="W1809" s="9"/>
      <c r="X1809" s="32"/>
      <c r="Y1809" s="3"/>
      <c r="Z1809" s="1"/>
      <c r="AA1809" s="9"/>
      <c r="AB1809" s="3"/>
      <c r="AC1809" s="3"/>
      <c r="AD1809" s="3"/>
      <c r="AE1809" s="9"/>
      <c r="AF1809" s="10"/>
      <c r="AG1809" s="9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42"/>
      <c r="B1810" s="72"/>
      <c r="C1810" s="13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20"/>
      <c r="R1810" s="13"/>
      <c r="S1810" s="4"/>
      <c r="T1810" s="34"/>
      <c r="U1810" s="9"/>
      <c r="V1810" s="9"/>
      <c r="W1810" s="9"/>
      <c r="X1810" s="32"/>
      <c r="Y1810" s="3"/>
      <c r="Z1810" s="1"/>
      <c r="AA1810" s="9"/>
      <c r="AB1810" s="3"/>
      <c r="AC1810" s="3"/>
      <c r="AD1810" s="3"/>
      <c r="AE1810" s="9"/>
      <c r="AF1810" s="10"/>
      <c r="AG1810" s="9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42"/>
      <c r="B1811" s="72"/>
      <c r="C1811" s="13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20"/>
      <c r="R1811" s="13"/>
      <c r="S1811" s="4"/>
      <c r="T1811" s="34"/>
      <c r="U1811" s="9"/>
      <c r="V1811" s="9"/>
      <c r="W1811" s="9"/>
      <c r="X1811" s="32"/>
      <c r="Y1811" s="3"/>
      <c r="Z1811" s="1"/>
      <c r="AA1811" s="9"/>
      <c r="AB1811" s="3"/>
      <c r="AC1811" s="3"/>
      <c r="AD1811" s="3"/>
      <c r="AE1811" s="9"/>
      <c r="AF1811" s="10"/>
      <c r="AG1811" s="9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42"/>
      <c r="B1812" s="72"/>
      <c r="C1812" s="13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20"/>
      <c r="R1812" s="13"/>
      <c r="S1812" s="4"/>
      <c r="T1812" s="34"/>
      <c r="U1812" s="9"/>
      <c r="V1812" s="9"/>
      <c r="W1812" s="9"/>
      <c r="X1812" s="32"/>
      <c r="Y1812" s="3"/>
      <c r="Z1812" s="1"/>
      <c r="AA1812" s="9"/>
      <c r="AB1812" s="3"/>
      <c r="AC1812" s="3"/>
      <c r="AD1812" s="3"/>
      <c r="AE1812" s="9"/>
      <c r="AF1812" s="10"/>
      <c r="AG1812" s="9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42"/>
      <c r="B1813" s="72"/>
      <c r="C1813" s="13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20"/>
      <c r="R1813" s="13"/>
      <c r="S1813" s="4"/>
      <c r="T1813" s="34"/>
      <c r="U1813" s="9"/>
      <c r="V1813" s="9"/>
      <c r="W1813" s="9"/>
      <c r="X1813" s="32"/>
      <c r="Y1813" s="3"/>
      <c r="Z1813" s="1"/>
      <c r="AA1813" s="9"/>
      <c r="AB1813" s="3"/>
      <c r="AC1813" s="3"/>
      <c r="AD1813" s="3"/>
      <c r="AE1813" s="9"/>
      <c r="AF1813" s="10"/>
      <c r="AG1813" s="9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42"/>
      <c r="B1814" s="72"/>
      <c r="C1814" s="13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20"/>
      <c r="R1814" s="13"/>
      <c r="S1814" s="4"/>
      <c r="T1814" s="34"/>
      <c r="U1814" s="9"/>
      <c r="V1814" s="9"/>
      <c r="W1814" s="9"/>
      <c r="X1814" s="32"/>
      <c r="Y1814" s="3"/>
      <c r="Z1814" s="1"/>
      <c r="AA1814" s="9"/>
      <c r="AB1814" s="3"/>
      <c r="AC1814" s="3"/>
      <c r="AD1814" s="3"/>
      <c r="AE1814" s="9"/>
      <c r="AF1814" s="10"/>
      <c r="AG1814" s="9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42"/>
      <c r="B1815" s="72"/>
      <c r="C1815" s="13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20"/>
      <c r="R1815" s="13"/>
      <c r="S1815" s="4"/>
      <c r="T1815" s="34"/>
      <c r="U1815" s="9"/>
      <c r="V1815" s="9"/>
      <c r="W1815" s="9"/>
      <c r="X1815" s="32"/>
      <c r="Y1815" s="3"/>
      <c r="Z1815" s="1"/>
      <c r="AA1815" s="9"/>
      <c r="AB1815" s="3"/>
      <c r="AC1815" s="3"/>
      <c r="AD1815" s="3"/>
      <c r="AE1815" s="9"/>
      <c r="AF1815" s="10"/>
      <c r="AG1815" s="9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42"/>
      <c r="B1816" s="72"/>
      <c r="C1816" s="13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20"/>
      <c r="R1816" s="13"/>
      <c r="S1816" s="4"/>
      <c r="T1816" s="34"/>
      <c r="U1816" s="9"/>
      <c r="V1816" s="9"/>
      <c r="W1816" s="9"/>
      <c r="X1816" s="32"/>
      <c r="Y1816" s="3"/>
      <c r="Z1816" s="1"/>
      <c r="AA1816" s="9"/>
      <c r="AB1816" s="3"/>
      <c r="AC1816" s="3"/>
      <c r="AD1816" s="3"/>
      <c r="AE1816" s="9"/>
      <c r="AF1816" s="10"/>
      <c r="AG1816" s="9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42"/>
      <c r="B1817" s="72"/>
      <c r="C1817" s="13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20"/>
      <c r="R1817" s="13"/>
      <c r="S1817" s="4"/>
      <c r="T1817" s="34"/>
      <c r="U1817" s="9"/>
      <c r="V1817" s="9"/>
      <c r="W1817" s="9"/>
      <c r="X1817" s="32"/>
      <c r="Y1817" s="3"/>
      <c r="Z1817" s="1"/>
      <c r="AA1817" s="9"/>
      <c r="AB1817" s="3"/>
      <c r="AC1817" s="3"/>
      <c r="AD1817" s="3"/>
      <c r="AE1817" s="9"/>
      <c r="AF1817" s="10"/>
      <c r="AG1817" s="9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42"/>
      <c r="B1818" s="72"/>
      <c r="C1818" s="13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20"/>
      <c r="R1818" s="13"/>
      <c r="S1818" s="4"/>
      <c r="T1818" s="34"/>
      <c r="U1818" s="9"/>
      <c r="V1818" s="9"/>
      <c r="W1818" s="9"/>
      <c r="X1818" s="32"/>
      <c r="Y1818" s="3"/>
      <c r="Z1818" s="1"/>
      <c r="AA1818" s="9"/>
      <c r="AB1818" s="3"/>
      <c r="AC1818" s="3"/>
      <c r="AD1818" s="3"/>
      <c r="AE1818" s="9"/>
      <c r="AF1818" s="10"/>
      <c r="AG1818" s="9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42"/>
      <c r="B1819" s="72"/>
      <c r="C1819" s="13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20"/>
      <c r="R1819" s="13"/>
      <c r="S1819" s="4"/>
      <c r="T1819" s="34"/>
      <c r="U1819" s="9"/>
      <c r="V1819" s="9"/>
      <c r="W1819" s="9"/>
      <c r="X1819" s="32"/>
      <c r="Y1819" s="3"/>
      <c r="Z1819" s="1"/>
      <c r="AA1819" s="9"/>
      <c r="AB1819" s="3"/>
      <c r="AC1819" s="3"/>
      <c r="AD1819" s="3"/>
      <c r="AE1819" s="9"/>
      <c r="AF1819" s="10"/>
      <c r="AG1819" s="9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42"/>
      <c r="B1820" s="72"/>
      <c r="C1820" s="13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20"/>
      <c r="R1820" s="13"/>
      <c r="S1820" s="4"/>
      <c r="T1820" s="34"/>
      <c r="U1820" s="9"/>
      <c r="V1820" s="9"/>
      <c r="W1820" s="9"/>
      <c r="X1820" s="32"/>
      <c r="Y1820" s="3"/>
      <c r="Z1820" s="1"/>
      <c r="AA1820" s="9"/>
      <c r="AB1820" s="3"/>
      <c r="AC1820" s="3"/>
      <c r="AD1820" s="3"/>
      <c r="AE1820" s="9"/>
      <c r="AF1820" s="10"/>
      <c r="AG1820" s="9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42"/>
      <c r="B1821" s="72"/>
      <c r="C1821" s="13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20"/>
      <c r="R1821" s="13"/>
      <c r="S1821" s="4"/>
      <c r="T1821" s="34"/>
      <c r="U1821" s="9"/>
      <c r="V1821" s="9"/>
      <c r="W1821" s="9"/>
      <c r="X1821" s="32"/>
      <c r="Y1821" s="3"/>
      <c r="Z1821" s="1"/>
      <c r="AA1821" s="9"/>
      <c r="AB1821" s="3"/>
      <c r="AC1821" s="3"/>
      <c r="AD1821" s="3"/>
      <c r="AE1821" s="9"/>
      <c r="AF1821" s="10"/>
      <c r="AG1821" s="9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42"/>
      <c r="B1822" s="72"/>
      <c r="C1822" s="13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20"/>
      <c r="R1822" s="13"/>
      <c r="S1822" s="4"/>
      <c r="T1822" s="34"/>
      <c r="U1822" s="9"/>
      <c r="V1822" s="9"/>
      <c r="W1822" s="9"/>
      <c r="X1822" s="32"/>
      <c r="Y1822" s="3"/>
      <c r="Z1822" s="1"/>
      <c r="AA1822" s="9"/>
      <c r="AB1822" s="3"/>
      <c r="AC1822" s="3"/>
      <c r="AD1822" s="3"/>
      <c r="AE1822" s="9"/>
      <c r="AF1822" s="10"/>
      <c r="AG1822" s="9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42"/>
      <c r="B1823" s="72"/>
      <c r="C1823" s="13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20"/>
      <c r="R1823" s="13"/>
      <c r="S1823" s="4"/>
      <c r="T1823" s="34"/>
      <c r="U1823" s="9"/>
      <c r="V1823" s="9"/>
      <c r="W1823" s="9"/>
      <c r="X1823" s="32"/>
      <c r="Y1823" s="3"/>
      <c r="Z1823" s="1"/>
      <c r="AA1823" s="9"/>
      <c r="AB1823" s="3"/>
      <c r="AC1823" s="3"/>
      <c r="AD1823" s="3"/>
      <c r="AE1823" s="9"/>
      <c r="AF1823" s="10"/>
      <c r="AG1823" s="9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42"/>
      <c r="B1824" s="72"/>
      <c r="C1824" s="13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20"/>
      <c r="R1824" s="13"/>
      <c r="S1824" s="4"/>
      <c r="T1824" s="34"/>
      <c r="U1824" s="9"/>
      <c r="V1824" s="9"/>
      <c r="W1824" s="9"/>
      <c r="X1824" s="32"/>
      <c r="Y1824" s="3"/>
      <c r="Z1824" s="1"/>
      <c r="AA1824" s="9"/>
      <c r="AB1824" s="3"/>
      <c r="AC1824" s="3"/>
      <c r="AD1824" s="3"/>
      <c r="AE1824" s="9"/>
      <c r="AF1824" s="10"/>
      <c r="AG1824" s="9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42"/>
      <c r="B1825" s="72"/>
      <c r="C1825" s="13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20"/>
      <c r="R1825" s="13"/>
      <c r="S1825" s="4"/>
      <c r="T1825" s="34"/>
      <c r="U1825" s="9"/>
      <c r="V1825" s="9"/>
      <c r="W1825" s="9"/>
      <c r="X1825" s="32"/>
      <c r="Y1825" s="3"/>
      <c r="Z1825" s="1"/>
      <c r="AA1825" s="9"/>
      <c r="AB1825" s="3"/>
      <c r="AC1825" s="3"/>
      <c r="AD1825" s="3"/>
      <c r="AE1825" s="9"/>
      <c r="AF1825" s="10"/>
      <c r="AG1825" s="9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42"/>
      <c r="B1826" s="72"/>
      <c r="C1826" s="13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20"/>
      <c r="R1826" s="13"/>
      <c r="S1826" s="4"/>
      <c r="T1826" s="34"/>
      <c r="U1826" s="9"/>
      <c r="V1826" s="9"/>
      <c r="W1826" s="9"/>
      <c r="X1826" s="32"/>
      <c r="Y1826" s="3"/>
      <c r="Z1826" s="1"/>
      <c r="AA1826" s="9"/>
      <c r="AB1826" s="3"/>
      <c r="AC1826" s="3"/>
      <c r="AD1826" s="3"/>
      <c r="AE1826" s="9"/>
      <c r="AF1826" s="10"/>
      <c r="AG1826" s="9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42"/>
      <c r="B1827" s="72"/>
      <c r="C1827" s="13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20"/>
      <c r="R1827" s="13"/>
      <c r="S1827" s="4"/>
      <c r="T1827" s="34"/>
      <c r="U1827" s="9"/>
      <c r="V1827" s="9"/>
      <c r="W1827" s="9"/>
      <c r="X1827" s="32"/>
      <c r="Y1827" s="3"/>
      <c r="Z1827" s="1"/>
      <c r="AA1827" s="9"/>
      <c r="AB1827" s="3"/>
      <c r="AC1827" s="3"/>
      <c r="AD1827" s="3"/>
      <c r="AE1827" s="9"/>
      <c r="AF1827" s="10"/>
      <c r="AG1827" s="9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42"/>
      <c r="B1828" s="72"/>
      <c r="C1828" s="13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20"/>
      <c r="R1828" s="13"/>
      <c r="S1828" s="4"/>
      <c r="T1828" s="34"/>
      <c r="U1828" s="9"/>
      <c r="V1828" s="9"/>
      <c r="W1828" s="9"/>
      <c r="X1828" s="32"/>
      <c r="Y1828" s="3"/>
      <c r="Z1828" s="1"/>
      <c r="AA1828" s="9"/>
      <c r="AB1828" s="3"/>
      <c r="AC1828" s="3"/>
      <c r="AD1828" s="3"/>
      <c r="AE1828" s="9"/>
      <c r="AF1828" s="10"/>
      <c r="AG1828" s="9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42"/>
      <c r="B1829" s="72"/>
      <c r="C1829" s="13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20"/>
      <c r="R1829" s="13"/>
      <c r="S1829" s="4"/>
      <c r="T1829" s="34"/>
      <c r="U1829" s="9"/>
      <c r="V1829" s="9"/>
      <c r="W1829" s="9"/>
      <c r="X1829" s="32"/>
      <c r="Y1829" s="3"/>
      <c r="Z1829" s="1"/>
      <c r="AA1829" s="9"/>
      <c r="AB1829" s="3"/>
      <c r="AC1829" s="3"/>
      <c r="AD1829" s="3"/>
      <c r="AE1829" s="9"/>
      <c r="AF1829" s="10"/>
      <c r="AG1829" s="9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42"/>
      <c r="B1830" s="72"/>
      <c r="C1830" s="13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20"/>
      <c r="R1830" s="13"/>
      <c r="S1830" s="4"/>
      <c r="T1830" s="34"/>
      <c r="U1830" s="9"/>
      <c r="V1830" s="9"/>
      <c r="W1830" s="9"/>
      <c r="X1830" s="32"/>
      <c r="Y1830" s="3"/>
      <c r="Z1830" s="1"/>
      <c r="AA1830" s="9"/>
      <c r="AB1830" s="3"/>
      <c r="AC1830" s="3"/>
      <c r="AD1830" s="3"/>
      <c r="AE1830" s="9"/>
      <c r="AF1830" s="10"/>
      <c r="AG1830" s="9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42"/>
      <c r="B1831" s="72"/>
      <c r="C1831" s="13"/>
      <c r="D1831" s="12"/>
      <c r="E1831" s="13"/>
      <c r="F1831" s="13"/>
      <c r="G1831" s="13"/>
      <c r="H1831" s="13"/>
      <c r="I1831" s="12"/>
      <c r="J1831" s="34"/>
      <c r="K1831" s="2"/>
      <c r="L1831" s="17"/>
      <c r="M1831" s="11"/>
      <c r="N1831" s="11"/>
      <c r="O1831" s="17"/>
      <c r="P1831" s="13"/>
      <c r="Q1831" s="20"/>
      <c r="R1831" s="13"/>
      <c r="S1831" s="4"/>
      <c r="T1831" s="34"/>
      <c r="U1831" s="9"/>
      <c r="V1831" s="9"/>
      <c r="W1831" s="9"/>
      <c r="X1831" s="32"/>
      <c r="Y1831" s="3"/>
      <c r="Z1831" s="1"/>
      <c r="AA1831" s="9"/>
      <c r="AB1831" s="3"/>
      <c r="AC1831" s="3"/>
      <c r="AD1831" s="3"/>
      <c r="AE1831" s="9"/>
      <c r="AF1831" s="10"/>
      <c r="AG1831" s="9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42"/>
      <c r="B1832" s="72"/>
      <c r="C1832" s="13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20"/>
      <c r="R1832" s="13"/>
      <c r="S1832" s="4"/>
      <c r="T1832" s="34"/>
      <c r="U1832" s="9"/>
      <c r="V1832" s="9"/>
      <c r="W1832" s="9"/>
      <c r="X1832" s="32"/>
      <c r="Y1832" s="3"/>
      <c r="Z1832" s="1"/>
      <c r="AA1832" s="9"/>
      <c r="AB1832" s="3"/>
      <c r="AC1832" s="3"/>
      <c r="AD1832" s="3"/>
      <c r="AE1832" s="9"/>
      <c r="AF1832" s="10"/>
      <c r="AG1832" s="9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42"/>
      <c r="B1833" s="72"/>
      <c r="C1833" s="13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20"/>
      <c r="R1833" s="13"/>
      <c r="S1833" s="4"/>
      <c r="T1833" s="34"/>
      <c r="U1833" s="9"/>
      <c r="V1833" s="9"/>
      <c r="W1833" s="9"/>
      <c r="X1833" s="32"/>
      <c r="Y1833" s="3"/>
      <c r="Z1833" s="1"/>
      <c r="AA1833" s="9"/>
      <c r="AB1833" s="3"/>
      <c r="AC1833" s="3"/>
      <c r="AD1833" s="3"/>
      <c r="AE1833" s="9"/>
      <c r="AF1833" s="10"/>
      <c r="AG1833" s="9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42"/>
      <c r="B1834" s="72"/>
      <c r="C1834" s="13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20"/>
      <c r="R1834" s="13"/>
      <c r="S1834" s="4"/>
      <c r="T1834" s="34"/>
      <c r="U1834" s="9"/>
      <c r="V1834" s="9"/>
      <c r="W1834" s="9"/>
      <c r="X1834" s="32"/>
      <c r="Y1834" s="3"/>
      <c r="Z1834" s="1"/>
      <c r="AA1834" s="9"/>
      <c r="AB1834" s="3"/>
      <c r="AC1834" s="3"/>
      <c r="AD1834" s="3"/>
      <c r="AE1834" s="9"/>
      <c r="AF1834" s="10"/>
      <c r="AG1834" s="9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42"/>
      <c r="B1835" s="72"/>
      <c r="C1835" s="13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20"/>
      <c r="R1835" s="13"/>
      <c r="S1835" s="4"/>
      <c r="T1835" s="34"/>
      <c r="U1835" s="9"/>
      <c r="V1835" s="9"/>
      <c r="W1835" s="9"/>
      <c r="X1835" s="32"/>
      <c r="Y1835" s="3"/>
      <c r="Z1835" s="1"/>
      <c r="AA1835" s="9"/>
      <c r="AB1835" s="3"/>
      <c r="AC1835" s="3"/>
      <c r="AD1835" s="3"/>
      <c r="AE1835" s="9"/>
      <c r="AF1835" s="10"/>
      <c r="AG1835" s="9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42"/>
      <c r="B1836" s="72"/>
      <c r="C1836" s="13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20"/>
      <c r="R1836" s="13"/>
      <c r="S1836" s="4"/>
      <c r="T1836" s="34"/>
      <c r="U1836" s="9"/>
      <c r="V1836" s="9"/>
      <c r="W1836" s="9"/>
      <c r="X1836" s="32"/>
      <c r="Y1836" s="3"/>
      <c r="Z1836" s="1"/>
      <c r="AA1836" s="9"/>
      <c r="AB1836" s="3"/>
      <c r="AC1836" s="3"/>
      <c r="AD1836" s="3"/>
      <c r="AE1836" s="9"/>
      <c r="AF1836" s="10"/>
      <c r="AG1836" s="9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42"/>
      <c r="B1837" s="72"/>
      <c r="C1837" s="13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20"/>
      <c r="R1837" s="13"/>
      <c r="S1837" s="4"/>
      <c r="T1837" s="34"/>
      <c r="U1837" s="9"/>
      <c r="V1837" s="9"/>
      <c r="W1837" s="9"/>
      <c r="X1837" s="32"/>
      <c r="Y1837" s="3"/>
      <c r="Z1837" s="1"/>
      <c r="AA1837" s="9"/>
      <c r="AB1837" s="3"/>
      <c r="AC1837" s="3"/>
      <c r="AD1837" s="3"/>
      <c r="AE1837" s="9"/>
      <c r="AF1837" s="10"/>
      <c r="AG1837" s="9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42"/>
      <c r="B1838" s="72"/>
      <c r="C1838" s="13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20"/>
      <c r="R1838" s="13"/>
      <c r="S1838" s="4"/>
      <c r="T1838" s="34"/>
      <c r="U1838" s="28"/>
      <c r="V1838" s="28"/>
      <c r="W1838" s="28"/>
      <c r="X1838" s="36"/>
      <c r="Y1838" s="21"/>
      <c r="Z1838" s="26"/>
      <c r="AA1838" s="28"/>
      <c r="AB1838" s="21"/>
      <c r="AC1838" s="21"/>
      <c r="AD1838" s="21"/>
      <c r="AE1838" s="28"/>
      <c r="AF1838" s="22"/>
      <c r="AG1838" s="28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</row>
    <row r="1839" spans="1:151" x14ac:dyDescent="0.15">
      <c r="A1839" s="42"/>
      <c r="B1839" s="72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20"/>
      <c r="R1839" s="13"/>
      <c r="S1839" s="4"/>
      <c r="T1839" s="34"/>
      <c r="U1839" s="28"/>
      <c r="V1839" s="28"/>
      <c r="W1839" s="28"/>
      <c r="X1839" s="36"/>
      <c r="Y1839" s="21"/>
      <c r="Z1839" s="26"/>
      <c r="AA1839" s="28"/>
      <c r="AB1839" s="21"/>
      <c r="AC1839" s="21"/>
      <c r="AD1839" s="21"/>
      <c r="AE1839" s="28"/>
      <c r="AF1839" s="22"/>
      <c r="AG1839" s="28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</row>
    <row r="1840" spans="1:151" x14ac:dyDescent="0.15">
      <c r="A1840" s="42"/>
      <c r="B1840" s="72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20"/>
      <c r="R1840" s="13"/>
      <c r="S1840" s="4"/>
      <c r="T1840" s="34"/>
      <c r="U1840" s="9"/>
      <c r="V1840" s="9"/>
      <c r="W1840" s="9"/>
      <c r="X1840" s="32"/>
      <c r="Y1840" s="3"/>
      <c r="Z1840" s="1"/>
      <c r="AA1840" s="9"/>
      <c r="AB1840" s="3"/>
      <c r="AC1840" s="3"/>
      <c r="AD1840" s="3"/>
      <c r="AE1840" s="9"/>
      <c r="AF1840" s="10"/>
      <c r="AG1840" s="9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42"/>
      <c r="B1841" s="72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20"/>
      <c r="R1841" s="13"/>
      <c r="S1841" s="4"/>
      <c r="T1841" s="34"/>
      <c r="U1841" s="9"/>
      <c r="V1841" s="9"/>
      <c r="W1841" s="9"/>
      <c r="X1841" s="32"/>
      <c r="Y1841" s="3"/>
      <c r="Z1841" s="1"/>
      <c r="AA1841" s="9"/>
      <c r="AB1841" s="3"/>
      <c r="AC1841" s="3"/>
      <c r="AD1841" s="3"/>
      <c r="AE1841" s="9"/>
      <c r="AF1841" s="10"/>
      <c r="AG1841" s="9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42"/>
      <c r="B1842" s="72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20"/>
      <c r="R1842" s="13"/>
      <c r="S1842" s="4"/>
      <c r="T1842" s="34"/>
      <c r="U1842" s="9"/>
      <c r="V1842" s="9"/>
      <c r="W1842" s="9"/>
      <c r="X1842" s="32"/>
      <c r="Y1842" s="3"/>
      <c r="Z1842" s="1"/>
      <c r="AA1842" s="9"/>
      <c r="AB1842" s="3"/>
      <c r="AC1842" s="3"/>
      <c r="AD1842" s="3"/>
      <c r="AE1842" s="9"/>
      <c r="AF1842" s="10"/>
      <c r="AG1842" s="9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42"/>
      <c r="B1843" s="72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20"/>
      <c r="R1843" s="13"/>
      <c r="S1843" s="4"/>
      <c r="T1843" s="34"/>
      <c r="U1843" s="9"/>
      <c r="V1843" s="9"/>
      <c r="W1843" s="9"/>
      <c r="X1843" s="32"/>
      <c r="Y1843" s="3"/>
      <c r="Z1843" s="1"/>
      <c r="AA1843" s="9"/>
      <c r="AB1843" s="3"/>
      <c r="AC1843" s="3"/>
      <c r="AD1843" s="3"/>
      <c r="AE1843" s="9"/>
      <c r="AF1843" s="10"/>
      <c r="AG1843" s="9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42"/>
      <c r="B1844" s="72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20"/>
      <c r="R1844" s="13"/>
      <c r="S1844" s="4"/>
      <c r="T1844" s="34"/>
      <c r="U1844" s="9"/>
      <c r="V1844" s="9"/>
      <c r="W1844" s="9"/>
      <c r="X1844" s="32"/>
      <c r="Y1844" s="3"/>
      <c r="Z1844" s="1"/>
      <c r="AA1844" s="9"/>
      <c r="AB1844" s="3"/>
      <c r="AC1844" s="3"/>
      <c r="AD1844" s="3"/>
      <c r="AE1844" s="9"/>
      <c r="AF1844" s="10"/>
      <c r="AG1844" s="9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42"/>
      <c r="B1845" s="72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20"/>
      <c r="R1845" s="13"/>
      <c r="S1845" s="4"/>
      <c r="T1845" s="34"/>
      <c r="U1845" s="9"/>
      <c r="V1845" s="9"/>
      <c r="W1845" s="9"/>
      <c r="X1845" s="32"/>
      <c r="Y1845" s="3"/>
      <c r="Z1845" s="1"/>
      <c r="AA1845" s="9"/>
      <c r="AB1845" s="3"/>
      <c r="AC1845" s="3"/>
      <c r="AD1845" s="3"/>
      <c r="AE1845" s="9"/>
      <c r="AF1845" s="10"/>
      <c r="AG1845" s="9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42"/>
      <c r="B1846" s="72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20"/>
      <c r="R1846" s="13"/>
      <c r="S1846" s="4"/>
      <c r="T1846" s="34"/>
      <c r="U1846" s="9"/>
      <c r="V1846" s="9"/>
      <c r="W1846" s="9"/>
      <c r="X1846" s="32"/>
      <c r="Y1846" s="3"/>
      <c r="Z1846" s="1"/>
      <c r="AA1846" s="9"/>
      <c r="AB1846" s="3"/>
      <c r="AC1846" s="3"/>
      <c r="AD1846" s="3"/>
      <c r="AE1846" s="9"/>
      <c r="AF1846" s="10"/>
      <c r="AG1846" s="9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42"/>
      <c r="B1847" s="72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20"/>
      <c r="R1847" s="13"/>
      <c r="S1847" s="4"/>
      <c r="T1847" s="34"/>
      <c r="U1847" s="9"/>
      <c r="V1847" s="9"/>
      <c r="W1847" s="9"/>
      <c r="X1847" s="32"/>
      <c r="Y1847" s="3"/>
      <c r="Z1847" s="1"/>
      <c r="AA1847" s="9"/>
      <c r="AB1847" s="3"/>
      <c r="AC1847" s="3"/>
      <c r="AD1847" s="3"/>
      <c r="AE1847" s="9"/>
      <c r="AF1847" s="10"/>
      <c r="AG1847" s="9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42"/>
      <c r="B1848" s="72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20"/>
      <c r="R1848" s="13"/>
      <c r="S1848" s="4"/>
      <c r="T1848" s="34"/>
      <c r="U1848" s="9"/>
      <c r="V1848" s="9"/>
      <c r="W1848" s="9"/>
      <c r="X1848" s="32"/>
      <c r="Y1848" s="3"/>
      <c r="Z1848" s="1"/>
      <c r="AA1848" s="9"/>
      <c r="AB1848" s="3"/>
      <c r="AC1848" s="3"/>
      <c r="AD1848" s="3"/>
      <c r="AE1848" s="9"/>
      <c r="AF1848" s="10"/>
      <c r="AG1848" s="9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42"/>
      <c r="B1849" s="72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20"/>
      <c r="R1849" s="13"/>
      <c r="S1849" s="4"/>
      <c r="T1849" s="34"/>
      <c r="U1849" s="9"/>
      <c r="V1849" s="9"/>
      <c r="W1849" s="9"/>
      <c r="X1849" s="32"/>
      <c r="Y1849" s="3"/>
      <c r="Z1849" s="1"/>
      <c r="AA1849" s="9"/>
      <c r="AB1849" s="3"/>
      <c r="AC1849" s="3"/>
      <c r="AD1849" s="3"/>
      <c r="AE1849" s="9"/>
      <c r="AF1849" s="10"/>
      <c r="AG1849" s="9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42"/>
      <c r="B1850" s="72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20"/>
      <c r="R1850" s="13"/>
      <c r="S1850" s="4"/>
      <c r="T1850" s="34"/>
      <c r="U1850" s="9"/>
      <c r="V1850" s="9"/>
      <c r="W1850" s="9"/>
      <c r="X1850" s="32"/>
      <c r="Y1850" s="3"/>
      <c r="Z1850" s="1"/>
      <c r="AA1850" s="9"/>
      <c r="AB1850" s="3"/>
      <c r="AC1850" s="3"/>
      <c r="AD1850" s="3"/>
      <c r="AE1850" s="9"/>
      <c r="AF1850" s="10"/>
      <c r="AG1850" s="9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42"/>
      <c r="B1851" s="72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20"/>
      <c r="R1851" s="13"/>
      <c r="S1851" s="4"/>
      <c r="T1851" s="34"/>
      <c r="U1851" s="9"/>
      <c r="V1851" s="9"/>
      <c r="W1851" s="9"/>
      <c r="X1851" s="32"/>
      <c r="Y1851" s="3"/>
      <c r="Z1851" s="1"/>
      <c r="AA1851" s="9"/>
      <c r="AB1851" s="3"/>
      <c r="AC1851" s="3"/>
      <c r="AD1851" s="3"/>
      <c r="AE1851" s="9"/>
      <c r="AF1851" s="10"/>
      <c r="AG1851" s="9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42"/>
      <c r="B1852" s="72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20"/>
      <c r="R1852" s="13"/>
      <c r="S1852" s="4"/>
      <c r="T1852" s="34"/>
      <c r="U1852" s="9"/>
      <c r="V1852" s="9"/>
      <c r="W1852" s="9"/>
      <c r="X1852" s="32"/>
      <c r="Y1852" s="3"/>
      <c r="Z1852" s="1"/>
      <c r="AA1852" s="9"/>
      <c r="AB1852" s="3"/>
      <c r="AC1852" s="3"/>
      <c r="AD1852" s="3"/>
      <c r="AE1852" s="9"/>
      <c r="AF1852" s="10"/>
      <c r="AG1852" s="9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42"/>
      <c r="B1853" s="72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20"/>
      <c r="R1853" s="13"/>
      <c r="S1853" s="4"/>
      <c r="T1853" s="34"/>
      <c r="U1853" s="9"/>
      <c r="V1853" s="9"/>
      <c r="W1853" s="9"/>
      <c r="X1853" s="32"/>
      <c r="Y1853" s="3"/>
      <c r="Z1853" s="1"/>
      <c r="AA1853" s="9"/>
      <c r="AB1853" s="3"/>
      <c r="AC1853" s="3"/>
      <c r="AD1853" s="3"/>
      <c r="AE1853" s="9"/>
      <c r="AF1853" s="10"/>
      <c r="AG1853" s="9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42"/>
      <c r="B1854" s="72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20"/>
      <c r="R1854" s="13"/>
      <c r="S1854" s="4"/>
      <c r="T1854" s="34"/>
      <c r="U1854" s="9"/>
      <c r="V1854" s="9"/>
      <c r="W1854" s="9"/>
      <c r="X1854" s="32"/>
      <c r="Y1854" s="3"/>
      <c r="Z1854" s="1"/>
      <c r="AA1854" s="9"/>
      <c r="AB1854" s="3"/>
      <c r="AC1854" s="3"/>
      <c r="AD1854" s="3"/>
      <c r="AE1854" s="9"/>
      <c r="AF1854" s="10"/>
      <c r="AG1854" s="9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42"/>
      <c r="B1855" s="72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20"/>
      <c r="R1855" s="13"/>
      <c r="S1855" s="4"/>
      <c r="T1855" s="34"/>
      <c r="U1855" s="9"/>
      <c r="V1855" s="9"/>
      <c r="W1855" s="9"/>
      <c r="X1855" s="32"/>
      <c r="Y1855" s="3"/>
      <c r="Z1855" s="1"/>
      <c r="AA1855" s="9"/>
      <c r="AB1855" s="3"/>
      <c r="AC1855" s="3"/>
      <c r="AD1855" s="3"/>
      <c r="AE1855" s="9"/>
      <c r="AF1855" s="10"/>
      <c r="AG1855" s="9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42"/>
      <c r="B1856" s="72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20"/>
      <c r="R1856" s="13"/>
      <c r="S1856" s="4"/>
      <c r="T1856" s="34"/>
      <c r="U1856" s="9"/>
      <c r="V1856" s="9"/>
      <c r="W1856" s="9"/>
      <c r="X1856" s="32"/>
      <c r="Y1856" s="3"/>
      <c r="Z1856" s="1"/>
      <c r="AA1856" s="9"/>
      <c r="AB1856" s="3"/>
      <c r="AC1856" s="3"/>
      <c r="AD1856" s="3"/>
      <c r="AE1856" s="9"/>
      <c r="AF1856" s="10"/>
      <c r="AG1856" s="9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42"/>
      <c r="B1857" s="72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20"/>
      <c r="R1857" s="13"/>
      <c r="S1857" s="4"/>
      <c r="T1857" s="34"/>
      <c r="U1857" s="9"/>
      <c r="V1857" s="9"/>
      <c r="W1857" s="9"/>
      <c r="X1857" s="32"/>
      <c r="Y1857" s="3"/>
      <c r="Z1857" s="1"/>
      <c r="AA1857" s="9"/>
      <c r="AB1857" s="3"/>
      <c r="AC1857" s="3"/>
      <c r="AD1857" s="3"/>
      <c r="AE1857" s="9"/>
      <c r="AF1857" s="10"/>
      <c r="AG1857" s="9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42"/>
      <c r="B1858" s="72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20"/>
      <c r="R1858" s="13"/>
      <c r="S1858" s="4"/>
      <c r="T1858" s="34"/>
      <c r="U1858" s="9"/>
      <c r="V1858" s="9"/>
      <c r="W1858" s="9"/>
      <c r="X1858" s="32"/>
      <c r="Y1858" s="3"/>
      <c r="Z1858" s="1"/>
      <c r="AA1858" s="9"/>
      <c r="AB1858" s="3"/>
      <c r="AC1858" s="3"/>
      <c r="AD1858" s="3"/>
      <c r="AE1858" s="9"/>
      <c r="AF1858" s="10"/>
      <c r="AG1858" s="9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68"/>
      <c r="B1859" s="74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30"/>
      <c r="R1859" s="23"/>
      <c r="S1859" s="27"/>
      <c r="T1859" s="33"/>
      <c r="U1859" s="9"/>
      <c r="V1859" s="9"/>
      <c r="W1859" s="9"/>
      <c r="X1859" s="32"/>
      <c r="Y1859" s="3"/>
      <c r="Z1859" s="1"/>
      <c r="AA1859" s="9"/>
      <c r="AB1859" s="3"/>
      <c r="AC1859" s="3"/>
      <c r="AD1859" s="3"/>
      <c r="AE1859" s="9"/>
      <c r="AF1859" s="10"/>
      <c r="AG1859" s="9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42"/>
      <c r="B1860" s="72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20"/>
      <c r="R1860" s="13"/>
      <c r="S1860" s="4"/>
      <c r="T1860" s="34"/>
      <c r="U1860" s="9"/>
      <c r="V1860" s="9"/>
      <c r="W1860" s="9"/>
      <c r="X1860" s="32"/>
      <c r="Y1860" s="3"/>
      <c r="Z1860" s="1"/>
      <c r="AA1860" s="9"/>
      <c r="AB1860" s="3"/>
      <c r="AC1860" s="3"/>
      <c r="AD1860" s="3"/>
      <c r="AE1860" s="9"/>
      <c r="AF1860" s="10"/>
      <c r="AG1860" s="9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42"/>
      <c r="B1861" s="72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20"/>
      <c r="R1861" s="13"/>
      <c r="S1861" s="4"/>
      <c r="T1861" s="34"/>
      <c r="U1861" s="9"/>
      <c r="V1861" s="9"/>
      <c r="W1861" s="9"/>
      <c r="X1861" s="32"/>
      <c r="Y1861" s="3"/>
      <c r="Z1861" s="1"/>
      <c r="AA1861" s="9"/>
      <c r="AB1861" s="3"/>
      <c r="AC1861" s="3"/>
      <c r="AD1861" s="3"/>
      <c r="AE1861" s="9"/>
      <c r="AF1861" s="10"/>
      <c r="AG1861" s="9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42"/>
      <c r="B1862" s="72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20"/>
      <c r="R1862" s="13"/>
      <c r="S1862" s="4"/>
      <c r="T1862" s="34"/>
      <c r="U1862" s="9"/>
      <c r="V1862" s="9"/>
      <c r="W1862" s="9"/>
      <c r="X1862" s="32"/>
      <c r="Y1862" s="3"/>
      <c r="Z1862" s="1"/>
      <c r="AA1862" s="9"/>
      <c r="AB1862" s="3"/>
      <c r="AC1862" s="3"/>
      <c r="AD1862" s="3"/>
      <c r="AE1862" s="9"/>
      <c r="AF1862" s="10"/>
      <c r="AG1862" s="9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42"/>
      <c r="B1863" s="72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20"/>
      <c r="R1863" s="13"/>
      <c r="S1863" s="4"/>
      <c r="T1863" s="34"/>
      <c r="U1863" s="9"/>
      <c r="V1863" s="9"/>
      <c r="W1863" s="9"/>
      <c r="X1863" s="32"/>
      <c r="Y1863" s="3"/>
      <c r="Z1863" s="1"/>
      <c r="AA1863" s="9"/>
      <c r="AB1863" s="3"/>
      <c r="AC1863" s="3"/>
      <c r="AD1863" s="3"/>
      <c r="AE1863" s="9"/>
      <c r="AF1863" s="10"/>
      <c r="AG1863" s="9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42"/>
      <c r="B1864" s="72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20"/>
      <c r="R1864" s="13"/>
      <c r="S1864" s="4"/>
      <c r="T1864" s="34"/>
      <c r="U1864" s="9"/>
      <c r="V1864" s="9"/>
      <c r="W1864" s="9"/>
      <c r="X1864" s="32"/>
      <c r="Y1864" s="3"/>
      <c r="Z1864" s="1"/>
      <c r="AA1864" s="9"/>
      <c r="AB1864" s="3"/>
      <c r="AC1864" s="3"/>
      <c r="AD1864" s="3"/>
      <c r="AE1864" s="9"/>
      <c r="AF1864" s="10"/>
      <c r="AG1864" s="9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42"/>
      <c r="B1865" s="72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20"/>
      <c r="R1865" s="13"/>
      <c r="S1865" s="4"/>
      <c r="T1865" s="34"/>
      <c r="U1865" s="9"/>
      <c r="V1865" s="9"/>
      <c r="W1865" s="9"/>
      <c r="X1865" s="32"/>
      <c r="Y1865" s="3"/>
      <c r="Z1865" s="1"/>
      <c r="AA1865" s="9"/>
      <c r="AB1865" s="3"/>
      <c r="AC1865" s="3"/>
      <c r="AD1865" s="3"/>
      <c r="AE1865" s="9"/>
      <c r="AF1865" s="10"/>
      <c r="AG1865" s="9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42"/>
      <c r="B1866" s="72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20"/>
      <c r="R1866" s="13"/>
      <c r="S1866" s="4"/>
      <c r="T1866" s="34"/>
      <c r="U1866" s="9"/>
      <c r="V1866" s="9"/>
      <c r="W1866" s="9"/>
      <c r="X1866" s="32"/>
      <c r="Y1866" s="3"/>
      <c r="Z1866" s="1"/>
      <c r="AA1866" s="9"/>
      <c r="AB1866" s="3"/>
      <c r="AC1866" s="3"/>
      <c r="AD1866" s="3"/>
      <c r="AE1866" s="9"/>
      <c r="AF1866" s="10"/>
      <c r="AG1866" s="9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42"/>
      <c r="B1867" s="72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20"/>
      <c r="R1867" s="13"/>
      <c r="S1867" s="4"/>
      <c r="T1867" s="34"/>
      <c r="U1867" s="9"/>
      <c r="V1867" s="9"/>
      <c r="W1867" s="9"/>
      <c r="X1867" s="32"/>
      <c r="Y1867" s="3"/>
      <c r="Z1867" s="1"/>
      <c r="AA1867" s="9"/>
      <c r="AB1867" s="3"/>
      <c r="AC1867" s="3"/>
      <c r="AD1867" s="3"/>
      <c r="AE1867" s="9"/>
      <c r="AF1867" s="10"/>
      <c r="AG1867" s="9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42"/>
      <c r="B1868" s="72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20"/>
      <c r="R1868" s="13"/>
      <c r="S1868" s="4"/>
      <c r="T1868" s="34"/>
      <c r="U1868" s="9"/>
      <c r="V1868" s="9"/>
      <c r="W1868" s="9"/>
      <c r="X1868" s="32"/>
      <c r="Y1868" s="3"/>
      <c r="Z1868" s="1"/>
      <c r="AA1868" s="9"/>
      <c r="AB1868" s="3"/>
      <c r="AC1868" s="3"/>
      <c r="AD1868" s="3"/>
      <c r="AE1868" s="9"/>
      <c r="AF1868" s="10"/>
      <c r="AG1868" s="9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42"/>
      <c r="B1869" s="72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20"/>
      <c r="R1869" s="13"/>
      <c r="S1869" s="4"/>
      <c r="T1869" s="34"/>
      <c r="U1869" s="9"/>
      <c r="V1869" s="9"/>
      <c r="W1869" s="9"/>
      <c r="X1869" s="32"/>
      <c r="Y1869" s="3"/>
      <c r="Z1869" s="1"/>
      <c r="AA1869" s="9"/>
      <c r="AB1869" s="3"/>
      <c r="AC1869" s="3"/>
      <c r="AD1869" s="3"/>
      <c r="AE1869" s="9"/>
      <c r="AF1869" s="10"/>
      <c r="AG1869" s="9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42"/>
      <c r="B1870" s="72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20"/>
      <c r="R1870" s="13"/>
      <c r="S1870" s="4"/>
      <c r="T1870" s="34"/>
      <c r="U1870" s="9"/>
      <c r="V1870" s="9"/>
      <c r="W1870" s="9"/>
      <c r="X1870" s="32"/>
      <c r="Y1870" s="3"/>
      <c r="Z1870" s="1"/>
      <c r="AA1870" s="9"/>
      <c r="AB1870" s="3"/>
      <c r="AC1870" s="3"/>
      <c r="AD1870" s="3"/>
      <c r="AE1870" s="9"/>
      <c r="AF1870" s="10"/>
      <c r="AG1870" s="9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42"/>
      <c r="B1871" s="72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20"/>
      <c r="R1871" s="13"/>
      <c r="S1871" s="4"/>
      <c r="T1871" s="34"/>
      <c r="U1871" s="9"/>
      <c r="V1871" s="9"/>
      <c r="W1871" s="9"/>
      <c r="X1871" s="32"/>
      <c r="Y1871" s="3"/>
      <c r="Z1871" s="1"/>
      <c r="AA1871" s="9"/>
      <c r="AB1871" s="3"/>
      <c r="AC1871" s="3"/>
      <c r="AD1871" s="3"/>
      <c r="AE1871" s="9"/>
      <c r="AF1871" s="10"/>
      <c r="AG1871" s="9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42"/>
      <c r="B1872" s="72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20"/>
      <c r="R1872" s="13"/>
      <c r="S1872" s="4"/>
      <c r="T1872" s="34"/>
      <c r="U1872" s="9"/>
      <c r="V1872" s="9"/>
      <c r="W1872" s="9"/>
      <c r="X1872" s="32"/>
      <c r="Y1872" s="3"/>
      <c r="Z1872" s="1"/>
      <c r="AA1872" s="9"/>
      <c r="AB1872" s="3"/>
      <c r="AC1872" s="3"/>
      <c r="AD1872" s="3"/>
      <c r="AE1872" s="9"/>
      <c r="AF1872" s="10"/>
      <c r="AG1872" s="9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42"/>
      <c r="B1873" s="72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20"/>
      <c r="R1873" s="13"/>
      <c r="S1873" s="4"/>
      <c r="T1873" s="34"/>
      <c r="U1873" s="9"/>
      <c r="V1873" s="9"/>
      <c r="W1873" s="9"/>
      <c r="X1873" s="32"/>
      <c r="Y1873" s="3"/>
      <c r="Z1873" s="1"/>
      <c r="AA1873" s="9"/>
      <c r="AB1873" s="3"/>
      <c r="AC1873" s="3"/>
      <c r="AD1873" s="3"/>
      <c r="AE1873" s="9"/>
      <c r="AF1873" s="10"/>
      <c r="AG1873" s="9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42"/>
      <c r="B1874" s="72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20"/>
      <c r="R1874" s="13"/>
      <c r="S1874" s="4"/>
      <c r="T1874" s="34"/>
      <c r="U1874" s="9"/>
      <c r="V1874" s="9"/>
      <c r="W1874" s="9"/>
      <c r="X1874" s="32"/>
      <c r="Y1874" s="3"/>
      <c r="Z1874" s="1"/>
      <c r="AA1874" s="9"/>
      <c r="AB1874" s="3"/>
      <c r="AC1874" s="3"/>
      <c r="AD1874" s="3"/>
      <c r="AE1874" s="9"/>
      <c r="AF1874" s="10"/>
      <c r="AG1874" s="9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42"/>
      <c r="B1875" s="72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20"/>
      <c r="R1875" s="13"/>
      <c r="S1875" s="4"/>
      <c r="T1875" s="34"/>
      <c r="U1875" s="9"/>
      <c r="V1875" s="9"/>
      <c r="W1875" s="9"/>
      <c r="X1875" s="32"/>
      <c r="Y1875" s="3"/>
      <c r="Z1875" s="1"/>
      <c r="AA1875" s="9"/>
      <c r="AB1875" s="3"/>
      <c r="AC1875" s="3"/>
      <c r="AD1875" s="3"/>
      <c r="AE1875" s="9"/>
      <c r="AF1875" s="10"/>
      <c r="AG1875" s="9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42"/>
      <c r="B1876" s="72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20"/>
      <c r="R1876" s="13"/>
      <c r="S1876" s="4"/>
      <c r="T1876" s="34"/>
      <c r="U1876" s="9"/>
      <c r="V1876" s="9"/>
      <c r="W1876" s="9"/>
      <c r="X1876" s="32"/>
      <c r="Y1876" s="3"/>
      <c r="Z1876" s="1"/>
      <c r="AA1876" s="9"/>
      <c r="AB1876" s="3"/>
      <c r="AC1876" s="3"/>
      <c r="AD1876" s="3"/>
      <c r="AE1876" s="9"/>
      <c r="AF1876" s="10"/>
      <c r="AG1876" s="9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42"/>
      <c r="B1877" s="72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20"/>
      <c r="R1877" s="13"/>
      <c r="S1877" s="4"/>
      <c r="T1877" s="34"/>
      <c r="U1877" s="9"/>
      <c r="V1877" s="9"/>
      <c r="W1877" s="9"/>
      <c r="X1877" s="32"/>
      <c r="Y1877" s="3"/>
      <c r="Z1877" s="1"/>
      <c r="AA1877" s="9"/>
      <c r="AB1877" s="3"/>
      <c r="AC1877" s="3"/>
      <c r="AD1877" s="3"/>
      <c r="AE1877" s="9"/>
      <c r="AF1877" s="10"/>
      <c r="AG1877" s="9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42"/>
      <c r="B1878" s="72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20"/>
      <c r="R1878" s="13"/>
      <c r="S1878" s="4"/>
      <c r="T1878" s="34"/>
      <c r="U1878" s="9"/>
      <c r="V1878" s="9"/>
      <c r="W1878" s="9"/>
      <c r="X1878" s="32"/>
      <c r="Y1878" s="3"/>
      <c r="Z1878" s="1"/>
      <c r="AA1878" s="9"/>
      <c r="AB1878" s="3"/>
      <c r="AC1878" s="3"/>
      <c r="AD1878" s="3"/>
      <c r="AE1878" s="9"/>
      <c r="AF1878" s="10"/>
      <c r="AG1878" s="9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42"/>
      <c r="B1879" s="72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20"/>
      <c r="R1879" s="13"/>
      <c r="S1879" s="4"/>
      <c r="T1879" s="34"/>
      <c r="U1879" s="9"/>
      <c r="V1879" s="9"/>
      <c r="W1879" s="9"/>
      <c r="X1879" s="32"/>
      <c r="Y1879" s="3"/>
      <c r="Z1879" s="1"/>
      <c r="AA1879" s="9"/>
      <c r="AB1879" s="3"/>
      <c r="AC1879" s="3"/>
      <c r="AD1879" s="3"/>
      <c r="AE1879" s="9"/>
      <c r="AF1879" s="10"/>
      <c r="AG1879" s="9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42"/>
      <c r="B1880" s="72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20"/>
      <c r="R1880" s="13"/>
      <c r="S1880" s="4"/>
      <c r="T1880" s="34"/>
      <c r="U1880" s="9"/>
      <c r="V1880" s="9"/>
      <c r="W1880" s="9"/>
      <c r="X1880" s="32"/>
      <c r="Y1880" s="3"/>
      <c r="Z1880" s="1"/>
      <c r="AA1880" s="9"/>
      <c r="AB1880" s="3"/>
      <c r="AC1880" s="3"/>
      <c r="AD1880" s="3"/>
      <c r="AE1880" s="9"/>
      <c r="AF1880" s="10"/>
      <c r="AG1880" s="9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42"/>
      <c r="B1881" s="72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20"/>
      <c r="R1881" s="13"/>
      <c r="S1881" s="4"/>
      <c r="T1881" s="34"/>
      <c r="U1881" s="9"/>
      <c r="V1881" s="9"/>
      <c r="W1881" s="9"/>
      <c r="X1881" s="32"/>
      <c r="Y1881" s="3"/>
      <c r="Z1881" s="1"/>
      <c r="AA1881" s="9"/>
      <c r="AB1881" s="3"/>
      <c r="AC1881" s="3"/>
      <c r="AD1881" s="3"/>
      <c r="AE1881" s="9"/>
      <c r="AF1881" s="10"/>
      <c r="AG1881" s="9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42"/>
      <c r="B1882" s="72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20"/>
      <c r="R1882" s="13"/>
      <c r="S1882" s="4"/>
      <c r="T1882" s="34"/>
      <c r="U1882" s="9"/>
      <c r="V1882" s="9"/>
      <c r="W1882" s="9"/>
      <c r="X1882" s="32"/>
      <c r="Y1882" s="3"/>
      <c r="Z1882" s="1"/>
      <c r="AA1882" s="9"/>
      <c r="AB1882" s="3"/>
      <c r="AC1882" s="3"/>
      <c r="AD1882" s="3"/>
      <c r="AE1882" s="9"/>
      <c r="AF1882" s="10"/>
      <c r="AG1882" s="9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42"/>
      <c r="B1883" s="72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20"/>
      <c r="R1883" s="13"/>
      <c r="S1883" s="4"/>
      <c r="T1883" s="34"/>
      <c r="U1883" s="9"/>
      <c r="V1883" s="9"/>
      <c r="W1883" s="9"/>
      <c r="X1883" s="32"/>
      <c r="Y1883" s="3"/>
      <c r="Z1883" s="1"/>
      <c r="AA1883" s="9"/>
      <c r="AB1883" s="3"/>
      <c r="AC1883" s="3"/>
      <c r="AD1883" s="3"/>
      <c r="AE1883" s="9"/>
      <c r="AF1883" s="10"/>
      <c r="AG1883" s="9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42"/>
      <c r="B1884" s="72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20"/>
      <c r="R1884" s="13"/>
      <c r="S1884" s="4"/>
      <c r="T1884" s="34"/>
      <c r="U1884" s="9"/>
      <c r="V1884" s="9"/>
      <c r="W1884" s="9"/>
      <c r="X1884" s="32"/>
      <c r="Y1884" s="3"/>
      <c r="Z1884" s="1"/>
      <c r="AA1884" s="9"/>
      <c r="AB1884" s="3"/>
      <c r="AC1884" s="3"/>
      <c r="AD1884" s="3"/>
      <c r="AE1884" s="9"/>
      <c r="AF1884" s="10"/>
      <c r="AG1884" s="9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42"/>
      <c r="B1885" s="72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20"/>
      <c r="R1885" s="13"/>
      <c r="S1885" s="4"/>
      <c r="T1885" s="34"/>
      <c r="U1885" s="9"/>
      <c r="V1885" s="9"/>
      <c r="W1885" s="9"/>
      <c r="X1885" s="32"/>
      <c r="Y1885" s="3"/>
      <c r="Z1885" s="1"/>
      <c r="AA1885" s="9"/>
      <c r="AB1885" s="3"/>
      <c r="AC1885" s="3"/>
      <c r="AD1885" s="3"/>
      <c r="AE1885" s="9"/>
      <c r="AF1885" s="10"/>
      <c r="AG1885" s="9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42"/>
      <c r="B1886" s="72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20"/>
      <c r="R1886" s="13"/>
      <c r="S1886" s="4"/>
      <c r="T1886" s="34"/>
      <c r="U1886" s="9"/>
      <c r="V1886" s="9"/>
      <c r="W1886" s="9"/>
      <c r="X1886" s="32"/>
      <c r="Y1886" s="3"/>
      <c r="Z1886" s="1"/>
      <c r="AA1886" s="9"/>
      <c r="AB1886" s="3"/>
      <c r="AC1886" s="3"/>
      <c r="AD1886" s="3"/>
      <c r="AE1886" s="9"/>
      <c r="AF1886" s="10"/>
      <c r="AG1886" s="9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42"/>
      <c r="B1887" s="72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20"/>
      <c r="R1887" s="13"/>
      <c r="S1887" s="4"/>
      <c r="T1887" s="34"/>
      <c r="U1887" s="9"/>
      <c r="V1887" s="9"/>
      <c r="W1887" s="9"/>
      <c r="X1887" s="32"/>
      <c r="Y1887" s="3"/>
      <c r="Z1887" s="1"/>
      <c r="AA1887" s="9"/>
      <c r="AB1887" s="3"/>
      <c r="AC1887" s="3"/>
      <c r="AD1887" s="3"/>
      <c r="AE1887" s="9"/>
      <c r="AF1887" s="10"/>
      <c r="AG1887" s="9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42"/>
      <c r="B1888" s="72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20"/>
      <c r="R1888" s="13"/>
      <c r="S1888" s="4"/>
      <c r="T1888" s="34"/>
      <c r="U1888" s="9"/>
      <c r="V1888" s="9"/>
      <c r="W1888" s="9"/>
      <c r="X1888" s="32"/>
      <c r="Y1888" s="3"/>
      <c r="Z1888" s="1"/>
      <c r="AA1888" s="9"/>
      <c r="AB1888" s="3"/>
      <c r="AC1888" s="3"/>
      <c r="AD1888" s="3"/>
      <c r="AE1888" s="9"/>
      <c r="AF1888" s="10"/>
      <c r="AG1888" s="9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42"/>
      <c r="B1889" s="72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20"/>
      <c r="R1889" s="13"/>
      <c r="S1889" s="4"/>
      <c r="T1889" s="34"/>
      <c r="U1889" s="9"/>
      <c r="V1889" s="9"/>
      <c r="W1889" s="9"/>
      <c r="X1889" s="32"/>
      <c r="Y1889" s="3"/>
      <c r="Z1889" s="1"/>
      <c r="AA1889" s="9"/>
      <c r="AB1889" s="3"/>
      <c r="AC1889" s="3"/>
      <c r="AD1889" s="3"/>
      <c r="AE1889" s="9"/>
      <c r="AF1889" s="10"/>
      <c r="AG1889" s="9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42"/>
      <c r="B1890" s="72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20"/>
      <c r="R1890" s="13"/>
      <c r="S1890" s="4"/>
      <c r="T1890" s="34"/>
      <c r="U1890" s="9"/>
      <c r="V1890" s="9"/>
      <c r="W1890" s="9"/>
      <c r="X1890" s="32"/>
      <c r="Y1890" s="3"/>
      <c r="Z1890" s="1"/>
      <c r="AA1890" s="9"/>
      <c r="AB1890" s="3"/>
      <c r="AC1890" s="3"/>
      <c r="AD1890" s="3"/>
      <c r="AE1890" s="9"/>
      <c r="AF1890" s="10"/>
      <c r="AG1890" s="9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42"/>
      <c r="B1891" s="72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20"/>
      <c r="R1891" s="13"/>
      <c r="S1891" s="4"/>
      <c r="T1891" s="34"/>
      <c r="U1891" s="9"/>
      <c r="V1891" s="9"/>
      <c r="W1891" s="9"/>
      <c r="X1891" s="32"/>
      <c r="Y1891" s="3"/>
      <c r="Z1891" s="1"/>
      <c r="AA1891" s="9"/>
      <c r="AB1891" s="3"/>
      <c r="AC1891" s="3"/>
      <c r="AD1891" s="3"/>
      <c r="AE1891" s="9"/>
      <c r="AF1891" s="10"/>
      <c r="AG1891" s="9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42"/>
      <c r="B1892" s="72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20"/>
      <c r="R1892" s="13"/>
      <c r="S1892" s="4"/>
      <c r="T1892" s="34"/>
      <c r="U1892" s="9"/>
      <c r="V1892" s="9"/>
      <c r="W1892" s="9"/>
      <c r="X1892" s="32"/>
      <c r="Y1892" s="3"/>
      <c r="Z1892" s="1"/>
      <c r="AA1892" s="9"/>
      <c r="AB1892" s="3"/>
      <c r="AC1892" s="3"/>
      <c r="AD1892" s="3"/>
      <c r="AE1892" s="9"/>
      <c r="AF1892" s="10"/>
      <c r="AG1892" s="9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42"/>
      <c r="B1893" s="72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20"/>
      <c r="R1893" s="13"/>
      <c r="S1893" s="4"/>
      <c r="T1893" s="34"/>
      <c r="U1893" s="9"/>
      <c r="V1893" s="9"/>
      <c r="W1893" s="9"/>
      <c r="X1893" s="32"/>
      <c r="Y1893" s="3"/>
      <c r="Z1893" s="1"/>
      <c r="AA1893" s="9"/>
      <c r="AB1893" s="3"/>
      <c r="AC1893" s="3"/>
      <c r="AD1893" s="3"/>
      <c r="AE1893" s="9"/>
      <c r="AF1893" s="10"/>
      <c r="AG1893" s="9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42"/>
      <c r="B1894" s="72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20"/>
      <c r="R1894" s="13"/>
      <c r="S1894" s="4"/>
      <c r="T1894" s="34"/>
      <c r="U1894" s="9"/>
      <c r="V1894" s="9"/>
      <c r="W1894" s="9"/>
      <c r="X1894" s="32"/>
      <c r="Y1894" s="3"/>
      <c r="Z1894" s="1"/>
      <c r="AA1894" s="9"/>
      <c r="AB1894" s="3"/>
      <c r="AC1894" s="3"/>
      <c r="AD1894" s="3"/>
      <c r="AE1894" s="9"/>
      <c r="AF1894" s="10"/>
      <c r="AG1894" s="9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42"/>
      <c r="B1895" s="72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20"/>
      <c r="R1895" s="13"/>
      <c r="S1895" s="4"/>
      <c r="T1895" s="34"/>
      <c r="U1895" s="9"/>
      <c r="V1895" s="9"/>
      <c r="W1895" s="9"/>
      <c r="X1895" s="32"/>
      <c r="Y1895" s="3"/>
      <c r="Z1895" s="1"/>
      <c r="AA1895" s="9"/>
      <c r="AB1895" s="3"/>
      <c r="AC1895" s="3"/>
      <c r="AD1895" s="3"/>
      <c r="AE1895" s="9"/>
      <c r="AF1895" s="10"/>
      <c r="AG1895" s="9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42"/>
      <c r="B1896" s="72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20"/>
      <c r="R1896" s="13"/>
      <c r="S1896" s="4"/>
      <c r="T1896" s="34"/>
      <c r="U1896" s="9"/>
      <c r="V1896" s="9"/>
      <c r="W1896" s="9"/>
      <c r="X1896" s="32"/>
      <c r="Y1896" s="3"/>
      <c r="Z1896" s="1"/>
      <c r="AA1896" s="9"/>
      <c r="AB1896" s="3"/>
      <c r="AC1896" s="3"/>
      <c r="AD1896" s="3"/>
      <c r="AE1896" s="9"/>
      <c r="AF1896" s="10"/>
      <c r="AG1896" s="9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42"/>
      <c r="B1897" s="72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20"/>
      <c r="R1897" s="13"/>
      <c r="S1897" s="4"/>
      <c r="T1897" s="34"/>
      <c r="U1897" s="9"/>
      <c r="V1897" s="9"/>
      <c r="W1897" s="9"/>
      <c r="X1897" s="32"/>
      <c r="Y1897" s="3"/>
      <c r="Z1897" s="1"/>
      <c r="AA1897" s="9"/>
      <c r="AB1897" s="3"/>
      <c r="AC1897" s="3"/>
      <c r="AD1897" s="3"/>
      <c r="AE1897" s="9"/>
      <c r="AF1897" s="10"/>
      <c r="AG1897" s="9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42"/>
      <c r="B1898" s="72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20"/>
      <c r="R1898" s="13"/>
      <c r="S1898" s="4"/>
      <c r="T1898" s="34"/>
      <c r="U1898" s="9"/>
      <c r="V1898" s="9"/>
      <c r="W1898" s="9"/>
      <c r="X1898" s="32"/>
      <c r="Y1898" s="3"/>
      <c r="Z1898" s="1"/>
      <c r="AA1898" s="9"/>
      <c r="AB1898" s="3"/>
      <c r="AC1898" s="3"/>
      <c r="AD1898" s="3"/>
      <c r="AE1898" s="9"/>
      <c r="AF1898" s="10"/>
      <c r="AG1898" s="9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42"/>
      <c r="B1899" s="72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20"/>
      <c r="R1899" s="13"/>
      <c r="S1899" s="4"/>
      <c r="T1899" s="34"/>
      <c r="U1899" s="9"/>
      <c r="V1899" s="9"/>
      <c r="W1899" s="9"/>
      <c r="X1899" s="32"/>
      <c r="Y1899" s="3"/>
      <c r="Z1899" s="1"/>
      <c r="AA1899" s="9"/>
      <c r="AB1899" s="3"/>
      <c r="AC1899" s="3"/>
      <c r="AD1899" s="3"/>
      <c r="AE1899" s="9"/>
      <c r="AF1899" s="10"/>
      <c r="AG1899" s="9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42"/>
      <c r="B1900" s="72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20"/>
      <c r="R1900" s="13"/>
      <c r="S1900" s="4"/>
      <c r="T1900" s="34"/>
      <c r="U1900" s="9"/>
      <c r="V1900" s="9"/>
      <c r="W1900" s="9"/>
      <c r="X1900" s="32"/>
      <c r="Y1900" s="3"/>
      <c r="Z1900" s="1"/>
      <c r="AA1900" s="9"/>
      <c r="AB1900" s="3"/>
      <c r="AC1900" s="3"/>
      <c r="AD1900" s="3"/>
      <c r="AE1900" s="9"/>
      <c r="AF1900" s="10"/>
      <c r="AG1900" s="9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42"/>
      <c r="B1901" s="72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20"/>
      <c r="R1901" s="13"/>
      <c r="S1901" s="4"/>
      <c r="T1901" s="34"/>
      <c r="U1901" s="9"/>
      <c r="V1901" s="9"/>
      <c r="W1901" s="9"/>
      <c r="X1901" s="32"/>
      <c r="Y1901" s="3"/>
      <c r="Z1901" s="1"/>
      <c r="AA1901" s="9"/>
      <c r="AB1901" s="3"/>
      <c r="AC1901" s="3"/>
      <c r="AD1901" s="3"/>
      <c r="AE1901" s="9"/>
      <c r="AF1901" s="10"/>
      <c r="AG1901" s="9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42"/>
      <c r="B1902" s="72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20"/>
      <c r="R1902" s="13"/>
      <c r="S1902" s="4"/>
      <c r="T1902" s="34"/>
      <c r="U1902" s="9"/>
      <c r="V1902" s="9"/>
      <c r="W1902" s="9"/>
      <c r="X1902" s="32"/>
      <c r="Y1902" s="3"/>
      <c r="Z1902" s="1"/>
      <c r="AA1902" s="9"/>
      <c r="AB1902" s="3"/>
      <c r="AC1902" s="3"/>
      <c r="AD1902" s="3"/>
      <c r="AE1902" s="9"/>
      <c r="AF1902" s="10"/>
      <c r="AG1902" s="9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42"/>
      <c r="B1903" s="72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20"/>
      <c r="R1903" s="13"/>
      <c r="S1903" s="4"/>
      <c r="T1903" s="34"/>
      <c r="U1903" s="9"/>
      <c r="V1903" s="9"/>
      <c r="W1903" s="9"/>
      <c r="X1903" s="32"/>
      <c r="Y1903" s="3"/>
      <c r="Z1903" s="1"/>
      <c r="AA1903" s="9"/>
      <c r="AB1903" s="3"/>
      <c r="AC1903" s="3"/>
      <c r="AD1903" s="3"/>
      <c r="AE1903" s="9"/>
      <c r="AF1903" s="10"/>
      <c r="AG1903" s="9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42"/>
      <c r="B1904" s="72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20"/>
      <c r="R1904" s="13"/>
      <c r="S1904" s="4"/>
      <c r="T1904" s="34"/>
      <c r="U1904" s="9"/>
      <c r="V1904" s="9"/>
      <c r="W1904" s="9"/>
      <c r="X1904" s="32"/>
      <c r="Y1904" s="3"/>
      <c r="Z1904" s="1"/>
      <c r="AA1904" s="9"/>
      <c r="AB1904" s="3"/>
      <c r="AC1904" s="3"/>
      <c r="AD1904" s="3"/>
      <c r="AE1904" s="9"/>
      <c r="AF1904" s="10"/>
      <c r="AG1904" s="9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42"/>
      <c r="B1905" s="72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20"/>
      <c r="R1905" s="13"/>
      <c r="S1905" s="4"/>
      <c r="T1905" s="34"/>
      <c r="U1905" s="9"/>
      <c r="V1905" s="9"/>
      <c r="W1905" s="9"/>
      <c r="X1905" s="32"/>
      <c r="Y1905" s="3"/>
      <c r="Z1905" s="1"/>
      <c r="AA1905" s="9"/>
      <c r="AB1905" s="3"/>
      <c r="AC1905" s="3"/>
      <c r="AD1905" s="3"/>
      <c r="AE1905" s="9"/>
      <c r="AF1905" s="10"/>
      <c r="AG1905" s="9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42"/>
      <c r="B1906" s="72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20"/>
      <c r="R1906" s="13"/>
      <c r="S1906" s="4"/>
      <c r="T1906" s="34"/>
      <c r="U1906" s="9"/>
      <c r="V1906" s="9"/>
      <c r="W1906" s="9"/>
      <c r="X1906" s="32"/>
      <c r="Y1906" s="3"/>
      <c r="Z1906" s="1"/>
      <c r="AA1906" s="9"/>
      <c r="AB1906" s="3"/>
      <c r="AC1906" s="3"/>
      <c r="AD1906" s="3"/>
      <c r="AE1906" s="9"/>
      <c r="AF1906" s="10"/>
      <c r="AG1906" s="9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42"/>
      <c r="B1907" s="72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20"/>
      <c r="R1907" s="13"/>
      <c r="S1907" s="4"/>
      <c r="T1907" s="34"/>
      <c r="U1907" s="9"/>
      <c r="V1907" s="9"/>
      <c r="W1907" s="9"/>
      <c r="X1907" s="32"/>
      <c r="Y1907" s="3"/>
      <c r="Z1907" s="1"/>
      <c r="AA1907" s="9"/>
      <c r="AB1907" s="3"/>
      <c r="AC1907" s="3"/>
      <c r="AD1907" s="3"/>
      <c r="AE1907" s="9"/>
      <c r="AF1907" s="10"/>
      <c r="AG1907" s="9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42"/>
      <c r="B1908" s="72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20"/>
      <c r="R1908" s="13"/>
      <c r="S1908" s="4"/>
      <c r="T1908" s="34"/>
      <c r="U1908" s="9"/>
      <c r="V1908" s="9"/>
      <c r="W1908" s="9"/>
      <c r="X1908" s="32"/>
      <c r="Y1908" s="3"/>
      <c r="Z1908" s="1"/>
      <c r="AA1908" s="9"/>
      <c r="AB1908" s="3"/>
      <c r="AC1908" s="3"/>
      <c r="AD1908" s="3"/>
      <c r="AE1908" s="9"/>
      <c r="AF1908" s="10"/>
      <c r="AG1908" s="9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42"/>
      <c r="B1909" s="72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20"/>
      <c r="R1909" s="13"/>
      <c r="S1909" s="4"/>
      <c r="T1909" s="34"/>
      <c r="U1909" s="9"/>
      <c r="V1909" s="9"/>
      <c r="W1909" s="9"/>
      <c r="X1909" s="32"/>
      <c r="Y1909" s="3"/>
      <c r="Z1909" s="1"/>
      <c r="AA1909" s="9"/>
      <c r="AB1909" s="3"/>
      <c r="AC1909" s="3"/>
      <c r="AD1909" s="3"/>
      <c r="AE1909" s="9"/>
      <c r="AF1909" s="10"/>
      <c r="AG1909" s="9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42"/>
      <c r="B1910" s="72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20"/>
      <c r="R1910" s="13"/>
      <c r="S1910" s="4"/>
      <c r="T1910" s="34"/>
      <c r="U1910" s="9"/>
      <c r="V1910" s="9"/>
      <c r="W1910" s="9"/>
      <c r="X1910" s="32"/>
      <c r="Y1910" s="3"/>
      <c r="Z1910" s="1"/>
      <c r="AA1910" s="9"/>
      <c r="AB1910" s="3"/>
      <c r="AC1910" s="3"/>
      <c r="AD1910" s="3"/>
      <c r="AE1910" s="9"/>
      <c r="AF1910" s="10"/>
      <c r="AG1910" s="9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42"/>
      <c r="B1911" s="72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20"/>
      <c r="R1911" s="13"/>
      <c r="S1911" s="4"/>
      <c r="T1911" s="34"/>
      <c r="U1911" s="9"/>
      <c r="V1911" s="9"/>
      <c r="W1911" s="9"/>
      <c r="X1911" s="32"/>
      <c r="Y1911" s="3"/>
      <c r="Z1911" s="1"/>
      <c r="AA1911" s="9"/>
      <c r="AB1911" s="3"/>
      <c r="AC1911" s="3"/>
      <c r="AD1911" s="3"/>
      <c r="AE1911" s="9"/>
      <c r="AF1911" s="10"/>
      <c r="AG1911" s="9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42"/>
      <c r="B1912" s="72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20"/>
      <c r="R1912" s="13"/>
      <c r="S1912" s="4"/>
      <c r="T1912" s="34"/>
      <c r="U1912" s="9"/>
      <c r="V1912" s="9"/>
      <c r="W1912" s="9"/>
      <c r="X1912" s="32"/>
      <c r="Y1912" s="3"/>
      <c r="Z1912" s="1"/>
      <c r="AA1912" s="9"/>
      <c r="AB1912" s="3"/>
      <c r="AC1912" s="3"/>
      <c r="AD1912" s="3"/>
      <c r="AE1912" s="9"/>
      <c r="AF1912" s="10"/>
      <c r="AG1912" s="9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42"/>
      <c r="B1913" s="72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20"/>
      <c r="R1913" s="13"/>
      <c r="S1913" s="4"/>
      <c r="T1913" s="34"/>
      <c r="U1913" s="9"/>
      <c r="V1913" s="9"/>
      <c r="W1913" s="9"/>
      <c r="X1913" s="32"/>
      <c r="Y1913" s="3"/>
      <c r="Z1913" s="1"/>
      <c r="AA1913" s="9"/>
      <c r="AB1913" s="3"/>
      <c r="AC1913" s="3"/>
      <c r="AD1913" s="3"/>
      <c r="AE1913" s="9"/>
      <c r="AF1913" s="10"/>
      <c r="AG1913" s="9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42"/>
      <c r="B1914" s="72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20"/>
      <c r="R1914" s="13"/>
      <c r="S1914" s="4"/>
      <c r="T1914" s="34"/>
      <c r="U1914" s="9"/>
      <c r="V1914" s="9"/>
      <c r="W1914" s="9"/>
      <c r="X1914" s="32"/>
      <c r="Y1914" s="3"/>
      <c r="Z1914" s="1"/>
      <c r="AA1914" s="9"/>
      <c r="AB1914" s="3"/>
      <c r="AC1914" s="3"/>
      <c r="AD1914" s="3"/>
      <c r="AE1914" s="9"/>
      <c r="AF1914" s="10"/>
      <c r="AG1914" s="9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42"/>
      <c r="B1915" s="72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20"/>
      <c r="R1915" s="13"/>
      <c r="S1915" s="4"/>
      <c r="T1915" s="34"/>
      <c r="U1915" s="9"/>
      <c r="V1915" s="9"/>
      <c r="W1915" s="9"/>
      <c r="X1915" s="32"/>
      <c r="Y1915" s="3"/>
      <c r="Z1915" s="1"/>
      <c r="AA1915" s="9"/>
      <c r="AB1915" s="3"/>
      <c r="AC1915" s="3"/>
      <c r="AD1915" s="3"/>
      <c r="AE1915" s="9"/>
      <c r="AF1915" s="10"/>
      <c r="AG1915" s="9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42"/>
      <c r="B1916" s="72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20"/>
      <c r="R1916" s="13"/>
      <c r="S1916" s="4"/>
      <c r="T1916" s="34"/>
      <c r="U1916" s="9"/>
      <c r="V1916" s="9"/>
      <c r="W1916" s="9"/>
      <c r="X1916" s="32"/>
      <c r="Y1916" s="3"/>
      <c r="Z1916" s="1"/>
      <c r="AA1916" s="9"/>
      <c r="AB1916" s="3"/>
      <c r="AC1916" s="3"/>
      <c r="AD1916" s="3"/>
      <c r="AE1916" s="9"/>
      <c r="AF1916" s="10"/>
      <c r="AG1916" s="9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42"/>
      <c r="B1917" s="72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20"/>
      <c r="R1917" s="13"/>
      <c r="S1917" s="4"/>
      <c r="T1917" s="34"/>
      <c r="U1917" s="9"/>
      <c r="V1917" s="9"/>
      <c r="W1917" s="9"/>
      <c r="X1917" s="32"/>
      <c r="Y1917" s="3"/>
      <c r="Z1917" s="1"/>
      <c r="AA1917" s="9"/>
      <c r="AB1917" s="3"/>
      <c r="AC1917" s="3"/>
      <c r="AD1917" s="3"/>
      <c r="AE1917" s="9"/>
      <c r="AF1917" s="10"/>
      <c r="AG1917" s="9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42"/>
      <c r="B1918" s="72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20"/>
      <c r="R1918" s="13"/>
      <c r="S1918" s="4"/>
      <c r="T1918" s="34"/>
      <c r="U1918" s="9"/>
      <c r="V1918" s="9"/>
      <c r="W1918" s="9"/>
      <c r="X1918" s="32"/>
      <c r="Y1918" s="3"/>
      <c r="Z1918" s="1"/>
      <c r="AA1918" s="9"/>
      <c r="AB1918" s="3"/>
      <c r="AC1918" s="3"/>
      <c r="AD1918" s="3"/>
      <c r="AE1918" s="9"/>
      <c r="AF1918" s="10"/>
      <c r="AG1918" s="9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42"/>
      <c r="B1919" s="72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20"/>
      <c r="R1919" s="13"/>
      <c r="S1919" s="4"/>
      <c r="T1919" s="34"/>
      <c r="U1919" s="9"/>
      <c r="V1919" s="9"/>
      <c r="W1919" s="9"/>
      <c r="X1919" s="32"/>
      <c r="Y1919" s="3"/>
      <c r="Z1919" s="1"/>
      <c r="AA1919" s="9"/>
      <c r="AB1919" s="3"/>
      <c r="AC1919" s="3"/>
      <c r="AD1919" s="3"/>
      <c r="AE1919" s="9"/>
      <c r="AF1919" s="10"/>
      <c r="AG1919" s="9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42"/>
      <c r="B1920" s="72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20"/>
      <c r="R1920" s="13"/>
      <c r="S1920" s="4"/>
      <c r="T1920" s="34"/>
      <c r="U1920" s="9"/>
      <c r="V1920" s="9"/>
      <c r="W1920" s="9"/>
      <c r="X1920" s="32"/>
      <c r="Y1920" s="3"/>
      <c r="Z1920" s="1"/>
      <c r="AA1920" s="9"/>
      <c r="AB1920" s="3"/>
      <c r="AC1920" s="3"/>
      <c r="AD1920" s="3"/>
      <c r="AE1920" s="9"/>
      <c r="AF1920" s="10"/>
      <c r="AG1920" s="9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42"/>
      <c r="B1921" s="72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20"/>
      <c r="R1921" s="13"/>
      <c r="S1921" s="4"/>
      <c r="T1921" s="34"/>
      <c r="U1921" s="9"/>
      <c r="V1921" s="9"/>
      <c r="W1921" s="9"/>
      <c r="X1921" s="32"/>
      <c r="Y1921" s="3"/>
      <c r="Z1921" s="1"/>
      <c r="AA1921" s="9"/>
      <c r="AB1921" s="3"/>
      <c r="AC1921" s="3"/>
      <c r="AD1921" s="3"/>
      <c r="AE1921" s="9"/>
      <c r="AF1921" s="10"/>
      <c r="AG1921" s="9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42"/>
      <c r="B1922" s="72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20"/>
      <c r="R1922" s="13"/>
      <c r="S1922" s="4"/>
      <c r="T1922" s="34"/>
      <c r="U1922" s="9"/>
      <c r="V1922" s="9"/>
      <c r="W1922" s="9"/>
      <c r="X1922" s="32"/>
      <c r="Y1922" s="3"/>
      <c r="Z1922" s="1"/>
      <c r="AA1922" s="9"/>
      <c r="AB1922" s="3"/>
      <c r="AC1922" s="3"/>
      <c r="AD1922" s="3"/>
      <c r="AE1922" s="9"/>
      <c r="AF1922" s="10"/>
      <c r="AG1922" s="9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42"/>
      <c r="B1923" s="72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20"/>
      <c r="R1923" s="13"/>
      <c r="S1923" s="4"/>
      <c r="T1923" s="34"/>
      <c r="U1923" s="9"/>
      <c r="V1923" s="9"/>
      <c r="W1923" s="9"/>
      <c r="X1923" s="32"/>
      <c r="Y1923" s="3"/>
      <c r="Z1923" s="1"/>
      <c r="AA1923" s="9"/>
      <c r="AB1923" s="3"/>
      <c r="AC1923" s="3"/>
      <c r="AD1923" s="3"/>
      <c r="AE1923" s="9"/>
      <c r="AF1923" s="10"/>
      <c r="AG1923" s="9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42"/>
      <c r="B1924" s="72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20"/>
      <c r="R1924" s="13"/>
      <c r="S1924" s="4"/>
      <c r="T1924" s="34"/>
      <c r="U1924" s="9"/>
      <c r="V1924" s="9"/>
      <c r="W1924" s="9"/>
      <c r="X1924" s="32"/>
      <c r="Y1924" s="3"/>
      <c r="Z1924" s="1"/>
      <c r="AA1924" s="9"/>
      <c r="AB1924" s="3"/>
      <c r="AC1924" s="3"/>
      <c r="AD1924" s="3"/>
      <c r="AE1924" s="9"/>
      <c r="AF1924" s="10"/>
      <c r="AG1924" s="9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42"/>
      <c r="B1925" s="72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20"/>
      <c r="R1925" s="13"/>
      <c r="S1925" s="4"/>
      <c r="T1925" s="34"/>
      <c r="U1925" s="9"/>
      <c r="V1925" s="9"/>
      <c r="W1925" s="9"/>
      <c r="X1925" s="32"/>
      <c r="Y1925" s="3"/>
      <c r="Z1925" s="1"/>
      <c r="AA1925" s="9"/>
      <c r="AB1925" s="3"/>
      <c r="AC1925" s="3"/>
      <c r="AD1925" s="3"/>
      <c r="AE1925" s="9"/>
      <c r="AF1925" s="10"/>
      <c r="AG1925" s="9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42"/>
      <c r="B1926" s="72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20"/>
      <c r="R1926" s="13"/>
      <c r="S1926" s="4"/>
      <c r="T1926" s="34"/>
      <c r="U1926" s="9"/>
      <c r="V1926" s="9"/>
      <c r="W1926" s="9"/>
      <c r="X1926" s="32"/>
      <c r="Y1926" s="3"/>
      <c r="Z1926" s="1"/>
      <c r="AA1926" s="9"/>
      <c r="AB1926" s="3"/>
      <c r="AC1926" s="3"/>
      <c r="AD1926" s="3"/>
      <c r="AE1926" s="9"/>
      <c r="AF1926" s="10"/>
      <c r="AG1926" s="9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42"/>
      <c r="B1927" s="72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20"/>
      <c r="R1927" s="13"/>
      <c r="S1927" s="4"/>
      <c r="T1927" s="34"/>
      <c r="U1927" s="9"/>
      <c r="V1927" s="9"/>
      <c r="W1927" s="9"/>
      <c r="X1927" s="32"/>
      <c r="Y1927" s="3"/>
      <c r="Z1927" s="1"/>
      <c r="AA1927" s="9"/>
      <c r="AB1927" s="3"/>
      <c r="AC1927" s="3"/>
      <c r="AD1927" s="3"/>
      <c r="AE1927" s="9"/>
      <c r="AF1927" s="10"/>
      <c r="AG1927" s="9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42"/>
      <c r="B1928" s="72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20"/>
      <c r="R1928" s="13"/>
      <c r="S1928" s="4"/>
      <c r="T1928" s="34"/>
      <c r="U1928" s="9"/>
      <c r="V1928" s="9"/>
      <c r="W1928" s="9"/>
      <c r="X1928" s="32"/>
      <c r="Y1928" s="3"/>
      <c r="Z1928" s="1"/>
      <c r="AA1928" s="9"/>
      <c r="AB1928" s="3"/>
      <c r="AC1928" s="3"/>
      <c r="AD1928" s="3"/>
      <c r="AE1928" s="9"/>
      <c r="AF1928" s="10"/>
      <c r="AG1928" s="9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42"/>
      <c r="B1929" s="72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20"/>
      <c r="R1929" s="13"/>
      <c r="S1929" s="4"/>
      <c r="T1929" s="34"/>
      <c r="U1929" s="9"/>
      <c r="V1929" s="9"/>
      <c r="W1929" s="9"/>
      <c r="X1929" s="32"/>
      <c r="Y1929" s="3"/>
      <c r="Z1929" s="1"/>
      <c r="AA1929" s="9"/>
      <c r="AB1929" s="3"/>
      <c r="AC1929" s="3"/>
      <c r="AD1929" s="3"/>
      <c r="AE1929" s="9"/>
      <c r="AF1929" s="10"/>
      <c r="AG1929" s="9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42"/>
      <c r="B1930" s="72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20"/>
      <c r="R1930" s="13"/>
      <c r="S1930" s="4"/>
      <c r="T1930" s="34"/>
      <c r="U1930" s="9"/>
      <c r="V1930" s="9"/>
      <c r="W1930" s="9"/>
      <c r="X1930" s="32"/>
      <c r="Y1930" s="3"/>
      <c r="Z1930" s="1"/>
      <c r="AA1930" s="9"/>
      <c r="AB1930" s="3"/>
      <c r="AC1930" s="3"/>
      <c r="AD1930" s="3"/>
      <c r="AE1930" s="9"/>
      <c r="AF1930" s="10"/>
      <c r="AG1930" s="9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42"/>
      <c r="B1931" s="72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20"/>
      <c r="R1931" s="13"/>
      <c r="S1931" s="4"/>
      <c r="T1931" s="34"/>
      <c r="U1931" s="9"/>
      <c r="V1931" s="9"/>
      <c r="W1931" s="9"/>
      <c r="X1931" s="32"/>
      <c r="Y1931" s="3"/>
      <c r="Z1931" s="1"/>
      <c r="AA1931" s="9"/>
      <c r="AB1931" s="3"/>
      <c r="AC1931" s="3"/>
      <c r="AD1931" s="3"/>
      <c r="AE1931" s="9"/>
      <c r="AF1931" s="10"/>
      <c r="AG1931" s="9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42"/>
      <c r="B1932" s="72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20"/>
      <c r="R1932" s="13"/>
      <c r="S1932" s="4"/>
      <c r="T1932" s="34"/>
      <c r="U1932" s="9"/>
      <c r="V1932" s="9"/>
      <c r="W1932" s="9"/>
      <c r="X1932" s="32"/>
      <c r="Y1932" s="3"/>
      <c r="Z1932" s="1"/>
      <c r="AA1932" s="9"/>
      <c r="AB1932" s="3"/>
      <c r="AC1932" s="3"/>
      <c r="AD1932" s="3"/>
      <c r="AE1932" s="9"/>
      <c r="AF1932" s="10"/>
      <c r="AG1932" s="9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42"/>
      <c r="B1933" s="72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20"/>
      <c r="R1933" s="13"/>
      <c r="S1933" s="4"/>
      <c r="T1933" s="34"/>
      <c r="U1933" s="9"/>
      <c r="V1933" s="9"/>
      <c r="W1933" s="9"/>
      <c r="X1933" s="32"/>
      <c r="Y1933" s="3"/>
      <c r="Z1933" s="1"/>
      <c r="AA1933" s="9"/>
      <c r="AB1933" s="3"/>
      <c r="AC1933" s="3"/>
      <c r="AD1933" s="3"/>
      <c r="AE1933" s="9"/>
      <c r="AF1933" s="10"/>
      <c r="AG1933" s="9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42"/>
      <c r="B1934" s="72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20"/>
      <c r="R1934" s="13"/>
      <c r="S1934" s="4"/>
      <c r="T1934" s="34"/>
      <c r="U1934" s="9"/>
      <c r="V1934" s="9"/>
      <c r="W1934" s="9"/>
      <c r="X1934" s="32"/>
      <c r="Y1934" s="3"/>
      <c r="Z1934" s="1"/>
      <c r="AA1934" s="9"/>
      <c r="AB1934" s="3"/>
      <c r="AC1934" s="3"/>
      <c r="AD1934" s="3"/>
      <c r="AE1934" s="9"/>
      <c r="AF1934" s="10"/>
      <c r="AG1934" s="9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42"/>
      <c r="B1935" s="72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20"/>
      <c r="R1935" s="13"/>
      <c r="S1935" s="4"/>
      <c r="T1935" s="34"/>
      <c r="U1935" s="9"/>
      <c r="V1935" s="9"/>
      <c r="W1935" s="9"/>
      <c r="X1935" s="32"/>
      <c r="Y1935" s="3"/>
      <c r="Z1935" s="1"/>
      <c r="AA1935" s="9"/>
      <c r="AB1935" s="3"/>
      <c r="AC1935" s="3"/>
      <c r="AD1935" s="3"/>
      <c r="AE1935" s="9"/>
      <c r="AF1935" s="10"/>
      <c r="AG1935" s="9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42"/>
      <c r="B1936" s="72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20"/>
      <c r="R1936" s="13"/>
      <c r="S1936" s="4"/>
      <c r="T1936" s="34"/>
      <c r="U1936" s="9"/>
      <c r="V1936" s="9"/>
      <c r="W1936" s="9"/>
      <c r="X1936" s="32"/>
      <c r="Y1936" s="3"/>
      <c r="Z1936" s="1"/>
      <c r="AA1936" s="9"/>
      <c r="AB1936" s="3"/>
      <c r="AC1936" s="3"/>
      <c r="AD1936" s="3"/>
      <c r="AE1936" s="9"/>
      <c r="AF1936" s="10"/>
      <c r="AG1936" s="9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42"/>
      <c r="B1937" s="72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20"/>
      <c r="R1937" s="13"/>
      <c r="S1937" s="4"/>
      <c r="T1937" s="34"/>
      <c r="U1937" s="9"/>
      <c r="V1937" s="9"/>
      <c r="W1937" s="9"/>
      <c r="X1937" s="32"/>
      <c r="Y1937" s="3"/>
      <c r="Z1937" s="1"/>
      <c r="AA1937" s="9"/>
      <c r="AB1937" s="3"/>
      <c r="AC1937" s="3"/>
      <c r="AD1937" s="3"/>
      <c r="AE1937" s="9"/>
      <c r="AF1937" s="10"/>
      <c r="AG1937" s="9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42"/>
      <c r="B1938" s="72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20"/>
      <c r="R1938" s="13"/>
      <c r="S1938" s="4"/>
      <c r="T1938" s="34"/>
      <c r="U1938" s="9"/>
      <c r="V1938" s="9"/>
      <c r="W1938" s="9"/>
      <c r="X1938" s="32"/>
      <c r="Y1938" s="3"/>
      <c r="Z1938" s="1"/>
      <c r="AA1938" s="9"/>
      <c r="AB1938" s="3"/>
      <c r="AC1938" s="3"/>
      <c r="AD1938" s="3"/>
      <c r="AE1938" s="9"/>
      <c r="AF1938" s="10"/>
      <c r="AG1938" s="9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42"/>
      <c r="B1939" s="72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20"/>
      <c r="R1939" s="13"/>
      <c r="S1939" s="4"/>
      <c r="T1939" s="34"/>
      <c r="U1939" s="9"/>
      <c r="V1939" s="9"/>
      <c r="W1939" s="9"/>
      <c r="X1939" s="32"/>
      <c r="Y1939" s="3"/>
      <c r="Z1939" s="1"/>
      <c r="AA1939" s="9"/>
      <c r="AB1939" s="3"/>
      <c r="AC1939" s="3"/>
      <c r="AD1939" s="3"/>
      <c r="AE1939" s="9"/>
      <c r="AF1939" s="10"/>
      <c r="AG1939" s="9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42"/>
      <c r="B1940" s="72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20"/>
      <c r="R1940" s="13"/>
      <c r="S1940" s="4"/>
      <c r="T1940" s="34"/>
      <c r="U1940" s="9"/>
      <c r="V1940" s="9"/>
      <c r="W1940" s="9"/>
      <c r="X1940" s="32"/>
      <c r="Y1940" s="3"/>
      <c r="Z1940" s="1"/>
      <c r="AA1940" s="9"/>
      <c r="AB1940" s="3"/>
      <c r="AC1940" s="3"/>
      <c r="AD1940" s="3"/>
      <c r="AE1940" s="9"/>
      <c r="AF1940" s="10"/>
      <c r="AG1940" s="9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42"/>
      <c r="B1941" s="72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20"/>
      <c r="R1941" s="13"/>
      <c r="S1941" s="4"/>
      <c r="T1941" s="34"/>
      <c r="U1941" s="9"/>
      <c r="V1941" s="9"/>
      <c r="W1941" s="9"/>
      <c r="X1941" s="32"/>
      <c r="Y1941" s="3"/>
      <c r="Z1941" s="1"/>
      <c r="AA1941" s="9"/>
      <c r="AB1941" s="3"/>
      <c r="AC1941" s="3"/>
      <c r="AD1941" s="3"/>
      <c r="AE1941" s="9"/>
      <c r="AF1941" s="10"/>
      <c r="AG1941" s="9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42"/>
      <c r="B1942" s="72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20"/>
      <c r="R1942" s="13"/>
      <c r="S1942" s="4"/>
      <c r="T1942" s="34"/>
      <c r="U1942" s="9"/>
      <c r="V1942" s="9"/>
      <c r="W1942" s="9"/>
      <c r="X1942" s="32"/>
      <c r="Y1942" s="3"/>
      <c r="Z1942" s="1"/>
      <c r="AA1942" s="9"/>
      <c r="AB1942" s="3"/>
      <c r="AC1942" s="3"/>
      <c r="AD1942" s="3"/>
      <c r="AE1942" s="9"/>
      <c r="AF1942" s="10"/>
      <c r="AG1942" s="9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42"/>
      <c r="B1943" s="72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20"/>
      <c r="R1943" s="13"/>
      <c r="S1943" s="4"/>
      <c r="T1943" s="34"/>
      <c r="U1943" s="9"/>
      <c r="V1943" s="9"/>
      <c r="W1943" s="9"/>
      <c r="X1943" s="32"/>
      <c r="Y1943" s="3"/>
      <c r="Z1943" s="1"/>
      <c r="AA1943" s="9"/>
      <c r="AB1943" s="3"/>
      <c r="AC1943" s="3"/>
      <c r="AD1943" s="3"/>
      <c r="AE1943" s="9"/>
      <c r="AF1943" s="10"/>
      <c r="AG1943" s="9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42"/>
      <c r="B1944" s="72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20"/>
      <c r="R1944" s="13"/>
      <c r="S1944" s="4"/>
      <c r="T1944" s="34"/>
      <c r="U1944" s="9"/>
      <c r="V1944" s="9"/>
      <c r="W1944" s="9"/>
      <c r="X1944" s="32"/>
      <c r="Y1944" s="3"/>
      <c r="Z1944" s="1"/>
      <c r="AA1944" s="9"/>
      <c r="AB1944" s="3"/>
      <c r="AC1944" s="3"/>
      <c r="AD1944" s="3"/>
      <c r="AE1944" s="9"/>
      <c r="AF1944" s="10"/>
      <c r="AG1944" s="9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42"/>
      <c r="B1945" s="72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20"/>
      <c r="R1945" s="13"/>
      <c r="S1945" s="4"/>
      <c r="T1945" s="34"/>
      <c r="U1945" s="9"/>
      <c r="V1945" s="9"/>
      <c r="W1945" s="9"/>
      <c r="X1945" s="32"/>
      <c r="Y1945" s="3"/>
      <c r="Z1945" s="1"/>
      <c r="AA1945" s="9"/>
      <c r="AB1945" s="3"/>
      <c r="AC1945" s="3"/>
      <c r="AD1945" s="3"/>
      <c r="AE1945" s="9"/>
      <c r="AF1945" s="10"/>
      <c r="AG1945" s="9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42"/>
      <c r="B1946" s="72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20"/>
      <c r="R1946" s="13"/>
      <c r="S1946" s="4"/>
      <c r="T1946" s="34"/>
      <c r="U1946" s="9"/>
      <c r="V1946" s="9"/>
      <c r="W1946" s="9"/>
      <c r="X1946" s="32"/>
      <c r="Y1946" s="3"/>
      <c r="Z1946" s="1"/>
      <c r="AA1946" s="9"/>
      <c r="AB1946" s="3"/>
      <c r="AC1946" s="3"/>
      <c r="AD1946" s="3"/>
      <c r="AE1946" s="9"/>
      <c r="AF1946" s="10"/>
      <c r="AG1946" s="9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42"/>
      <c r="B1947" s="72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20"/>
      <c r="R1947" s="13"/>
      <c r="S1947" s="4"/>
      <c r="T1947" s="34"/>
      <c r="U1947" s="9"/>
      <c r="V1947" s="9"/>
      <c r="W1947" s="9"/>
      <c r="X1947" s="32"/>
      <c r="Y1947" s="3"/>
      <c r="Z1947" s="1"/>
      <c r="AA1947" s="9"/>
      <c r="AB1947" s="3"/>
      <c r="AC1947" s="3"/>
      <c r="AD1947" s="3"/>
      <c r="AE1947" s="9"/>
      <c r="AF1947" s="10"/>
      <c r="AG1947" s="9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42"/>
      <c r="B1948" s="72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20"/>
      <c r="R1948" s="13"/>
      <c r="S1948" s="4"/>
      <c r="T1948" s="34"/>
      <c r="U1948" s="9"/>
      <c r="V1948" s="9"/>
      <c r="W1948" s="9"/>
      <c r="X1948" s="32"/>
      <c r="Y1948" s="3"/>
      <c r="Z1948" s="1"/>
      <c r="AA1948" s="9"/>
      <c r="AB1948" s="3"/>
      <c r="AC1948" s="3"/>
      <c r="AD1948" s="3"/>
      <c r="AE1948" s="9"/>
      <c r="AF1948" s="10"/>
      <c r="AG1948" s="9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42"/>
      <c r="B1949" s="72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20"/>
      <c r="R1949" s="13"/>
      <c r="S1949" s="4"/>
      <c r="T1949" s="34"/>
      <c r="U1949" s="9"/>
      <c r="V1949" s="9"/>
      <c r="W1949" s="9"/>
      <c r="X1949" s="32"/>
      <c r="Y1949" s="3"/>
      <c r="Z1949" s="1"/>
      <c r="AA1949" s="9"/>
      <c r="AB1949" s="3"/>
      <c r="AC1949" s="3"/>
      <c r="AD1949" s="3"/>
      <c r="AE1949" s="9"/>
      <c r="AF1949" s="10"/>
      <c r="AG1949" s="9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42"/>
      <c r="B1950" s="72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20"/>
      <c r="R1950" s="13"/>
      <c r="S1950" s="4"/>
      <c r="T1950" s="34"/>
      <c r="U1950" s="9"/>
      <c r="V1950" s="9"/>
      <c r="W1950" s="9"/>
      <c r="X1950" s="32"/>
      <c r="Y1950" s="3"/>
      <c r="Z1950" s="1"/>
      <c r="AA1950" s="9"/>
      <c r="AB1950" s="3"/>
      <c r="AC1950" s="3"/>
      <c r="AD1950" s="3"/>
      <c r="AE1950" s="9"/>
      <c r="AF1950" s="10"/>
      <c r="AG1950" s="9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42"/>
      <c r="B1951" s="72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20"/>
      <c r="R1951" s="13"/>
      <c r="S1951" s="4"/>
      <c r="T1951" s="34"/>
      <c r="U1951" s="9"/>
      <c r="V1951" s="9"/>
      <c r="W1951" s="9"/>
      <c r="X1951" s="32"/>
      <c r="Y1951" s="3"/>
      <c r="Z1951" s="1"/>
      <c r="AA1951" s="9"/>
      <c r="AB1951" s="3"/>
      <c r="AC1951" s="3"/>
      <c r="AD1951" s="3"/>
      <c r="AE1951" s="9"/>
      <c r="AF1951" s="10"/>
      <c r="AG1951" s="9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42"/>
      <c r="B1952" s="72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20"/>
      <c r="R1952" s="13"/>
      <c r="S1952" s="4"/>
      <c r="T1952" s="34"/>
      <c r="U1952" s="9"/>
      <c r="V1952" s="9"/>
      <c r="W1952" s="9"/>
      <c r="X1952" s="32"/>
      <c r="Y1952" s="3"/>
      <c r="Z1952" s="1"/>
      <c r="AA1952" s="9"/>
      <c r="AB1952" s="3"/>
      <c r="AC1952" s="3"/>
      <c r="AD1952" s="3"/>
      <c r="AE1952" s="9"/>
      <c r="AF1952" s="10"/>
      <c r="AG1952" s="9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42"/>
      <c r="B1953" s="72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20"/>
      <c r="R1953" s="13"/>
      <c r="S1953" s="4"/>
      <c r="T1953" s="34"/>
      <c r="U1953" s="9"/>
      <c r="V1953" s="9"/>
      <c r="W1953" s="9"/>
      <c r="X1953" s="32"/>
      <c r="Y1953" s="3"/>
      <c r="Z1953" s="1"/>
      <c r="AA1953" s="9"/>
      <c r="AB1953" s="3"/>
      <c r="AC1953" s="3"/>
      <c r="AD1953" s="3"/>
      <c r="AE1953" s="9"/>
      <c r="AF1953" s="10"/>
      <c r="AG1953" s="9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42"/>
      <c r="B1954" s="72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20"/>
      <c r="R1954" s="13"/>
      <c r="S1954" s="4"/>
      <c r="T1954" s="34"/>
      <c r="U1954" s="9"/>
      <c r="V1954" s="9"/>
      <c r="W1954" s="9"/>
      <c r="X1954" s="32"/>
      <c r="Y1954" s="3"/>
      <c r="Z1954" s="1"/>
      <c r="AA1954" s="9"/>
      <c r="AB1954" s="3"/>
      <c r="AC1954" s="3"/>
      <c r="AD1954" s="3"/>
      <c r="AE1954" s="9"/>
      <c r="AF1954" s="10"/>
      <c r="AG1954" s="9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42"/>
      <c r="B1955" s="72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20"/>
      <c r="R1955" s="13"/>
      <c r="S1955" s="4"/>
      <c r="T1955" s="34"/>
      <c r="U1955" s="9"/>
      <c r="V1955" s="9"/>
      <c r="W1955" s="9"/>
      <c r="X1955" s="32"/>
      <c r="Y1955" s="3"/>
      <c r="Z1955" s="1"/>
      <c r="AA1955" s="9"/>
      <c r="AB1955" s="3"/>
      <c r="AC1955" s="3"/>
      <c r="AD1955" s="3"/>
      <c r="AE1955" s="9"/>
      <c r="AF1955" s="10"/>
      <c r="AG1955" s="9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42"/>
      <c r="B1956" s="72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20"/>
      <c r="R1956" s="13"/>
      <c r="S1956" s="4"/>
      <c r="T1956" s="34"/>
      <c r="U1956" s="9"/>
      <c r="V1956" s="9"/>
      <c r="W1956" s="9"/>
      <c r="X1956" s="32"/>
      <c r="Y1956" s="3"/>
      <c r="Z1956" s="1"/>
      <c r="AA1956" s="9"/>
      <c r="AB1956" s="3"/>
      <c r="AC1956" s="3"/>
      <c r="AD1956" s="3"/>
      <c r="AE1956" s="9"/>
      <c r="AF1956" s="10"/>
      <c r="AG1956" s="9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42"/>
      <c r="B1957" s="72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20"/>
      <c r="R1957" s="13"/>
      <c r="S1957" s="4"/>
      <c r="T1957" s="34"/>
      <c r="U1957" s="9"/>
      <c r="V1957" s="9"/>
      <c r="W1957" s="9"/>
      <c r="X1957" s="32"/>
      <c r="Y1957" s="3"/>
      <c r="Z1957" s="1"/>
      <c r="AA1957" s="9"/>
      <c r="AB1957" s="3"/>
      <c r="AC1957" s="3"/>
      <c r="AD1957" s="3"/>
      <c r="AE1957" s="9"/>
      <c r="AF1957" s="10"/>
      <c r="AG1957" s="9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42"/>
      <c r="B1958" s="72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20"/>
      <c r="R1958" s="13"/>
      <c r="S1958" s="4"/>
      <c r="T1958" s="34"/>
      <c r="U1958" s="9"/>
      <c r="V1958" s="9"/>
      <c r="W1958" s="9"/>
      <c r="X1958" s="32"/>
      <c r="Y1958" s="3"/>
      <c r="Z1958" s="1"/>
      <c r="AA1958" s="9"/>
      <c r="AB1958" s="3"/>
      <c r="AC1958" s="3"/>
      <c r="AD1958" s="3"/>
      <c r="AE1958" s="9"/>
      <c r="AF1958" s="10"/>
      <c r="AG1958" s="9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42"/>
      <c r="B1959" s="72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20"/>
      <c r="R1959" s="13"/>
      <c r="S1959" s="4"/>
      <c r="T1959" s="34"/>
      <c r="U1959" s="9"/>
      <c r="V1959" s="9"/>
      <c r="W1959" s="9"/>
      <c r="X1959" s="32"/>
      <c r="Y1959" s="3"/>
      <c r="Z1959" s="1"/>
      <c r="AA1959" s="9"/>
      <c r="AB1959" s="3"/>
      <c r="AC1959" s="3"/>
      <c r="AD1959" s="3"/>
      <c r="AE1959" s="9"/>
      <c r="AF1959" s="10"/>
      <c r="AG1959" s="9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42"/>
      <c r="B1960" s="72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20"/>
      <c r="R1960" s="13"/>
      <c r="S1960" s="4"/>
      <c r="T1960" s="34"/>
      <c r="U1960" s="9"/>
      <c r="V1960" s="9"/>
      <c r="W1960" s="9"/>
      <c r="X1960" s="32"/>
      <c r="Y1960" s="3"/>
      <c r="Z1960" s="1"/>
      <c r="AA1960" s="9"/>
      <c r="AB1960" s="3"/>
      <c r="AC1960" s="3"/>
      <c r="AD1960" s="3"/>
      <c r="AE1960" s="9"/>
      <c r="AF1960" s="10"/>
      <c r="AG1960" s="9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42"/>
      <c r="B1961" s="72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20"/>
      <c r="R1961" s="13"/>
      <c r="S1961" s="4"/>
      <c r="T1961" s="34"/>
      <c r="U1961" s="9"/>
      <c r="V1961" s="9"/>
      <c r="W1961" s="9"/>
      <c r="X1961" s="32"/>
      <c r="Y1961" s="3"/>
      <c r="Z1961" s="1"/>
      <c r="AA1961" s="9"/>
      <c r="AB1961" s="3"/>
      <c r="AC1961" s="3"/>
      <c r="AD1961" s="3"/>
      <c r="AE1961" s="9"/>
      <c r="AF1961" s="10"/>
      <c r="AG1961" s="9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42"/>
      <c r="B1962" s="72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20"/>
      <c r="R1962" s="13"/>
      <c r="S1962" s="4"/>
      <c r="T1962" s="34"/>
      <c r="U1962" s="9"/>
      <c r="V1962" s="9"/>
      <c r="W1962" s="9"/>
      <c r="X1962" s="32"/>
      <c r="Y1962" s="3"/>
      <c r="Z1962" s="1"/>
      <c r="AA1962" s="9"/>
      <c r="AB1962" s="3"/>
      <c r="AC1962" s="3"/>
      <c r="AD1962" s="3"/>
      <c r="AE1962" s="9"/>
      <c r="AF1962" s="10"/>
      <c r="AG1962" s="9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42"/>
      <c r="B1963" s="72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20"/>
      <c r="R1963" s="13"/>
      <c r="S1963" s="4"/>
      <c r="T1963" s="34"/>
      <c r="U1963" s="9"/>
      <c r="V1963" s="9"/>
      <c r="W1963" s="9"/>
      <c r="X1963" s="32"/>
      <c r="Y1963" s="3"/>
      <c r="Z1963" s="1"/>
      <c r="AA1963" s="9"/>
      <c r="AB1963" s="3"/>
      <c r="AC1963" s="3"/>
      <c r="AD1963" s="3"/>
      <c r="AE1963" s="9"/>
      <c r="AF1963" s="10"/>
      <c r="AG1963" s="9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42"/>
      <c r="B1964" s="72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20"/>
      <c r="R1964" s="13"/>
      <c r="S1964" s="4"/>
      <c r="T1964" s="34"/>
      <c r="U1964" s="9"/>
      <c r="V1964" s="9"/>
      <c r="W1964" s="9"/>
      <c r="X1964" s="32"/>
      <c r="Y1964" s="3"/>
      <c r="Z1964" s="1"/>
      <c r="AA1964" s="9"/>
      <c r="AB1964" s="3"/>
      <c r="AC1964" s="3"/>
      <c r="AD1964" s="3"/>
      <c r="AE1964" s="9"/>
      <c r="AF1964" s="10"/>
      <c r="AG1964" s="9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42"/>
      <c r="B1965" s="72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20"/>
      <c r="R1965" s="13"/>
      <c r="S1965" s="4"/>
      <c r="T1965" s="34"/>
      <c r="U1965" s="9"/>
      <c r="V1965" s="9"/>
      <c r="W1965" s="9"/>
      <c r="X1965" s="32"/>
      <c r="Y1965" s="3"/>
      <c r="Z1965" s="1"/>
      <c r="AA1965" s="9"/>
      <c r="AB1965" s="3"/>
      <c r="AC1965" s="3"/>
      <c r="AD1965" s="3"/>
      <c r="AE1965" s="9"/>
      <c r="AF1965" s="10"/>
      <c r="AG1965" s="9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42"/>
      <c r="B1966" s="72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20"/>
      <c r="R1966" s="13"/>
      <c r="S1966" s="4"/>
      <c r="T1966" s="34"/>
      <c r="U1966" s="9"/>
      <c r="V1966" s="9"/>
      <c r="W1966" s="9"/>
      <c r="X1966" s="32"/>
      <c r="Y1966" s="3"/>
      <c r="Z1966" s="1"/>
      <c r="AA1966" s="9"/>
      <c r="AB1966" s="3"/>
      <c r="AC1966" s="3"/>
      <c r="AD1966" s="3"/>
      <c r="AE1966" s="9"/>
      <c r="AF1966" s="10"/>
      <c r="AG1966" s="9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42"/>
      <c r="B1967" s="72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20"/>
      <c r="R1967" s="13"/>
      <c r="S1967" s="4"/>
      <c r="T1967" s="34"/>
      <c r="U1967" s="9"/>
      <c r="V1967" s="9"/>
      <c r="W1967" s="9"/>
      <c r="X1967" s="32"/>
      <c r="Y1967" s="3"/>
      <c r="Z1967" s="1"/>
      <c r="AA1967" s="9"/>
      <c r="AB1967" s="3"/>
      <c r="AC1967" s="3"/>
      <c r="AD1967" s="3"/>
      <c r="AE1967" s="9"/>
      <c r="AF1967" s="10"/>
      <c r="AG1967" s="9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42"/>
      <c r="B1968" s="72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20"/>
      <c r="R1968" s="13"/>
      <c r="S1968" s="4"/>
      <c r="T1968" s="34"/>
      <c r="U1968" s="9"/>
      <c r="V1968" s="9"/>
      <c r="W1968" s="9"/>
      <c r="X1968" s="32"/>
      <c r="Y1968" s="3"/>
      <c r="Z1968" s="1"/>
      <c r="AA1968" s="9"/>
      <c r="AB1968" s="3"/>
      <c r="AC1968" s="3"/>
      <c r="AD1968" s="3"/>
      <c r="AE1968" s="9"/>
      <c r="AF1968" s="10"/>
      <c r="AG1968" s="9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42"/>
      <c r="B1969" s="72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20"/>
      <c r="R1969" s="13"/>
      <c r="S1969" s="4"/>
      <c r="T1969" s="34"/>
      <c r="U1969" s="9"/>
      <c r="V1969" s="9"/>
      <c r="W1969" s="9"/>
      <c r="X1969" s="32"/>
      <c r="Y1969" s="3"/>
      <c r="Z1969" s="1"/>
      <c r="AA1969" s="9"/>
      <c r="AB1969" s="3"/>
      <c r="AC1969" s="3"/>
      <c r="AD1969" s="3"/>
      <c r="AE1969" s="9"/>
      <c r="AF1969" s="10"/>
      <c r="AG1969" s="9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42"/>
      <c r="B1970" s="72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20"/>
      <c r="R1970" s="13"/>
      <c r="S1970" s="4"/>
      <c r="T1970" s="34"/>
      <c r="U1970" s="9"/>
      <c r="V1970" s="9"/>
      <c r="W1970" s="9"/>
      <c r="X1970" s="32"/>
      <c r="Y1970" s="3"/>
      <c r="Z1970" s="1"/>
      <c r="AA1970" s="9"/>
      <c r="AB1970" s="3"/>
      <c r="AC1970" s="3"/>
      <c r="AD1970" s="3"/>
      <c r="AE1970" s="9"/>
      <c r="AF1970" s="10"/>
      <c r="AG1970" s="9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42"/>
      <c r="B1971" s="72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20"/>
      <c r="R1971" s="13"/>
      <c r="S1971" s="4"/>
      <c r="T1971" s="34"/>
      <c r="U1971" s="9"/>
      <c r="V1971" s="9"/>
      <c r="W1971" s="9"/>
      <c r="X1971" s="32"/>
      <c r="Y1971" s="3"/>
      <c r="Z1971" s="1"/>
      <c r="AA1971" s="9"/>
      <c r="AB1971" s="3"/>
      <c r="AC1971" s="3"/>
      <c r="AD1971" s="3"/>
      <c r="AE1971" s="9"/>
      <c r="AF1971" s="10"/>
      <c r="AG1971" s="9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42"/>
      <c r="B1972" s="72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20"/>
      <c r="R1972" s="13"/>
      <c r="S1972" s="4"/>
      <c r="T1972" s="34"/>
      <c r="U1972" s="9"/>
      <c r="V1972" s="9"/>
      <c r="W1972" s="9"/>
      <c r="X1972" s="32"/>
      <c r="Y1972" s="3"/>
      <c r="Z1972" s="1"/>
      <c r="AA1972" s="9"/>
      <c r="AB1972" s="3"/>
      <c r="AC1972" s="3"/>
      <c r="AD1972" s="3"/>
      <c r="AE1972" s="9"/>
      <c r="AF1972" s="10"/>
      <c r="AG1972" s="9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42"/>
      <c r="B1973" s="72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20"/>
      <c r="R1973" s="13"/>
      <c r="S1973" s="4"/>
      <c r="T1973" s="34"/>
      <c r="U1973" s="9"/>
      <c r="V1973" s="9"/>
      <c r="W1973" s="9"/>
      <c r="X1973" s="32"/>
      <c r="Y1973" s="3"/>
      <c r="Z1973" s="1"/>
      <c r="AA1973" s="9"/>
      <c r="AB1973" s="3"/>
      <c r="AC1973" s="3"/>
      <c r="AD1973" s="3"/>
      <c r="AE1973" s="9"/>
      <c r="AF1973" s="10"/>
      <c r="AG1973" s="9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42"/>
      <c r="B1974" s="72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20"/>
      <c r="R1974" s="13"/>
      <c r="S1974" s="4"/>
      <c r="T1974" s="34"/>
      <c r="U1974" s="9"/>
      <c r="V1974" s="9"/>
      <c r="W1974" s="9"/>
      <c r="X1974" s="32"/>
      <c r="Y1974" s="3"/>
      <c r="Z1974" s="1"/>
      <c r="AA1974" s="9"/>
      <c r="AB1974" s="3"/>
      <c r="AC1974" s="3"/>
      <c r="AD1974" s="3"/>
      <c r="AE1974" s="9"/>
      <c r="AF1974" s="10"/>
      <c r="AG1974" s="9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42"/>
      <c r="B1975" s="72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20"/>
      <c r="R1975" s="13"/>
      <c r="S1975" s="4"/>
      <c r="T1975" s="34"/>
      <c r="U1975" s="9"/>
      <c r="V1975" s="9"/>
      <c r="W1975" s="9"/>
      <c r="X1975" s="32"/>
      <c r="Y1975" s="3"/>
      <c r="Z1975" s="1"/>
      <c r="AA1975" s="9"/>
      <c r="AB1975" s="3"/>
      <c r="AC1975" s="3"/>
      <c r="AD1975" s="3"/>
      <c r="AE1975" s="9"/>
      <c r="AF1975" s="10"/>
      <c r="AG1975" s="9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42"/>
      <c r="B1976" s="72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20"/>
      <c r="R1976" s="13"/>
      <c r="S1976" s="4"/>
      <c r="T1976" s="34"/>
      <c r="U1976" s="9"/>
      <c r="V1976" s="9"/>
      <c r="W1976" s="9"/>
      <c r="X1976" s="32"/>
      <c r="Y1976" s="3"/>
      <c r="Z1976" s="1"/>
      <c r="AA1976" s="9"/>
      <c r="AB1976" s="3"/>
      <c r="AC1976" s="3"/>
      <c r="AD1976" s="3"/>
      <c r="AE1976" s="9"/>
      <c r="AF1976" s="10"/>
      <c r="AG1976" s="9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42"/>
      <c r="B1977" s="72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20"/>
      <c r="R1977" s="13"/>
      <c r="S1977" s="4"/>
      <c r="T1977" s="34"/>
      <c r="U1977" s="9"/>
      <c r="V1977" s="9"/>
      <c r="W1977" s="9"/>
      <c r="X1977" s="32"/>
      <c r="Y1977" s="3"/>
      <c r="Z1977" s="1"/>
      <c r="AA1977" s="9"/>
      <c r="AB1977" s="3"/>
      <c r="AC1977" s="3"/>
      <c r="AD1977" s="3"/>
      <c r="AE1977" s="9"/>
      <c r="AF1977" s="10"/>
      <c r="AG1977" s="9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42"/>
      <c r="B1978" s="72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20"/>
      <c r="R1978" s="13"/>
      <c r="S1978" s="4"/>
      <c r="T1978" s="34"/>
      <c r="U1978" s="9"/>
      <c r="V1978" s="9"/>
      <c r="W1978" s="9"/>
      <c r="X1978" s="32"/>
      <c r="Y1978" s="3"/>
      <c r="Z1978" s="1"/>
      <c r="AA1978" s="9"/>
      <c r="AB1978" s="3"/>
      <c r="AC1978" s="3"/>
      <c r="AD1978" s="3"/>
      <c r="AE1978" s="9"/>
      <c r="AF1978" s="10"/>
      <c r="AG1978" s="9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42"/>
      <c r="B1979" s="72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20"/>
      <c r="R1979" s="13"/>
      <c r="S1979" s="4"/>
      <c r="T1979" s="34"/>
      <c r="U1979" s="9"/>
      <c r="V1979" s="9"/>
      <c r="W1979" s="9"/>
      <c r="X1979" s="32"/>
      <c r="Y1979" s="3"/>
      <c r="Z1979" s="1"/>
      <c r="AA1979" s="9"/>
      <c r="AB1979" s="3"/>
      <c r="AC1979" s="3"/>
      <c r="AD1979" s="3"/>
      <c r="AE1979" s="9"/>
      <c r="AF1979" s="10"/>
      <c r="AG1979" s="9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42"/>
      <c r="B1980" s="72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20"/>
      <c r="R1980" s="13"/>
      <c r="S1980" s="4"/>
      <c r="T1980" s="34"/>
      <c r="U1980" s="9"/>
      <c r="V1980" s="9"/>
      <c r="W1980" s="9"/>
      <c r="X1980" s="32"/>
      <c r="Y1980" s="3"/>
      <c r="Z1980" s="1"/>
      <c r="AA1980" s="9"/>
      <c r="AB1980" s="3"/>
      <c r="AC1980" s="3"/>
      <c r="AD1980" s="3"/>
      <c r="AE1980" s="9"/>
      <c r="AF1980" s="10"/>
      <c r="AG1980" s="9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42"/>
      <c r="B1981" s="72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20"/>
      <c r="R1981" s="13"/>
      <c r="S1981" s="4"/>
      <c r="T1981" s="34"/>
      <c r="U1981" s="9"/>
      <c r="V1981" s="9"/>
      <c r="W1981" s="9"/>
      <c r="X1981" s="32"/>
      <c r="Y1981" s="3"/>
      <c r="Z1981" s="1"/>
      <c r="AA1981" s="9"/>
      <c r="AB1981" s="3"/>
      <c r="AC1981" s="3"/>
      <c r="AD1981" s="3"/>
      <c r="AE1981" s="9"/>
      <c r="AF1981" s="10"/>
      <c r="AG1981" s="9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42"/>
      <c r="B1982" s="72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20"/>
      <c r="R1982" s="13"/>
      <c r="S1982" s="4"/>
      <c r="T1982" s="34"/>
      <c r="U1982" s="9"/>
      <c r="V1982" s="9"/>
      <c r="W1982" s="9"/>
      <c r="X1982" s="32"/>
      <c r="Y1982" s="3"/>
      <c r="Z1982" s="1"/>
      <c r="AA1982" s="9"/>
      <c r="AB1982" s="3"/>
      <c r="AC1982" s="3"/>
      <c r="AD1982" s="3"/>
      <c r="AE1982" s="9"/>
      <c r="AF1982" s="10"/>
      <c r="AG1982" s="9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42"/>
      <c r="B1983" s="72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20"/>
      <c r="R1983" s="13"/>
      <c r="S1983" s="4"/>
      <c r="T1983" s="34"/>
      <c r="U1983" s="9"/>
      <c r="V1983" s="9"/>
      <c r="W1983" s="9"/>
      <c r="X1983" s="32"/>
      <c r="Y1983" s="3"/>
      <c r="Z1983" s="1"/>
      <c r="AA1983" s="9"/>
      <c r="AB1983" s="3"/>
      <c r="AC1983" s="3"/>
      <c r="AD1983" s="3"/>
      <c r="AE1983" s="9"/>
      <c r="AF1983" s="10"/>
      <c r="AG1983" s="9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42"/>
      <c r="B1984" s="72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20"/>
      <c r="R1984" s="13"/>
      <c r="S1984" s="4"/>
      <c r="T1984" s="34"/>
      <c r="U1984" s="9"/>
      <c r="V1984" s="9"/>
      <c r="W1984" s="9"/>
      <c r="X1984" s="32"/>
      <c r="Y1984" s="3"/>
      <c r="Z1984" s="1"/>
      <c r="AA1984" s="9"/>
      <c r="AB1984" s="3"/>
      <c r="AC1984" s="3"/>
      <c r="AD1984" s="3"/>
      <c r="AE1984" s="9"/>
      <c r="AF1984" s="10"/>
      <c r="AG1984" s="9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42"/>
      <c r="B1985" s="72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20"/>
      <c r="R1985" s="13"/>
      <c r="S1985" s="4"/>
      <c r="T1985" s="34"/>
      <c r="U1985" s="9"/>
      <c r="V1985" s="9"/>
      <c r="W1985" s="9"/>
      <c r="X1985" s="32"/>
      <c r="Y1985" s="3"/>
      <c r="Z1985" s="1"/>
      <c r="AA1985" s="9"/>
      <c r="AB1985" s="3"/>
      <c r="AC1985" s="3"/>
      <c r="AD1985" s="3"/>
      <c r="AE1985" s="9"/>
      <c r="AF1985" s="10"/>
      <c r="AG1985" s="9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42"/>
      <c r="B1986" s="72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20"/>
      <c r="R1986" s="13"/>
      <c r="S1986" s="4"/>
      <c r="T1986" s="34"/>
      <c r="U1986" s="9"/>
      <c r="V1986" s="9"/>
      <c r="W1986" s="9"/>
      <c r="X1986" s="32"/>
      <c r="Y1986" s="3"/>
      <c r="Z1986" s="1"/>
      <c r="AA1986" s="9"/>
      <c r="AB1986" s="3"/>
      <c r="AC1986" s="3"/>
      <c r="AD1986" s="3"/>
      <c r="AE1986" s="9"/>
      <c r="AF1986" s="10"/>
      <c r="AG1986" s="9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42"/>
      <c r="B1987" s="72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20"/>
      <c r="R1987" s="13"/>
      <c r="S1987" s="4"/>
      <c r="T1987" s="34"/>
      <c r="U1987" s="9"/>
      <c r="V1987" s="9"/>
      <c r="W1987" s="9"/>
      <c r="X1987" s="32"/>
      <c r="Y1987" s="3"/>
      <c r="Z1987" s="1"/>
      <c r="AA1987" s="9"/>
      <c r="AB1987" s="3"/>
      <c r="AC1987" s="3"/>
      <c r="AD1987" s="3"/>
      <c r="AE1987" s="9"/>
      <c r="AF1987" s="10"/>
      <c r="AG1987" s="9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42"/>
      <c r="B1988" s="72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20"/>
      <c r="R1988" s="13"/>
      <c r="S1988" s="4"/>
      <c r="T1988" s="34"/>
      <c r="U1988" s="9"/>
      <c r="V1988" s="9"/>
      <c r="W1988" s="9"/>
      <c r="X1988" s="32"/>
      <c r="Y1988" s="3"/>
      <c r="Z1988" s="1"/>
      <c r="AA1988" s="9"/>
      <c r="AB1988" s="3"/>
      <c r="AC1988" s="3"/>
      <c r="AD1988" s="3"/>
      <c r="AE1988" s="9"/>
      <c r="AF1988" s="10"/>
      <c r="AG1988" s="9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42"/>
      <c r="B1989" s="72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20"/>
      <c r="R1989" s="13"/>
      <c r="S1989" s="4"/>
      <c r="T1989" s="34"/>
      <c r="U1989" s="9"/>
      <c r="V1989" s="9"/>
      <c r="W1989" s="9"/>
      <c r="X1989" s="32"/>
      <c r="Y1989" s="3"/>
      <c r="Z1989" s="1"/>
      <c r="AA1989" s="9"/>
      <c r="AB1989" s="3"/>
      <c r="AC1989" s="3"/>
      <c r="AD1989" s="3"/>
      <c r="AE1989" s="9"/>
      <c r="AF1989" s="10"/>
      <c r="AG1989" s="9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42"/>
      <c r="B1990" s="72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20"/>
      <c r="R1990" s="13"/>
      <c r="S1990" s="4"/>
      <c r="T1990" s="34"/>
      <c r="U1990" s="9"/>
      <c r="V1990" s="9"/>
      <c r="W1990" s="9"/>
      <c r="X1990" s="32"/>
      <c r="Y1990" s="3"/>
      <c r="Z1990" s="1"/>
      <c r="AA1990" s="9"/>
      <c r="AB1990" s="3"/>
      <c r="AC1990" s="3"/>
      <c r="AD1990" s="3"/>
      <c r="AE1990" s="9"/>
      <c r="AF1990" s="10"/>
      <c r="AG1990" s="9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42"/>
      <c r="B1991" s="72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20"/>
      <c r="R1991" s="13"/>
      <c r="S1991" s="4"/>
      <c r="T1991" s="34"/>
      <c r="U1991" s="9"/>
      <c r="V1991" s="9"/>
      <c r="W1991" s="9"/>
      <c r="X1991" s="32"/>
      <c r="Y1991" s="3"/>
      <c r="Z1991" s="1"/>
      <c r="AA1991" s="9"/>
      <c r="AB1991" s="3"/>
      <c r="AC1991" s="3"/>
      <c r="AD1991" s="3"/>
      <c r="AE1991" s="9"/>
      <c r="AF1991" s="10"/>
      <c r="AG1991" s="9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42"/>
      <c r="B1992" s="72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20"/>
      <c r="R1992" s="13"/>
      <c r="S1992" s="4"/>
      <c r="T1992" s="34"/>
      <c r="U1992" s="9"/>
      <c r="V1992" s="9"/>
      <c r="W1992" s="9"/>
      <c r="X1992" s="32"/>
      <c r="Y1992" s="3"/>
      <c r="Z1992" s="1"/>
      <c r="AA1992" s="9"/>
      <c r="AB1992" s="3"/>
      <c r="AC1992" s="3"/>
      <c r="AD1992" s="3"/>
      <c r="AE1992" s="9"/>
      <c r="AF1992" s="10"/>
      <c r="AG1992" s="9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42"/>
      <c r="B1993" s="72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20"/>
      <c r="R1993" s="13"/>
      <c r="S1993" s="4"/>
      <c r="T1993" s="34"/>
      <c r="U1993" s="9"/>
      <c r="V1993" s="9"/>
      <c r="W1993" s="9"/>
      <c r="X1993" s="32"/>
      <c r="Y1993" s="3"/>
      <c r="Z1993" s="1"/>
      <c r="AA1993" s="9"/>
      <c r="AB1993" s="3"/>
      <c r="AC1993" s="3"/>
      <c r="AD1993" s="3"/>
      <c r="AE1993" s="9"/>
      <c r="AF1993" s="10"/>
      <c r="AG1993" s="9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42"/>
      <c r="B1994" s="72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20"/>
      <c r="R1994" s="13"/>
      <c r="S1994" s="4"/>
      <c r="T1994" s="34"/>
      <c r="U1994" s="9"/>
      <c r="V1994" s="9"/>
      <c r="W1994" s="9"/>
      <c r="X1994" s="32"/>
      <c r="Y1994" s="3"/>
      <c r="Z1994" s="1"/>
      <c r="AA1994" s="9"/>
      <c r="AB1994" s="3"/>
      <c r="AC1994" s="3"/>
      <c r="AD1994" s="3"/>
      <c r="AE1994" s="9"/>
      <c r="AF1994" s="10"/>
      <c r="AG1994" s="9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42"/>
      <c r="B1995" s="72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20"/>
      <c r="R1995" s="13"/>
      <c r="S1995" s="4"/>
      <c r="T1995" s="34"/>
      <c r="U1995" s="9"/>
      <c r="V1995" s="9"/>
      <c r="W1995" s="9"/>
      <c r="X1995" s="32"/>
      <c r="Y1995" s="3"/>
      <c r="Z1995" s="1"/>
      <c r="AA1995" s="9"/>
      <c r="AB1995" s="3"/>
      <c r="AC1995" s="3"/>
      <c r="AD1995" s="3"/>
      <c r="AE1995" s="9"/>
      <c r="AF1995" s="10"/>
      <c r="AG1995" s="9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42"/>
      <c r="B1996" s="72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20"/>
      <c r="R1996" s="13"/>
      <c r="S1996" s="4"/>
      <c r="T1996" s="34"/>
      <c r="U1996" s="9"/>
      <c r="V1996" s="9"/>
      <c r="W1996" s="9"/>
      <c r="X1996" s="32"/>
      <c r="Y1996" s="3"/>
      <c r="Z1996" s="1"/>
      <c r="AA1996" s="9"/>
      <c r="AB1996" s="3"/>
      <c r="AC1996" s="3"/>
      <c r="AD1996" s="3"/>
      <c r="AE1996" s="9"/>
      <c r="AF1996" s="10"/>
      <c r="AG1996" s="9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42"/>
      <c r="B1997" s="72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20"/>
      <c r="R1997" s="13"/>
      <c r="S1997" s="4"/>
      <c r="T1997" s="34"/>
      <c r="U1997" s="9"/>
      <c r="V1997" s="9"/>
      <c r="W1997" s="9"/>
      <c r="X1997" s="32"/>
      <c r="Y1997" s="3"/>
      <c r="Z1997" s="1"/>
      <c r="AA1997" s="9"/>
      <c r="AB1997" s="3"/>
      <c r="AC1997" s="3"/>
      <c r="AD1997" s="3"/>
      <c r="AE1997" s="9"/>
      <c r="AF1997" s="10"/>
      <c r="AG1997" s="9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42"/>
      <c r="B1998" s="72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20"/>
      <c r="R1998" s="13"/>
      <c r="S1998" s="4"/>
      <c r="T1998" s="34"/>
      <c r="U1998" s="9"/>
      <c r="V1998" s="9"/>
      <c r="W1998" s="9"/>
      <c r="X1998" s="32"/>
      <c r="Y1998" s="3"/>
      <c r="Z1998" s="1"/>
      <c r="AA1998" s="9"/>
      <c r="AB1998" s="3"/>
      <c r="AC1998" s="3"/>
      <c r="AD1998" s="3"/>
      <c r="AE1998" s="9"/>
      <c r="AF1998" s="10"/>
      <c r="AG1998" s="9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42"/>
      <c r="B1999" s="72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20"/>
      <c r="R1999" s="13"/>
      <c r="S1999" s="4"/>
      <c r="T1999" s="34"/>
      <c r="U1999" s="9"/>
      <c r="V1999" s="9"/>
      <c r="W1999" s="9"/>
      <c r="X1999" s="32"/>
      <c r="Y1999" s="3"/>
      <c r="Z1999" s="1"/>
      <c r="AA1999" s="9"/>
      <c r="AB1999" s="3"/>
      <c r="AC1999" s="3"/>
      <c r="AD1999" s="3"/>
      <c r="AE1999" s="9"/>
      <c r="AF1999" s="10"/>
      <c r="AG1999" s="9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42"/>
      <c r="B2000" s="72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20"/>
      <c r="R2000" s="13"/>
      <c r="S2000" s="4"/>
      <c r="T2000" s="34"/>
      <c r="U2000" s="9"/>
      <c r="V2000" s="9"/>
      <c r="W2000" s="9"/>
      <c r="X2000" s="32"/>
      <c r="Y2000" s="3"/>
      <c r="Z2000" s="1"/>
      <c r="AA2000" s="9"/>
      <c r="AB2000" s="3"/>
      <c r="AC2000" s="3"/>
      <c r="AD2000" s="3"/>
      <c r="AE2000" s="9"/>
      <c r="AF2000" s="10"/>
      <c r="AG2000" s="9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42"/>
      <c r="B2001" s="72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20"/>
      <c r="R2001" s="13"/>
      <c r="S2001" s="4"/>
      <c r="T2001" s="34"/>
      <c r="U2001" s="9"/>
      <c r="V2001" s="9"/>
      <c r="W2001" s="9"/>
      <c r="X2001" s="32"/>
      <c r="Y2001" s="3"/>
      <c r="Z2001" s="1"/>
      <c r="AA2001" s="9"/>
      <c r="AB2001" s="3"/>
      <c r="AC2001" s="3"/>
      <c r="AD2001" s="3"/>
      <c r="AE2001" s="9"/>
      <c r="AF2001" s="10"/>
      <c r="AG2001" s="9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42"/>
      <c r="B2002" s="72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20"/>
      <c r="R2002" s="13"/>
      <c r="S2002" s="4"/>
      <c r="T2002" s="34"/>
      <c r="U2002" s="9"/>
      <c r="V2002" s="9"/>
      <c r="W2002" s="9"/>
      <c r="X2002" s="32"/>
      <c r="Y2002" s="3"/>
      <c r="Z2002" s="1"/>
      <c r="AA2002" s="9"/>
      <c r="AB2002" s="3"/>
      <c r="AC2002" s="3"/>
      <c r="AD2002" s="3"/>
      <c r="AE2002" s="9"/>
      <c r="AF2002" s="10"/>
      <c r="AG2002" s="9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42"/>
      <c r="B2003" s="72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20"/>
      <c r="R2003" s="13"/>
      <c r="S2003" s="4"/>
      <c r="T2003" s="34"/>
      <c r="U2003" s="9"/>
      <c r="V2003" s="9"/>
      <c r="W2003" s="9"/>
      <c r="X2003" s="32"/>
      <c r="Y2003" s="3"/>
      <c r="Z2003" s="1"/>
      <c r="AA2003" s="9"/>
      <c r="AB2003" s="3"/>
      <c r="AC2003" s="3"/>
      <c r="AD2003" s="3"/>
      <c r="AE2003" s="9"/>
      <c r="AF2003" s="10"/>
      <c r="AG2003" s="9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42"/>
      <c r="B2004" s="72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20"/>
      <c r="R2004" s="13"/>
      <c r="S2004" s="4"/>
      <c r="T2004" s="34"/>
      <c r="U2004" s="9"/>
      <c r="V2004" s="9"/>
      <c r="W2004" s="9"/>
      <c r="X2004" s="32"/>
      <c r="Y2004" s="3"/>
      <c r="Z2004" s="1"/>
      <c r="AA2004" s="9"/>
      <c r="AB2004" s="3"/>
      <c r="AC2004" s="3"/>
      <c r="AD2004" s="3"/>
      <c r="AE2004" s="9"/>
      <c r="AF2004" s="10"/>
      <c r="AG2004" s="9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42"/>
      <c r="B2005" s="72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20"/>
      <c r="R2005" s="13"/>
      <c r="S2005" s="4"/>
      <c r="T2005" s="34"/>
      <c r="U2005" s="9"/>
      <c r="V2005" s="9"/>
      <c r="W2005" s="9"/>
      <c r="X2005" s="32"/>
      <c r="Y2005" s="3"/>
      <c r="Z2005" s="1"/>
      <c r="AA2005" s="9"/>
      <c r="AB2005" s="3"/>
      <c r="AC2005" s="3"/>
      <c r="AD2005" s="3"/>
      <c r="AE2005" s="9"/>
      <c r="AF2005" s="10"/>
      <c r="AG2005" s="9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42"/>
      <c r="B2006" s="72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20"/>
      <c r="R2006" s="13"/>
      <c r="S2006" s="4"/>
      <c r="T2006" s="34"/>
      <c r="U2006" s="9"/>
      <c r="V2006" s="9"/>
      <c r="W2006" s="9"/>
      <c r="X2006" s="32"/>
      <c r="Y2006" s="3"/>
      <c r="Z2006" s="1"/>
      <c r="AA2006" s="9"/>
      <c r="AB2006" s="3"/>
      <c r="AC2006" s="3"/>
      <c r="AD2006" s="3"/>
      <c r="AE2006" s="9"/>
      <c r="AF2006" s="10"/>
      <c r="AG2006" s="9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42"/>
      <c r="B2007" s="72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20"/>
      <c r="R2007" s="13"/>
      <c r="S2007" s="4"/>
      <c r="T2007" s="34"/>
      <c r="U2007" s="9"/>
      <c r="V2007" s="9"/>
      <c r="W2007" s="9"/>
      <c r="X2007" s="32"/>
      <c r="Y2007" s="3"/>
      <c r="Z2007" s="1"/>
      <c r="AA2007" s="9"/>
      <c r="AB2007" s="3"/>
      <c r="AC2007" s="3"/>
      <c r="AD2007" s="3"/>
      <c r="AE2007" s="9"/>
      <c r="AF2007" s="10"/>
      <c r="AG2007" s="9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42"/>
      <c r="B2008" s="72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20"/>
      <c r="R2008" s="13"/>
      <c r="S2008" s="4"/>
      <c r="T2008" s="34"/>
      <c r="U2008" s="9"/>
      <c r="V2008" s="9"/>
      <c r="W2008" s="9"/>
      <c r="X2008" s="32"/>
      <c r="Y2008" s="3"/>
      <c r="Z2008" s="1"/>
      <c r="AA2008" s="9"/>
      <c r="AB2008" s="3"/>
      <c r="AC2008" s="3"/>
      <c r="AD2008" s="3"/>
      <c r="AE2008" s="9"/>
      <c r="AF2008" s="10"/>
      <c r="AG2008" s="9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42"/>
      <c r="B2009" s="72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20"/>
      <c r="R2009" s="13"/>
      <c r="S2009" s="4"/>
      <c r="T2009" s="34"/>
      <c r="U2009" s="9"/>
      <c r="V2009" s="9"/>
      <c r="W2009" s="9"/>
      <c r="X2009" s="32"/>
      <c r="Y2009" s="3"/>
      <c r="Z2009" s="1"/>
      <c r="AA2009" s="9"/>
      <c r="AB2009" s="3"/>
      <c r="AC2009" s="3"/>
      <c r="AD2009" s="3"/>
      <c r="AE2009" s="9"/>
      <c r="AF2009" s="10"/>
      <c r="AG2009" s="9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42"/>
      <c r="B2010" s="72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20"/>
      <c r="R2010" s="13"/>
      <c r="S2010" s="4"/>
      <c r="T2010" s="34"/>
      <c r="U2010" s="9"/>
      <c r="V2010" s="9"/>
      <c r="W2010" s="9"/>
      <c r="X2010" s="32"/>
      <c r="Y2010" s="3"/>
      <c r="Z2010" s="1"/>
      <c r="AA2010" s="9"/>
      <c r="AB2010" s="3"/>
      <c r="AC2010" s="3"/>
      <c r="AD2010" s="3"/>
      <c r="AE2010" s="9"/>
      <c r="AF2010" s="10"/>
      <c r="AG2010" s="9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42"/>
      <c r="B2011" s="72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20"/>
      <c r="R2011" s="13"/>
      <c r="S2011" s="4"/>
      <c r="T2011" s="34"/>
      <c r="U2011" s="9"/>
      <c r="V2011" s="9"/>
      <c r="W2011" s="9"/>
      <c r="X2011" s="32"/>
      <c r="Y2011" s="3"/>
      <c r="Z2011" s="1"/>
      <c r="AA2011" s="9"/>
      <c r="AB2011" s="3"/>
      <c r="AC2011" s="3"/>
      <c r="AD2011" s="3"/>
      <c r="AE2011" s="9"/>
      <c r="AF2011" s="10"/>
      <c r="AG2011" s="9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42"/>
      <c r="B2012" s="72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20"/>
      <c r="R2012" s="13"/>
      <c r="S2012" s="4"/>
      <c r="T2012" s="34"/>
      <c r="U2012" s="9"/>
      <c r="V2012" s="9"/>
      <c r="W2012" s="9"/>
      <c r="X2012" s="32"/>
      <c r="Y2012" s="3"/>
      <c r="Z2012" s="1"/>
      <c r="AA2012" s="9"/>
      <c r="AB2012" s="3"/>
      <c r="AC2012" s="3"/>
      <c r="AD2012" s="3"/>
      <c r="AE2012" s="9"/>
      <c r="AF2012" s="10"/>
      <c r="AG2012" s="9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42"/>
      <c r="B2013" s="72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20"/>
      <c r="R2013" s="13"/>
      <c r="S2013" s="4"/>
      <c r="T2013" s="34"/>
      <c r="U2013" s="9"/>
      <c r="V2013" s="9"/>
      <c r="W2013" s="9"/>
      <c r="X2013" s="32"/>
      <c r="Y2013" s="3"/>
      <c r="Z2013" s="1"/>
      <c r="AA2013" s="9"/>
      <c r="AB2013" s="3"/>
      <c r="AC2013" s="3"/>
      <c r="AD2013" s="3"/>
      <c r="AE2013" s="9"/>
      <c r="AF2013" s="10"/>
      <c r="AG2013" s="9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42"/>
      <c r="B2014" s="72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20"/>
      <c r="R2014" s="13"/>
      <c r="S2014" s="4"/>
      <c r="T2014" s="34"/>
      <c r="U2014" s="9"/>
      <c r="V2014" s="9"/>
      <c r="W2014" s="9"/>
      <c r="X2014" s="32"/>
      <c r="Y2014" s="3"/>
      <c r="Z2014" s="1"/>
      <c r="AA2014" s="9"/>
      <c r="AB2014" s="3"/>
      <c r="AC2014" s="3"/>
      <c r="AD2014" s="3"/>
      <c r="AE2014" s="9"/>
      <c r="AF2014" s="10"/>
      <c r="AG2014" s="9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42"/>
      <c r="B2015" s="72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20"/>
      <c r="R2015" s="13"/>
      <c r="S2015" s="4"/>
      <c r="T2015" s="34"/>
      <c r="U2015" s="9"/>
      <c r="V2015" s="9"/>
      <c r="W2015" s="9"/>
      <c r="X2015" s="32"/>
      <c r="Y2015" s="3"/>
      <c r="Z2015" s="1"/>
      <c r="AA2015" s="9"/>
      <c r="AB2015" s="3"/>
      <c r="AC2015" s="3"/>
      <c r="AD2015" s="3"/>
      <c r="AE2015" s="9"/>
      <c r="AF2015" s="10"/>
      <c r="AG2015" s="9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42"/>
      <c r="B2016" s="72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20"/>
      <c r="R2016" s="13"/>
      <c r="S2016" s="4"/>
      <c r="T2016" s="34"/>
      <c r="U2016" s="9"/>
      <c r="V2016" s="9"/>
      <c r="W2016" s="9"/>
      <c r="X2016" s="32"/>
      <c r="Y2016" s="3"/>
      <c r="Z2016" s="1"/>
      <c r="AA2016" s="9"/>
      <c r="AB2016" s="3"/>
      <c r="AC2016" s="3"/>
      <c r="AD2016" s="3"/>
      <c r="AE2016" s="9"/>
      <c r="AF2016" s="10"/>
      <c r="AG2016" s="9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42"/>
      <c r="B2017" s="72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20"/>
      <c r="R2017" s="13"/>
      <c r="S2017" s="4"/>
      <c r="T2017" s="34"/>
      <c r="U2017" s="9"/>
      <c r="V2017" s="9"/>
      <c r="W2017" s="9"/>
      <c r="X2017" s="32"/>
      <c r="Y2017" s="3"/>
      <c r="Z2017" s="1"/>
      <c r="AA2017" s="9"/>
      <c r="AB2017" s="3"/>
      <c r="AC2017" s="3"/>
      <c r="AD2017" s="3"/>
      <c r="AE2017" s="9"/>
      <c r="AF2017" s="10"/>
      <c r="AG2017" s="9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42"/>
      <c r="B2018" s="72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20"/>
      <c r="R2018" s="13"/>
      <c r="S2018" s="4"/>
      <c r="T2018" s="34"/>
      <c r="U2018" s="9"/>
      <c r="V2018" s="9"/>
      <c r="W2018" s="9"/>
      <c r="X2018" s="32"/>
      <c r="Y2018" s="3"/>
      <c r="Z2018" s="1"/>
      <c r="AA2018" s="9"/>
      <c r="AB2018" s="3"/>
      <c r="AC2018" s="3"/>
      <c r="AD2018" s="3"/>
      <c r="AE2018" s="9"/>
      <c r="AF2018" s="10"/>
      <c r="AG2018" s="9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42"/>
      <c r="B2019" s="72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20"/>
      <c r="R2019" s="13"/>
      <c r="S2019" s="4"/>
      <c r="T2019" s="34"/>
      <c r="U2019" s="9"/>
      <c r="V2019" s="9"/>
      <c r="W2019" s="9"/>
      <c r="X2019" s="32"/>
      <c r="Y2019" s="3"/>
      <c r="Z2019" s="1"/>
      <c r="AA2019" s="9"/>
      <c r="AB2019" s="3"/>
      <c r="AC2019" s="3"/>
      <c r="AD2019" s="3"/>
      <c r="AE2019" s="9"/>
      <c r="AF2019" s="10"/>
      <c r="AG2019" s="9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42"/>
      <c r="B2020" s="72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20"/>
      <c r="R2020" s="13"/>
      <c r="S2020" s="4"/>
      <c r="T2020" s="34"/>
      <c r="U2020" s="9"/>
      <c r="V2020" s="9"/>
      <c r="W2020" s="9"/>
      <c r="X2020" s="32"/>
      <c r="Y2020" s="3"/>
      <c r="Z2020" s="1"/>
      <c r="AA2020" s="9"/>
      <c r="AB2020" s="3"/>
      <c r="AC2020" s="3"/>
      <c r="AD2020" s="3"/>
      <c r="AE2020" s="9"/>
      <c r="AF2020" s="10"/>
      <c r="AG2020" s="9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42"/>
      <c r="B2021" s="72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20"/>
      <c r="R2021" s="13"/>
      <c r="S2021" s="4"/>
      <c r="T2021" s="34"/>
      <c r="U2021" s="28"/>
      <c r="V2021" s="28"/>
      <c r="W2021" s="28"/>
      <c r="X2021" s="36"/>
      <c r="Y2021" s="21"/>
      <c r="Z2021" s="26"/>
      <c r="AA2021" s="28"/>
      <c r="AB2021" s="21"/>
      <c r="AC2021" s="21"/>
      <c r="AD2021" s="21"/>
      <c r="AE2021" s="28"/>
      <c r="AF2021" s="22"/>
      <c r="AG2021" s="28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</row>
    <row r="2022" spans="1:151" x14ac:dyDescent="0.15">
      <c r="A2022" s="42"/>
      <c r="B2022" s="72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20"/>
      <c r="R2022" s="13"/>
      <c r="S2022" s="4"/>
      <c r="T2022" s="34"/>
      <c r="U2022" s="28"/>
      <c r="V2022" s="28"/>
      <c r="W2022" s="28"/>
      <c r="X2022" s="36"/>
      <c r="Y2022" s="21"/>
      <c r="Z2022" s="26"/>
      <c r="AA2022" s="28"/>
      <c r="AB2022" s="21"/>
      <c r="AC2022" s="21"/>
      <c r="AD2022" s="21"/>
      <c r="AE2022" s="28"/>
      <c r="AF2022" s="22"/>
      <c r="AG2022" s="28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</row>
    <row r="2023" spans="1:151" x14ac:dyDescent="0.15">
      <c r="A2023" s="42"/>
      <c r="B2023" s="72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20"/>
      <c r="R2023" s="13"/>
      <c r="S2023" s="4"/>
      <c r="T2023" s="34"/>
      <c r="U2023" s="9"/>
      <c r="V2023" s="9"/>
      <c r="W2023" s="9"/>
      <c r="X2023" s="32"/>
      <c r="Y2023" s="3"/>
      <c r="Z2023" s="1"/>
      <c r="AA2023" s="9"/>
      <c r="AB2023" s="3"/>
      <c r="AC2023" s="3"/>
      <c r="AD2023" s="3"/>
      <c r="AE2023" s="9"/>
      <c r="AF2023" s="10"/>
      <c r="AG2023" s="9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42"/>
      <c r="B2024" s="72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20"/>
      <c r="R2024" s="13"/>
      <c r="S2024" s="4"/>
      <c r="T2024" s="34"/>
      <c r="U2024" s="9"/>
      <c r="V2024" s="9"/>
      <c r="W2024" s="9"/>
      <c r="X2024" s="32"/>
      <c r="Y2024" s="3"/>
      <c r="Z2024" s="1"/>
      <c r="AA2024" s="9"/>
      <c r="AB2024" s="3"/>
      <c r="AC2024" s="3"/>
      <c r="AD2024" s="3"/>
      <c r="AE2024" s="9"/>
      <c r="AF2024" s="10"/>
      <c r="AG2024" s="9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42"/>
      <c r="B2025" s="72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20"/>
      <c r="R2025" s="13"/>
      <c r="S2025" s="4"/>
      <c r="T2025" s="34"/>
      <c r="U2025" s="9"/>
      <c r="V2025" s="9"/>
      <c r="W2025" s="9"/>
      <c r="X2025" s="32"/>
      <c r="Y2025" s="3"/>
      <c r="Z2025" s="1"/>
      <c r="AA2025" s="9"/>
      <c r="AB2025" s="3"/>
      <c r="AC2025" s="3"/>
      <c r="AD2025" s="3"/>
      <c r="AE2025" s="9"/>
      <c r="AF2025" s="10"/>
      <c r="AG2025" s="9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42"/>
      <c r="B2026" s="72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20"/>
      <c r="R2026" s="13"/>
      <c r="S2026" s="4"/>
      <c r="T2026" s="34"/>
      <c r="U2026" s="9"/>
      <c r="V2026" s="9"/>
      <c r="W2026" s="9"/>
      <c r="X2026" s="32"/>
      <c r="Y2026" s="3"/>
      <c r="Z2026" s="1"/>
      <c r="AA2026" s="9"/>
      <c r="AB2026" s="3"/>
      <c r="AC2026" s="3"/>
      <c r="AD2026" s="3"/>
      <c r="AE2026" s="9"/>
      <c r="AF2026" s="10"/>
      <c r="AG2026" s="9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42"/>
      <c r="B2027" s="72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20"/>
      <c r="R2027" s="13"/>
      <c r="S2027" s="4"/>
      <c r="T2027" s="34"/>
      <c r="U2027" s="9"/>
      <c r="V2027" s="9"/>
      <c r="W2027" s="9"/>
      <c r="X2027" s="32"/>
      <c r="Y2027" s="3"/>
      <c r="Z2027" s="1"/>
      <c r="AA2027" s="9"/>
      <c r="AB2027" s="3"/>
      <c r="AC2027" s="3"/>
      <c r="AD2027" s="3"/>
      <c r="AE2027" s="9"/>
      <c r="AF2027" s="10"/>
      <c r="AG2027" s="9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42"/>
      <c r="B2028" s="72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20"/>
      <c r="R2028" s="13"/>
      <c r="S2028" s="4"/>
      <c r="T2028" s="34"/>
      <c r="U2028" s="9"/>
      <c r="V2028" s="9"/>
      <c r="W2028" s="9"/>
      <c r="X2028" s="32"/>
      <c r="Y2028" s="3"/>
      <c r="Z2028" s="1"/>
      <c r="AA2028" s="9"/>
      <c r="AB2028" s="3"/>
      <c r="AC2028" s="3"/>
      <c r="AD2028" s="3"/>
      <c r="AE2028" s="9"/>
      <c r="AF2028" s="10"/>
      <c r="AG2028" s="9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42"/>
      <c r="B2029" s="72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20"/>
      <c r="R2029" s="13"/>
      <c r="S2029" s="4"/>
      <c r="T2029" s="34"/>
      <c r="U2029" s="9"/>
      <c r="V2029" s="9"/>
      <c r="W2029" s="9"/>
      <c r="X2029" s="32"/>
      <c r="Y2029" s="3"/>
      <c r="Z2029" s="1"/>
      <c r="AA2029" s="9"/>
      <c r="AB2029" s="3"/>
      <c r="AC2029" s="3"/>
      <c r="AD2029" s="3"/>
      <c r="AE2029" s="9"/>
      <c r="AF2029" s="10"/>
      <c r="AG2029" s="9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42"/>
      <c r="B2030" s="72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20"/>
      <c r="R2030" s="13"/>
      <c r="S2030" s="4"/>
      <c r="T2030" s="34"/>
      <c r="U2030" s="9"/>
      <c r="V2030" s="9"/>
      <c r="W2030" s="9"/>
      <c r="X2030" s="32"/>
      <c r="Y2030" s="3"/>
      <c r="Z2030" s="1"/>
      <c r="AA2030" s="9"/>
      <c r="AB2030" s="3"/>
      <c r="AC2030" s="3"/>
      <c r="AD2030" s="3"/>
      <c r="AE2030" s="9"/>
      <c r="AF2030" s="10"/>
      <c r="AG2030" s="9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42"/>
      <c r="B2031" s="72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20"/>
      <c r="R2031" s="13"/>
      <c r="S2031" s="4"/>
      <c r="T2031" s="34"/>
      <c r="U2031" s="9"/>
      <c r="V2031" s="9"/>
      <c r="W2031" s="9"/>
      <c r="X2031" s="32"/>
      <c r="Y2031" s="3"/>
      <c r="Z2031" s="1"/>
      <c r="AA2031" s="9"/>
      <c r="AB2031" s="3"/>
      <c r="AC2031" s="3"/>
      <c r="AD2031" s="3"/>
      <c r="AE2031" s="9"/>
      <c r="AF2031" s="10"/>
      <c r="AG2031" s="9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42"/>
      <c r="B2032" s="72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20"/>
      <c r="R2032" s="13"/>
      <c r="S2032" s="4"/>
      <c r="T2032" s="34"/>
      <c r="U2032" s="9"/>
      <c r="V2032" s="9"/>
      <c r="W2032" s="9"/>
      <c r="X2032" s="32"/>
      <c r="Y2032" s="3"/>
      <c r="Z2032" s="1"/>
      <c r="AA2032" s="9"/>
      <c r="AB2032" s="3"/>
      <c r="AC2032" s="3"/>
      <c r="AD2032" s="3"/>
      <c r="AE2032" s="9"/>
      <c r="AF2032" s="10"/>
      <c r="AG2032" s="9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42"/>
      <c r="B2033" s="72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20"/>
      <c r="R2033" s="13"/>
      <c r="S2033" s="4"/>
      <c r="T2033" s="34"/>
      <c r="U2033" s="9"/>
      <c r="V2033" s="9"/>
      <c r="W2033" s="9"/>
      <c r="X2033" s="32"/>
      <c r="Y2033" s="3"/>
      <c r="Z2033" s="1"/>
      <c r="AA2033" s="9"/>
      <c r="AB2033" s="3"/>
      <c r="AC2033" s="3"/>
      <c r="AD2033" s="3"/>
      <c r="AE2033" s="9"/>
      <c r="AF2033" s="10"/>
      <c r="AG2033" s="9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42"/>
      <c r="B2034" s="72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20"/>
      <c r="R2034" s="13"/>
      <c r="S2034" s="4"/>
      <c r="T2034" s="34"/>
      <c r="U2034" s="9"/>
      <c r="V2034" s="9"/>
      <c r="W2034" s="9"/>
      <c r="X2034" s="32"/>
      <c r="Y2034" s="3"/>
      <c r="Z2034" s="1"/>
      <c r="AA2034" s="9"/>
      <c r="AB2034" s="3"/>
      <c r="AC2034" s="3"/>
      <c r="AD2034" s="3"/>
      <c r="AE2034" s="9"/>
      <c r="AF2034" s="10"/>
      <c r="AG2034" s="9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42"/>
      <c r="B2035" s="72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20"/>
      <c r="R2035" s="13"/>
      <c r="S2035" s="4"/>
      <c r="T2035" s="34"/>
      <c r="U2035" s="9"/>
      <c r="V2035" s="9"/>
      <c r="W2035" s="9"/>
      <c r="X2035" s="32"/>
      <c r="Y2035" s="3"/>
      <c r="Z2035" s="1"/>
      <c r="AA2035" s="9"/>
      <c r="AB2035" s="3"/>
      <c r="AC2035" s="3"/>
      <c r="AD2035" s="3"/>
      <c r="AE2035" s="9"/>
      <c r="AF2035" s="10"/>
      <c r="AG2035" s="9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x14ac:dyDescent="0.15">
      <c r="A2036" s="42"/>
      <c r="B2036" s="72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20"/>
      <c r="R2036" s="13"/>
      <c r="S2036" s="4"/>
      <c r="T2036" s="34"/>
      <c r="U2036" s="9"/>
      <c r="V2036" s="9"/>
      <c r="W2036" s="9"/>
      <c r="X2036" s="32"/>
      <c r="Y2036" s="3"/>
      <c r="Z2036" s="1"/>
      <c r="AA2036" s="9"/>
      <c r="AB2036" s="3"/>
      <c r="AC2036" s="3"/>
      <c r="AD2036" s="3"/>
      <c r="AE2036" s="9"/>
      <c r="AF2036" s="10"/>
      <c r="AG2036" s="9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42"/>
      <c r="B2037" s="72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20"/>
      <c r="R2037" s="13"/>
      <c r="S2037" s="4"/>
      <c r="T2037" s="34"/>
      <c r="U2037" s="9"/>
      <c r="V2037" s="9"/>
      <c r="W2037" s="9"/>
      <c r="X2037" s="32"/>
      <c r="Y2037" s="3"/>
      <c r="Z2037" s="1"/>
      <c r="AA2037" s="9"/>
      <c r="AB2037" s="3"/>
      <c r="AC2037" s="3"/>
      <c r="AD2037" s="3"/>
      <c r="AE2037" s="9"/>
      <c r="AF2037" s="10"/>
      <c r="AG2037" s="9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42"/>
      <c r="B2038" s="72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20"/>
      <c r="R2038" s="13"/>
      <c r="S2038" s="4"/>
      <c r="T2038" s="34"/>
      <c r="U2038" s="9"/>
      <c r="V2038" s="9"/>
      <c r="W2038" s="9"/>
      <c r="X2038" s="32"/>
      <c r="Y2038" s="3"/>
      <c r="Z2038" s="1"/>
      <c r="AA2038" s="9"/>
      <c r="AB2038" s="3"/>
      <c r="AC2038" s="3"/>
      <c r="AD2038" s="3"/>
      <c r="AE2038" s="9"/>
      <c r="AF2038" s="10"/>
      <c r="AG2038" s="9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42"/>
      <c r="B2039" s="72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20"/>
      <c r="R2039" s="13"/>
      <c r="S2039" s="4"/>
      <c r="T2039" s="34"/>
      <c r="U2039" s="9"/>
      <c r="V2039" s="9"/>
      <c r="W2039" s="9"/>
      <c r="X2039" s="32"/>
      <c r="Y2039" s="3"/>
      <c r="Z2039" s="1"/>
      <c r="AA2039" s="9"/>
      <c r="AB2039" s="3"/>
      <c r="AC2039" s="3"/>
      <c r="AD2039" s="3"/>
      <c r="AE2039" s="9"/>
      <c r="AF2039" s="10"/>
      <c r="AG2039" s="9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42"/>
      <c r="B2040" s="72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20"/>
      <c r="R2040" s="13"/>
      <c r="S2040" s="4"/>
      <c r="T2040" s="34"/>
      <c r="U2040" s="9"/>
      <c r="V2040" s="9"/>
      <c r="W2040" s="9"/>
      <c r="X2040" s="32"/>
      <c r="Y2040" s="3"/>
      <c r="Z2040" s="1"/>
      <c r="AA2040" s="9"/>
      <c r="AB2040" s="3"/>
      <c r="AC2040" s="3"/>
      <c r="AD2040" s="3"/>
      <c r="AE2040" s="9"/>
      <c r="AF2040" s="10"/>
      <c r="AG2040" s="9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42"/>
      <c r="B2041" s="72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20"/>
      <c r="R2041" s="13"/>
      <c r="S2041" s="4"/>
      <c r="T2041" s="34"/>
      <c r="U2041" s="9"/>
      <c r="V2041" s="9"/>
      <c r="W2041" s="9"/>
      <c r="X2041" s="32"/>
      <c r="Y2041" s="3"/>
      <c r="Z2041" s="1"/>
      <c r="AA2041" s="9"/>
      <c r="AB2041" s="3"/>
      <c r="AC2041" s="3"/>
      <c r="AD2041" s="3"/>
      <c r="AE2041" s="9"/>
      <c r="AF2041" s="10"/>
      <c r="AG2041" s="9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42"/>
      <c r="B2042" s="72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20"/>
      <c r="R2042" s="13"/>
      <c r="S2042" s="4"/>
      <c r="T2042" s="34"/>
      <c r="U2042" s="9"/>
      <c r="V2042" s="9"/>
      <c r="W2042" s="9"/>
      <c r="X2042" s="32"/>
      <c r="Y2042" s="3"/>
      <c r="Z2042" s="1"/>
      <c r="AA2042" s="9"/>
      <c r="AB2042" s="3"/>
      <c r="AC2042" s="3"/>
      <c r="AD2042" s="3"/>
      <c r="AE2042" s="9"/>
      <c r="AF2042" s="10"/>
      <c r="AG2042" s="9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42"/>
      <c r="B2043" s="72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20"/>
      <c r="R2043" s="13"/>
      <c r="S2043" s="4"/>
      <c r="T2043" s="34"/>
      <c r="U2043" s="9"/>
      <c r="V2043" s="9"/>
      <c r="W2043" s="9"/>
      <c r="X2043" s="32"/>
      <c r="Y2043" s="3"/>
      <c r="Z2043" s="1"/>
      <c r="AA2043" s="9"/>
      <c r="AB2043" s="3"/>
      <c r="AC2043" s="3"/>
      <c r="AD2043" s="3"/>
      <c r="AE2043" s="9"/>
      <c r="AF2043" s="10"/>
      <c r="AG2043" s="9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42"/>
      <c r="B2044" s="72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20"/>
      <c r="R2044" s="13"/>
      <c r="S2044" s="4"/>
      <c r="T2044" s="34"/>
      <c r="U2044" s="9"/>
      <c r="V2044" s="9"/>
      <c r="W2044" s="9"/>
      <c r="X2044" s="32"/>
      <c r="Y2044" s="3"/>
      <c r="Z2044" s="1"/>
      <c r="AA2044" s="9"/>
      <c r="AB2044" s="3"/>
      <c r="AC2044" s="3"/>
      <c r="AD2044" s="3"/>
      <c r="AE2044" s="9"/>
      <c r="AF2044" s="10"/>
      <c r="AG2044" s="9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42"/>
      <c r="B2045" s="72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20"/>
      <c r="R2045" s="13"/>
      <c r="S2045" s="4"/>
      <c r="T2045" s="34"/>
      <c r="U2045" s="9"/>
      <c r="V2045" s="9"/>
      <c r="W2045" s="9"/>
      <c r="X2045" s="32"/>
      <c r="Y2045" s="3"/>
      <c r="Z2045" s="1"/>
      <c r="AA2045" s="9"/>
      <c r="AB2045" s="3"/>
      <c r="AC2045" s="3"/>
      <c r="AD2045" s="3"/>
      <c r="AE2045" s="9"/>
      <c r="AF2045" s="10"/>
      <c r="AG2045" s="9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42"/>
      <c r="B2046" s="72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20"/>
      <c r="R2046" s="13"/>
      <c r="S2046" s="4"/>
      <c r="T2046" s="34"/>
      <c r="U2046" s="9"/>
      <c r="V2046" s="9"/>
      <c r="W2046" s="9"/>
      <c r="X2046" s="32"/>
      <c r="Y2046" s="3"/>
      <c r="Z2046" s="1"/>
      <c r="AA2046" s="9"/>
      <c r="AB2046" s="3"/>
      <c r="AC2046" s="3"/>
      <c r="AD2046" s="3"/>
      <c r="AE2046" s="9"/>
      <c r="AF2046" s="10"/>
      <c r="AG2046" s="9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42"/>
      <c r="B2047" s="72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20"/>
      <c r="R2047" s="13"/>
      <c r="S2047" s="4"/>
      <c r="T2047" s="34"/>
      <c r="U2047" s="9"/>
      <c r="V2047" s="9"/>
      <c r="W2047" s="9"/>
      <c r="X2047" s="32"/>
      <c r="Y2047" s="3"/>
      <c r="Z2047" s="1"/>
      <c r="AA2047" s="9"/>
      <c r="AB2047" s="3"/>
      <c r="AC2047" s="3"/>
      <c r="AD2047" s="3"/>
      <c r="AE2047" s="9"/>
      <c r="AF2047" s="10"/>
      <c r="AG2047" s="9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42"/>
      <c r="B2048" s="72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20"/>
      <c r="R2048" s="13"/>
      <c r="S2048" s="4"/>
      <c r="T2048" s="34"/>
      <c r="U2048" s="9"/>
      <c r="V2048" s="9"/>
      <c r="W2048" s="9"/>
      <c r="X2048" s="32"/>
      <c r="Y2048" s="3"/>
      <c r="Z2048" s="1"/>
      <c r="AA2048" s="9"/>
      <c r="AB2048" s="3"/>
      <c r="AC2048" s="3"/>
      <c r="AD2048" s="3"/>
      <c r="AE2048" s="9"/>
      <c r="AF2048" s="10"/>
      <c r="AG2048" s="9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42"/>
      <c r="B2049" s="72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20"/>
      <c r="R2049" s="13"/>
      <c r="S2049" s="4"/>
      <c r="T2049" s="34"/>
      <c r="U2049" s="9"/>
      <c r="V2049" s="9"/>
      <c r="W2049" s="9"/>
      <c r="X2049" s="32"/>
      <c r="Y2049" s="3"/>
      <c r="Z2049" s="1"/>
      <c r="AA2049" s="9"/>
      <c r="AB2049" s="3"/>
      <c r="AC2049" s="3"/>
      <c r="AD2049" s="3"/>
      <c r="AE2049" s="9"/>
      <c r="AF2049" s="10"/>
      <c r="AG2049" s="9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42"/>
      <c r="B2050" s="72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20"/>
      <c r="R2050" s="13"/>
      <c r="S2050" s="4"/>
      <c r="T2050" s="34"/>
      <c r="U2050" s="9"/>
      <c r="V2050" s="9"/>
      <c r="W2050" s="9"/>
      <c r="X2050" s="32"/>
      <c r="Y2050" s="3"/>
      <c r="Z2050" s="1"/>
      <c r="AA2050" s="9"/>
      <c r="AB2050" s="3"/>
      <c r="AC2050" s="3"/>
      <c r="AD2050" s="3"/>
      <c r="AE2050" s="9"/>
      <c r="AF2050" s="10"/>
      <c r="AG2050" s="9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42"/>
      <c r="B2051" s="72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20"/>
      <c r="R2051" s="13"/>
      <c r="S2051" s="4"/>
      <c r="T2051" s="34"/>
      <c r="U2051" s="9"/>
      <c r="V2051" s="9"/>
      <c r="W2051" s="9"/>
      <c r="X2051" s="32"/>
      <c r="Y2051" s="3"/>
      <c r="Z2051" s="1"/>
      <c r="AA2051" s="9"/>
      <c r="AB2051" s="3"/>
      <c r="AC2051" s="3"/>
      <c r="AD2051" s="3"/>
      <c r="AE2051" s="9"/>
      <c r="AF2051" s="10"/>
      <c r="AG2051" s="9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42"/>
      <c r="B2052" s="72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20"/>
      <c r="R2052" s="13"/>
      <c r="S2052" s="4"/>
      <c r="T2052" s="34"/>
      <c r="U2052" s="9"/>
      <c r="V2052" s="9"/>
      <c r="W2052" s="9"/>
      <c r="X2052" s="32"/>
      <c r="Y2052" s="3"/>
      <c r="Z2052" s="1"/>
      <c r="AA2052" s="9"/>
      <c r="AB2052" s="3"/>
      <c r="AC2052" s="3"/>
      <c r="AD2052" s="3"/>
      <c r="AE2052" s="9"/>
      <c r="AF2052" s="10"/>
      <c r="AG2052" s="9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42"/>
      <c r="B2053" s="72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20"/>
      <c r="R2053" s="13"/>
      <c r="S2053" s="4"/>
      <c r="T2053" s="34"/>
      <c r="U2053" s="9"/>
      <c r="V2053" s="9"/>
      <c r="W2053" s="9"/>
      <c r="X2053" s="32"/>
      <c r="Y2053" s="3"/>
      <c r="Z2053" s="1"/>
      <c r="AA2053" s="9"/>
      <c r="AB2053" s="3"/>
      <c r="AC2053" s="3"/>
      <c r="AD2053" s="3"/>
      <c r="AE2053" s="9"/>
      <c r="AF2053" s="10"/>
      <c r="AG2053" s="9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42"/>
      <c r="B2054" s="72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20"/>
      <c r="R2054" s="13"/>
      <c r="S2054" s="4"/>
      <c r="T2054" s="34"/>
      <c r="U2054" s="9"/>
      <c r="V2054" s="9"/>
      <c r="W2054" s="9"/>
      <c r="X2054" s="32"/>
      <c r="Y2054" s="3"/>
      <c r="Z2054" s="1"/>
      <c r="AA2054" s="9"/>
      <c r="AB2054" s="3"/>
      <c r="AC2054" s="3"/>
      <c r="AD2054" s="3"/>
      <c r="AE2054" s="9"/>
      <c r="AF2054" s="10"/>
      <c r="AG2054" s="9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42"/>
      <c r="B2055" s="72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20"/>
      <c r="R2055" s="13"/>
      <c r="S2055" s="4"/>
      <c r="T2055" s="34"/>
      <c r="U2055" s="9"/>
      <c r="V2055" s="9"/>
      <c r="W2055" s="9"/>
      <c r="X2055" s="32"/>
      <c r="Y2055" s="3"/>
      <c r="Z2055" s="1"/>
      <c r="AA2055" s="9"/>
      <c r="AB2055" s="3"/>
      <c r="AC2055" s="3"/>
      <c r="AD2055" s="3"/>
      <c r="AE2055" s="9"/>
      <c r="AF2055" s="10"/>
      <c r="AG2055" s="9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42"/>
      <c r="B2056" s="72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20"/>
      <c r="R2056" s="13"/>
      <c r="S2056" s="4"/>
      <c r="T2056" s="34"/>
      <c r="U2056" s="9"/>
      <c r="V2056" s="9"/>
      <c r="W2056" s="9"/>
      <c r="X2056" s="32"/>
      <c r="Y2056" s="3"/>
      <c r="Z2056" s="1"/>
      <c r="AA2056" s="9"/>
      <c r="AB2056" s="3"/>
      <c r="AC2056" s="3"/>
      <c r="AD2056" s="3"/>
      <c r="AE2056" s="9"/>
      <c r="AF2056" s="10"/>
      <c r="AG2056" s="9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42"/>
      <c r="B2057" s="72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20"/>
      <c r="R2057" s="13"/>
      <c r="S2057" s="4"/>
      <c r="T2057" s="34"/>
      <c r="U2057" s="9"/>
      <c r="V2057" s="9"/>
      <c r="W2057" s="9"/>
      <c r="X2057" s="32"/>
      <c r="Y2057" s="3"/>
      <c r="Z2057" s="1"/>
      <c r="AA2057" s="9"/>
      <c r="AB2057" s="3"/>
      <c r="AC2057" s="3"/>
      <c r="AD2057" s="3"/>
      <c r="AE2057" s="9"/>
      <c r="AF2057" s="10"/>
      <c r="AG2057" s="9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42"/>
      <c r="B2058" s="72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20"/>
      <c r="R2058" s="13"/>
      <c r="S2058" s="4"/>
      <c r="T2058" s="34"/>
      <c r="U2058" s="9"/>
      <c r="V2058" s="9"/>
      <c r="W2058" s="9"/>
      <c r="X2058" s="32"/>
      <c r="Y2058" s="3"/>
      <c r="Z2058" s="1"/>
      <c r="AA2058" s="9"/>
      <c r="AB2058" s="3"/>
      <c r="AC2058" s="3"/>
      <c r="AD2058" s="3"/>
      <c r="AE2058" s="9"/>
      <c r="AF2058" s="10"/>
      <c r="AG2058" s="9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42"/>
      <c r="B2059" s="72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20"/>
      <c r="R2059" s="13"/>
      <c r="S2059" s="4"/>
      <c r="T2059" s="34"/>
      <c r="U2059" s="9"/>
      <c r="V2059" s="9"/>
      <c r="W2059" s="9"/>
      <c r="X2059" s="32"/>
      <c r="Y2059" s="3"/>
      <c r="Z2059" s="1"/>
      <c r="AA2059" s="9"/>
      <c r="AB2059" s="3"/>
      <c r="AC2059" s="3"/>
      <c r="AD2059" s="3"/>
      <c r="AE2059" s="9"/>
      <c r="AF2059" s="10"/>
      <c r="AG2059" s="9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42"/>
      <c r="B2060" s="72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20"/>
      <c r="R2060" s="13"/>
      <c r="S2060" s="4"/>
      <c r="T2060" s="34"/>
      <c r="U2060" s="9"/>
      <c r="V2060" s="9"/>
      <c r="W2060" s="9"/>
      <c r="X2060" s="32"/>
      <c r="Y2060" s="3"/>
      <c r="Z2060" s="1"/>
      <c r="AA2060" s="9"/>
      <c r="AB2060" s="3"/>
      <c r="AC2060" s="3"/>
      <c r="AD2060" s="3"/>
      <c r="AE2060" s="9"/>
      <c r="AF2060" s="10"/>
      <c r="AG2060" s="9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42"/>
      <c r="B2061" s="72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20"/>
      <c r="R2061" s="13"/>
      <c r="S2061" s="4"/>
      <c r="T2061" s="34"/>
      <c r="U2061" s="9"/>
      <c r="V2061" s="9"/>
      <c r="W2061" s="9"/>
      <c r="X2061" s="32"/>
      <c r="Y2061" s="3"/>
      <c r="Z2061" s="1"/>
      <c r="AA2061" s="9"/>
      <c r="AB2061" s="3"/>
      <c r="AC2061" s="3"/>
      <c r="AD2061" s="3"/>
      <c r="AE2061" s="9"/>
      <c r="AF2061" s="10"/>
      <c r="AG2061" s="9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42"/>
      <c r="B2062" s="72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20"/>
      <c r="R2062" s="13"/>
      <c r="S2062" s="4"/>
      <c r="T2062" s="34"/>
      <c r="U2062" s="9"/>
      <c r="V2062" s="9"/>
      <c r="W2062" s="9"/>
      <c r="X2062" s="32"/>
      <c r="Y2062" s="3"/>
      <c r="Z2062" s="1"/>
      <c r="AA2062" s="9"/>
      <c r="AB2062" s="3"/>
      <c r="AC2062" s="3"/>
      <c r="AD2062" s="3"/>
      <c r="AE2062" s="9"/>
      <c r="AF2062" s="10"/>
      <c r="AG2062" s="9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42"/>
      <c r="B2063" s="72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20"/>
      <c r="R2063" s="13"/>
      <c r="S2063" s="4"/>
      <c r="T2063" s="34"/>
      <c r="U2063" s="9"/>
      <c r="V2063" s="9"/>
      <c r="W2063" s="9"/>
      <c r="X2063" s="32"/>
      <c r="Y2063" s="3"/>
      <c r="Z2063" s="1"/>
      <c r="AA2063" s="9"/>
      <c r="AB2063" s="3"/>
      <c r="AC2063" s="3"/>
      <c r="AD2063" s="3"/>
      <c r="AE2063" s="9"/>
      <c r="AF2063" s="10"/>
      <c r="AG2063" s="9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42"/>
      <c r="B2064" s="72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20"/>
      <c r="R2064" s="13"/>
      <c r="S2064" s="4"/>
      <c r="T2064" s="34"/>
      <c r="U2064" s="9"/>
      <c r="V2064" s="9"/>
      <c r="W2064" s="9"/>
      <c r="X2064" s="32"/>
      <c r="Y2064" s="3"/>
      <c r="Z2064" s="1"/>
      <c r="AA2064" s="9"/>
      <c r="AB2064" s="3"/>
      <c r="AC2064" s="3"/>
      <c r="AD2064" s="3"/>
      <c r="AE2064" s="9"/>
      <c r="AF2064" s="10"/>
      <c r="AG2064" s="9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42"/>
      <c r="B2065" s="72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20"/>
      <c r="R2065" s="13"/>
      <c r="S2065" s="4"/>
      <c r="T2065" s="34"/>
      <c r="U2065" s="9"/>
      <c r="V2065" s="9"/>
      <c r="W2065" s="9"/>
      <c r="X2065" s="32"/>
      <c r="Y2065" s="3"/>
      <c r="Z2065" s="1"/>
      <c r="AA2065" s="9"/>
      <c r="AB2065" s="3"/>
      <c r="AC2065" s="3"/>
      <c r="AD2065" s="3"/>
      <c r="AE2065" s="9"/>
      <c r="AF2065" s="10"/>
      <c r="AG2065" s="9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42"/>
      <c r="B2066" s="72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20"/>
      <c r="R2066" s="13"/>
      <c r="S2066" s="4"/>
      <c r="T2066" s="34"/>
      <c r="U2066" s="9"/>
      <c r="V2066" s="9"/>
      <c r="W2066" s="9"/>
      <c r="X2066" s="32"/>
      <c r="Y2066" s="3"/>
      <c r="Z2066" s="1"/>
      <c r="AA2066" s="9"/>
      <c r="AB2066" s="3"/>
      <c r="AC2066" s="3"/>
      <c r="AD2066" s="3"/>
      <c r="AE2066" s="9"/>
      <c r="AF2066" s="10"/>
      <c r="AG2066" s="9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42"/>
      <c r="B2067" s="72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20"/>
      <c r="R2067" s="13"/>
      <c r="S2067" s="4"/>
      <c r="T2067" s="34"/>
      <c r="U2067" s="9"/>
      <c r="V2067" s="9"/>
      <c r="W2067" s="9"/>
      <c r="X2067" s="32"/>
      <c r="Y2067" s="3"/>
      <c r="Z2067" s="1"/>
      <c r="AA2067" s="9"/>
      <c r="AB2067" s="3"/>
      <c r="AC2067" s="3"/>
      <c r="AD2067" s="3"/>
      <c r="AE2067" s="9"/>
      <c r="AF2067" s="10"/>
      <c r="AG2067" s="9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42"/>
      <c r="B2068" s="72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20"/>
      <c r="R2068" s="13"/>
      <c r="S2068" s="4"/>
      <c r="T2068" s="34"/>
      <c r="U2068" s="9"/>
      <c r="V2068" s="9"/>
      <c r="W2068" s="9"/>
      <c r="X2068" s="32"/>
      <c r="Y2068" s="3"/>
      <c r="Z2068" s="1"/>
      <c r="AA2068" s="9"/>
      <c r="AB2068" s="3"/>
      <c r="AC2068" s="3"/>
      <c r="AD2068" s="3"/>
      <c r="AE2068" s="9"/>
      <c r="AF2068" s="10"/>
      <c r="AG2068" s="9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42"/>
      <c r="B2069" s="72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20"/>
      <c r="R2069" s="13"/>
      <c r="S2069" s="4"/>
      <c r="T2069" s="34"/>
      <c r="U2069" s="9"/>
      <c r="V2069" s="9"/>
      <c r="W2069" s="9"/>
      <c r="X2069" s="32"/>
      <c r="Y2069" s="3"/>
      <c r="Z2069" s="1"/>
      <c r="AA2069" s="9"/>
      <c r="AB2069" s="3"/>
      <c r="AC2069" s="3"/>
      <c r="AD2069" s="3"/>
      <c r="AE2069" s="9"/>
      <c r="AF2069" s="10"/>
      <c r="AG2069" s="9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42"/>
      <c r="B2070" s="72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20"/>
      <c r="R2070" s="13"/>
      <c r="S2070" s="4"/>
      <c r="T2070" s="34"/>
      <c r="U2070" s="9"/>
      <c r="V2070" s="9"/>
      <c r="W2070" s="9"/>
      <c r="X2070" s="32"/>
      <c r="Y2070" s="3"/>
      <c r="Z2070" s="1"/>
      <c r="AA2070" s="9"/>
      <c r="AB2070" s="3"/>
      <c r="AC2070" s="3"/>
      <c r="AD2070" s="3"/>
      <c r="AE2070" s="9"/>
      <c r="AF2070" s="10"/>
      <c r="AG2070" s="9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42"/>
      <c r="B2071" s="72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20"/>
      <c r="R2071" s="13"/>
      <c r="S2071" s="4"/>
      <c r="T2071" s="34"/>
      <c r="U2071" s="9"/>
      <c r="V2071" s="9"/>
      <c r="W2071" s="9"/>
      <c r="X2071" s="32"/>
      <c r="Y2071" s="3"/>
      <c r="Z2071" s="1"/>
      <c r="AA2071" s="9"/>
      <c r="AB2071" s="3"/>
      <c r="AC2071" s="3"/>
      <c r="AD2071" s="3"/>
      <c r="AE2071" s="9"/>
      <c r="AF2071" s="10"/>
      <c r="AG2071" s="9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42"/>
      <c r="B2072" s="72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20"/>
      <c r="R2072" s="13"/>
      <c r="S2072" s="4"/>
      <c r="T2072" s="34"/>
      <c r="U2072" s="9"/>
      <c r="V2072" s="9"/>
      <c r="W2072" s="9"/>
      <c r="X2072" s="32"/>
      <c r="Y2072" s="3"/>
      <c r="Z2072" s="1"/>
      <c r="AA2072" s="9"/>
      <c r="AB2072" s="3"/>
      <c r="AC2072" s="3"/>
      <c r="AD2072" s="3"/>
      <c r="AE2072" s="9"/>
      <c r="AF2072" s="10"/>
      <c r="AG2072" s="9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42"/>
      <c r="B2073" s="72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20"/>
      <c r="R2073" s="13"/>
      <c r="S2073" s="4"/>
      <c r="T2073" s="34"/>
      <c r="U2073" s="9"/>
      <c r="V2073" s="9"/>
      <c r="W2073" s="9"/>
      <c r="X2073" s="32"/>
      <c r="Y2073" s="3"/>
      <c r="Z2073" s="1"/>
      <c r="AA2073" s="9"/>
      <c r="AB2073" s="3"/>
      <c r="AC2073" s="3"/>
      <c r="AD2073" s="3"/>
      <c r="AE2073" s="9"/>
      <c r="AF2073" s="10"/>
      <c r="AG2073" s="9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42"/>
      <c r="B2074" s="72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20"/>
      <c r="R2074" s="13"/>
      <c r="S2074" s="4"/>
      <c r="T2074" s="34"/>
      <c r="U2074" s="9"/>
      <c r="V2074" s="9"/>
      <c r="W2074" s="9"/>
      <c r="X2074" s="32"/>
      <c r="Y2074" s="3"/>
      <c r="Z2074" s="1"/>
      <c r="AA2074" s="9"/>
      <c r="AB2074" s="3"/>
      <c r="AC2074" s="3"/>
      <c r="AD2074" s="3"/>
      <c r="AE2074" s="9"/>
      <c r="AF2074" s="10"/>
      <c r="AG2074" s="9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42"/>
      <c r="B2075" s="72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20"/>
      <c r="R2075" s="13"/>
      <c r="S2075" s="4"/>
      <c r="T2075" s="34"/>
      <c r="U2075" s="9"/>
      <c r="V2075" s="9"/>
      <c r="W2075" s="9"/>
      <c r="X2075" s="32"/>
      <c r="Y2075" s="3"/>
      <c r="Z2075" s="1"/>
      <c r="AA2075" s="9"/>
      <c r="AB2075" s="3"/>
      <c r="AC2075" s="3"/>
      <c r="AD2075" s="3"/>
      <c r="AE2075" s="9"/>
      <c r="AF2075" s="10"/>
      <c r="AG2075" s="9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42"/>
      <c r="B2076" s="72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20"/>
      <c r="R2076" s="13"/>
      <c r="S2076" s="4"/>
      <c r="T2076" s="34"/>
      <c r="U2076" s="9"/>
      <c r="V2076" s="9"/>
      <c r="W2076" s="9"/>
      <c r="X2076" s="32"/>
      <c r="Y2076" s="3"/>
      <c r="Z2076" s="1"/>
      <c r="AA2076" s="9"/>
      <c r="AB2076" s="3"/>
      <c r="AC2076" s="3"/>
      <c r="AD2076" s="3"/>
      <c r="AE2076" s="9"/>
      <c r="AF2076" s="10"/>
      <c r="AG2076" s="9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42"/>
      <c r="B2077" s="72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20"/>
      <c r="R2077" s="13"/>
      <c r="S2077" s="4"/>
      <c r="T2077" s="34"/>
      <c r="U2077" s="9"/>
      <c r="V2077" s="9"/>
      <c r="W2077" s="9"/>
      <c r="X2077" s="32"/>
      <c r="Y2077" s="3"/>
      <c r="Z2077" s="1"/>
      <c r="AA2077" s="9"/>
      <c r="AB2077" s="3"/>
      <c r="AC2077" s="3"/>
      <c r="AD2077" s="3"/>
      <c r="AE2077" s="9"/>
      <c r="AF2077" s="10"/>
      <c r="AG2077" s="9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42"/>
      <c r="B2078" s="72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20"/>
      <c r="R2078" s="13"/>
      <c r="S2078" s="4"/>
      <c r="T2078" s="34"/>
      <c r="U2078" s="9"/>
      <c r="V2078" s="9"/>
      <c r="W2078" s="9"/>
      <c r="X2078" s="32"/>
      <c r="Y2078" s="3"/>
      <c r="Z2078" s="1"/>
      <c r="AA2078" s="9"/>
      <c r="AB2078" s="3"/>
      <c r="AC2078" s="3"/>
      <c r="AD2078" s="3"/>
      <c r="AE2078" s="9"/>
      <c r="AF2078" s="10"/>
      <c r="AG2078" s="9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42"/>
      <c r="B2079" s="72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20"/>
      <c r="R2079" s="13"/>
      <c r="S2079" s="4"/>
      <c r="T2079" s="34"/>
      <c r="U2079" s="9"/>
      <c r="V2079" s="9"/>
      <c r="W2079" s="9"/>
      <c r="X2079" s="32"/>
      <c r="Y2079" s="3"/>
      <c r="Z2079" s="1"/>
      <c r="AA2079" s="9"/>
      <c r="AB2079" s="3"/>
      <c r="AC2079" s="3"/>
      <c r="AD2079" s="3"/>
      <c r="AE2079" s="9"/>
      <c r="AF2079" s="10"/>
      <c r="AG2079" s="9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42"/>
      <c r="B2080" s="72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20"/>
      <c r="R2080" s="13"/>
      <c r="S2080" s="4"/>
      <c r="T2080" s="34"/>
      <c r="U2080" s="9"/>
      <c r="V2080" s="9"/>
      <c r="W2080" s="9"/>
      <c r="X2080" s="32"/>
      <c r="Y2080" s="3"/>
      <c r="Z2080" s="1"/>
      <c r="AA2080" s="9"/>
      <c r="AB2080" s="3"/>
      <c r="AC2080" s="3"/>
      <c r="AD2080" s="3"/>
      <c r="AE2080" s="9"/>
      <c r="AF2080" s="10"/>
      <c r="AG2080" s="9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42"/>
      <c r="B2081" s="72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20"/>
      <c r="R2081" s="13"/>
      <c r="S2081" s="4"/>
      <c r="T2081" s="34"/>
      <c r="U2081" s="9"/>
      <c r="V2081" s="9"/>
      <c r="W2081" s="9"/>
      <c r="X2081" s="32"/>
      <c r="Y2081" s="3"/>
      <c r="Z2081" s="1"/>
      <c r="AA2081" s="9"/>
      <c r="AB2081" s="3"/>
      <c r="AC2081" s="3"/>
      <c r="AD2081" s="3"/>
      <c r="AE2081" s="9"/>
      <c r="AF2081" s="10"/>
      <c r="AG2081" s="9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42"/>
      <c r="B2082" s="72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20"/>
      <c r="R2082" s="13"/>
      <c r="S2082" s="4"/>
      <c r="T2082" s="34"/>
      <c r="U2082" s="9"/>
      <c r="V2082" s="9"/>
      <c r="W2082" s="9"/>
      <c r="X2082" s="32"/>
      <c r="Y2082" s="3"/>
      <c r="Z2082" s="1"/>
      <c r="AA2082" s="9"/>
      <c r="AB2082" s="3"/>
      <c r="AC2082" s="3"/>
      <c r="AD2082" s="3"/>
      <c r="AE2082" s="9"/>
      <c r="AF2082" s="10"/>
      <c r="AG2082" s="9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42"/>
      <c r="B2083" s="72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20"/>
      <c r="R2083" s="13"/>
      <c r="S2083" s="4"/>
      <c r="T2083" s="34"/>
      <c r="U2083" s="9"/>
      <c r="V2083" s="9"/>
      <c r="W2083" s="9"/>
      <c r="X2083" s="32"/>
      <c r="Y2083" s="3"/>
      <c r="Z2083" s="1"/>
      <c r="AA2083" s="9"/>
      <c r="AB2083" s="3"/>
      <c r="AC2083" s="3"/>
      <c r="AD2083" s="3"/>
      <c r="AE2083" s="9"/>
      <c r="AF2083" s="10"/>
      <c r="AG2083" s="9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42"/>
      <c r="B2084" s="72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20"/>
      <c r="R2084" s="13"/>
      <c r="S2084" s="4"/>
      <c r="T2084" s="34"/>
      <c r="U2084" s="9"/>
      <c r="V2084" s="9"/>
      <c r="W2084" s="9"/>
      <c r="X2084" s="32"/>
      <c r="Y2084" s="3"/>
      <c r="Z2084" s="1"/>
      <c r="AA2084" s="9"/>
      <c r="AB2084" s="3"/>
      <c r="AC2084" s="3"/>
      <c r="AD2084" s="3"/>
      <c r="AE2084" s="9"/>
      <c r="AF2084" s="10"/>
      <c r="AG2084" s="9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42"/>
      <c r="B2085" s="72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20"/>
      <c r="R2085" s="13"/>
      <c r="S2085" s="4"/>
      <c r="T2085" s="34"/>
      <c r="U2085" s="9"/>
      <c r="V2085" s="9"/>
      <c r="W2085" s="9"/>
      <c r="X2085" s="32"/>
      <c r="Y2085" s="3"/>
      <c r="Z2085" s="1"/>
      <c r="AA2085" s="9"/>
      <c r="AB2085" s="3"/>
      <c r="AC2085" s="3"/>
      <c r="AD2085" s="3"/>
      <c r="AE2085" s="9"/>
      <c r="AF2085" s="10"/>
      <c r="AG2085" s="9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42"/>
      <c r="B2086" s="72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20"/>
      <c r="R2086" s="13"/>
      <c r="S2086" s="4"/>
      <c r="T2086" s="34"/>
      <c r="U2086" s="9"/>
      <c r="V2086" s="9"/>
      <c r="W2086" s="9"/>
      <c r="X2086" s="32"/>
      <c r="Y2086" s="3"/>
      <c r="Z2086" s="1"/>
      <c r="AA2086" s="9"/>
      <c r="AB2086" s="3"/>
      <c r="AC2086" s="3"/>
      <c r="AD2086" s="3"/>
      <c r="AE2086" s="9"/>
      <c r="AF2086" s="10"/>
      <c r="AG2086" s="9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42"/>
      <c r="B2087" s="72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20"/>
      <c r="R2087" s="13"/>
      <c r="S2087" s="4"/>
      <c r="T2087" s="34"/>
      <c r="U2087" s="9"/>
      <c r="V2087" s="9"/>
      <c r="W2087" s="9"/>
      <c r="X2087" s="32"/>
      <c r="Y2087" s="3"/>
      <c r="Z2087" s="1"/>
      <c r="AA2087" s="9"/>
      <c r="AB2087" s="3"/>
      <c r="AC2087" s="3"/>
      <c r="AD2087" s="3"/>
      <c r="AE2087" s="9"/>
      <c r="AF2087" s="10"/>
      <c r="AG2087" s="9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42"/>
      <c r="B2088" s="72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20"/>
      <c r="R2088" s="13"/>
      <c r="S2088" s="4"/>
      <c r="T2088" s="34"/>
      <c r="U2088" s="9"/>
      <c r="V2088" s="9"/>
      <c r="W2088" s="9"/>
      <c r="X2088" s="32"/>
      <c r="Y2088" s="3"/>
      <c r="Z2088" s="1"/>
      <c r="AA2088" s="9"/>
      <c r="AB2088" s="3"/>
      <c r="AC2088" s="3"/>
      <c r="AD2088" s="3"/>
      <c r="AE2088" s="9"/>
      <c r="AF2088" s="10"/>
      <c r="AG2088" s="9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42"/>
      <c r="B2089" s="72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20"/>
      <c r="R2089" s="13"/>
      <c r="S2089" s="4"/>
      <c r="T2089" s="34"/>
      <c r="U2089" s="9"/>
      <c r="V2089" s="9"/>
      <c r="W2089" s="9"/>
      <c r="X2089" s="32"/>
      <c r="Y2089" s="3"/>
      <c r="Z2089" s="1"/>
      <c r="AA2089" s="9"/>
      <c r="AB2089" s="3"/>
      <c r="AC2089" s="3"/>
      <c r="AD2089" s="3"/>
      <c r="AE2089" s="9"/>
      <c r="AF2089" s="10"/>
      <c r="AG2089" s="9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42"/>
      <c r="B2090" s="72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20"/>
      <c r="R2090" s="13"/>
      <c r="S2090" s="4"/>
      <c r="T2090" s="34"/>
      <c r="U2090" s="9"/>
      <c r="V2090" s="9"/>
      <c r="W2090" s="9"/>
      <c r="X2090" s="32"/>
      <c r="Y2090" s="3"/>
      <c r="Z2090" s="1"/>
      <c r="AA2090" s="9"/>
      <c r="AB2090" s="3"/>
      <c r="AC2090" s="3"/>
      <c r="AD2090" s="3"/>
      <c r="AE2090" s="9"/>
      <c r="AF2090" s="10"/>
      <c r="AG2090" s="9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42"/>
      <c r="B2091" s="72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20"/>
      <c r="R2091" s="13"/>
      <c r="S2091" s="4"/>
      <c r="T2091" s="34"/>
      <c r="U2091" s="9"/>
      <c r="V2091" s="9"/>
      <c r="W2091" s="9"/>
      <c r="X2091" s="32"/>
      <c r="Y2091" s="3"/>
      <c r="Z2091" s="1"/>
      <c r="AA2091" s="9"/>
      <c r="AB2091" s="3"/>
      <c r="AC2091" s="3"/>
      <c r="AD2091" s="3"/>
      <c r="AE2091" s="9"/>
      <c r="AF2091" s="10"/>
      <c r="AG2091" s="9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42"/>
      <c r="B2092" s="72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20"/>
      <c r="R2092" s="13"/>
      <c r="S2092" s="4"/>
      <c r="T2092" s="34"/>
      <c r="U2092" s="9"/>
      <c r="V2092" s="9"/>
      <c r="W2092" s="9"/>
      <c r="X2092" s="32"/>
      <c r="Y2092" s="3"/>
      <c r="Z2092" s="1"/>
      <c r="AA2092" s="9"/>
      <c r="AB2092" s="3"/>
      <c r="AC2092" s="3"/>
      <c r="AD2092" s="3"/>
      <c r="AE2092" s="9"/>
      <c r="AF2092" s="10"/>
      <c r="AG2092" s="9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42"/>
      <c r="B2093" s="72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20"/>
      <c r="R2093" s="13"/>
      <c r="S2093" s="4"/>
      <c r="T2093" s="34"/>
      <c r="U2093" s="9"/>
      <c r="V2093" s="9"/>
      <c r="W2093" s="9"/>
      <c r="X2093" s="32"/>
      <c r="Y2093" s="3"/>
      <c r="Z2093" s="1"/>
      <c r="AA2093" s="9"/>
      <c r="AB2093" s="3"/>
      <c r="AC2093" s="3"/>
      <c r="AD2093" s="3"/>
      <c r="AE2093" s="9"/>
      <c r="AF2093" s="10"/>
      <c r="AG2093" s="9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42"/>
      <c r="B2094" s="72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20"/>
      <c r="R2094" s="13"/>
      <c r="S2094" s="4"/>
      <c r="T2094" s="34"/>
      <c r="U2094" s="9"/>
      <c r="V2094" s="9"/>
      <c r="W2094" s="9"/>
      <c r="X2094" s="32"/>
      <c r="Y2094" s="3"/>
      <c r="Z2094" s="1"/>
      <c r="AA2094" s="9"/>
      <c r="AB2094" s="3"/>
      <c r="AC2094" s="3"/>
      <c r="AD2094" s="3"/>
      <c r="AE2094" s="9"/>
      <c r="AF2094" s="10"/>
      <c r="AG2094" s="9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42"/>
      <c r="B2095" s="72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20"/>
      <c r="R2095" s="13"/>
      <c r="S2095" s="4"/>
      <c r="T2095" s="34"/>
      <c r="U2095" s="9"/>
      <c r="V2095" s="9"/>
      <c r="W2095" s="9"/>
      <c r="X2095" s="32"/>
      <c r="Y2095" s="3"/>
      <c r="Z2095" s="1"/>
      <c r="AA2095" s="9"/>
      <c r="AB2095" s="3"/>
      <c r="AC2095" s="3"/>
      <c r="AD2095" s="3"/>
      <c r="AE2095" s="9"/>
      <c r="AF2095" s="10"/>
      <c r="AG2095" s="9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42"/>
      <c r="B2096" s="72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20"/>
      <c r="R2096" s="13"/>
      <c r="S2096" s="4"/>
      <c r="T2096" s="34"/>
      <c r="U2096" s="9"/>
      <c r="V2096" s="9"/>
      <c r="W2096" s="9"/>
      <c r="X2096" s="32"/>
      <c r="Y2096" s="3"/>
      <c r="Z2096" s="1"/>
      <c r="AA2096" s="9"/>
      <c r="AB2096" s="3"/>
      <c r="AC2096" s="3"/>
      <c r="AD2096" s="3"/>
      <c r="AE2096" s="9"/>
      <c r="AF2096" s="10"/>
      <c r="AG2096" s="9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42"/>
      <c r="B2097" s="72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20"/>
      <c r="R2097" s="13"/>
      <c r="S2097" s="4"/>
      <c r="T2097" s="34"/>
      <c r="U2097" s="9"/>
      <c r="V2097" s="9"/>
      <c r="W2097" s="9"/>
      <c r="X2097" s="32"/>
      <c r="Y2097" s="3"/>
      <c r="Z2097" s="1"/>
      <c r="AA2097" s="9"/>
      <c r="AB2097" s="3"/>
      <c r="AC2097" s="3"/>
      <c r="AD2097" s="3"/>
      <c r="AE2097" s="9"/>
      <c r="AF2097" s="10"/>
      <c r="AG2097" s="9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42"/>
      <c r="B2098" s="72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20"/>
      <c r="R2098" s="13"/>
      <c r="S2098" s="4"/>
      <c r="T2098" s="34"/>
      <c r="U2098" s="9"/>
      <c r="V2098" s="9"/>
      <c r="W2098" s="9"/>
      <c r="X2098" s="32"/>
      <c r="Y2098" s="3"/>
      <c r="Z2098" s="1"/>
      <c r="AA2098" s="9"/>
      <c r="AB2098" s="3"/>
      <c r="AC2098" s="3"/>
      <c r="AD2098" s="3"/>
      <c r="AE2098" s="9"/>
      <c r="AF2098" s="10"/>
      <c r="AG2098" s="9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42"/>
      <c r="B2099" s="72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20"/>
      <c r="R2099" s="13"/>
      <c r="S2099" s="4"/>
      <c r="T2099" s="34"/>
      <c r="U2099" s="9"/>
      <c r="V2099" s="9"/>
      <c r="W2099" s="9"/>
      <c r="X2099" s="32"/>
      <c r="Y2099" s="3"/>
      <c r="Z2099" s="1"/>
      <c r="AA2099" s="9"/>
      <c r="AB2099" s="3"/>
      <c r="AC2099" s="3"/>
      <c r="AD2099" s="3"/>
      <c r="AE2099" s="9"/>
      <c r="AF2099" s="10"/>
      <c r="AG2099" s="9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42"/>
      <c r="B2100" s="72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20"/>
      <c r="R2100" s="13"/>
      <c r="S2100" s="4"/>
      <c r="T2100" s="34"/>
      <c r="U2100" s="9"/>
      <c r="V2100" s="9"/>
      <c r="W2100" s="9"/>
      <c r="X2100" s="32"/>
      <c r="Y2100" s="3"/>
      <c r="Z2100" s="1"/>
      <c r="AA2100" s="9"/>
      <c r="AB2100" s="3"/>
      <c r="AC2100" s="3"/>
      <c r="AD2100" s="3"/>
      <c r="AE2100" s="9"/>
      <c r="AF2100" s="10"/>
      <c r="AG2100" s="9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42"/>
      <c r="B2101" s="72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20"/>
      <c r="R2101" s="13"/>
      <c r="S2101" s="4"/>
      <c r="T2101" s="34"/>
      <c r="U2101" s="9"/>
      <c r="V2101" s="9"/>
      <c r="W2101" s="9"/>
      <c r="X2101" s="32"/>
      <c r="Y2101" s="3"/>
      <c r="Z2101" s="1"/>
      <c r="AA2101" s="9"/>
      <c r="AB2101" s="3"/>
      <c r="AC2101" s="3"/>
      <c r="AD2101" s="3"/>
      <c r="AE2101" s="9"/>
      <c r="AF2101" s="10"/>
      <c r="AG2101" s="9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42"/>
      <c r="B2102" s="72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20"/>
      <c r="R2102" s="13"/>
      <c r="S2102" s="4"/>
      <c r="T2102" s="34"/>
      <c r="U2102" s="9"/>
      <c r="V2102" s="9"/>
      <c r="W2102" s="9"/>
      <c r="X2102" s="32"/>
      <c r="Y2102" s="3"/>
      <c r="Z2102" s="1"/>
      <c r="AA2102" s="9"/>
      <c r="AB2102" s="3"/>
      <c r="AC2102" s="3"/>
      <c r="AD2102" s="3"/>
      <c r="AE2102" s="9"/>
      <c r="AF2102" s="10"/>
      <c r="AG2102" s="9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42"/>
      <c r="B2103" s="72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20"/>
      <c r="R2103" s="13"/>
      <c r="S2103" s="4"/>
      <c r="T2103" s="34"/>
      <c r="U2103" s="9"/>
      <c r="V2103" s="9"/>
      <c r="W2103" s="9"/>
      <c r="X2103" s="32"/>
      <c r="Y2103" s="3"/>
      <c r="Z2103" s="1"/>
      <c r="AA2103" s="9"/>
      <c r="AB2103" s="3"/>
      <c r="AC2103" s="3"/>
      <c r="AD2103" s="3"/>
      <c r="AE2103" s="9"/>
      <c r="AF2103" s="10"/>
      <c r="AG2103" s="9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42"/>
      <c r="B2104" s="72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20"/>
      <c r="R2104" s="13"/>
      <c r="S2104" s="4"/>
      <c r="T2104" s="34"/>
      <c r="U2104" s="9"/>
      <c r="V2104" s="9"/>
      <c r="W2104" s="9"/>
      <c r="X2104" s="32"/>
      <c r="Y2104" s="3"/>
      <c r="Z2104" s="1"/>
      <c r="AA2104" s="9"/>
      <c r="AB2104" s="3"/>
      <c r="AC2104" s="3"/>
      <c r="AD2104" s="3"/>
      <c r="AE2104" s="9"/>
      <c r="AF2104" s="10"/>
      <c r="AG2104" s="9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42"/>
      <c r="B2105" s="72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20"/>
      <c r="R2105" s="13"/>
      <c r="S2105" s="4"/>
      <c r="T2105" s="34"/>
      <c r="U2105" s="9"/>
      <c r="V2105" s="9"/>
      <c r="W2105" s="9"/>
      <c r="X2105" s="32"/>
      <c r="Y2105" s="3"/>
      <c r="Z2105" s="1"/>
      <c r="AA2105" s="9"/>
      <c r="AB2105" s="3"/>
      <c r="AC2105" s="3"/>
      <c r="AD2105" s="3"/>
      <c r="AE2105" s="9"/>
      <c r="AF2105" s="10"/>
      <c r="AG2105" s="9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42"/>
      <c r="B2106" s="72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20"/>
      <c r="R2106" s="13"/>
      <c r="S2106" s="4"/>
      <c r="T2106" s="34"/>
      <c r="U2106" s="9"/>
      <c r="V2106" s="9"/>
      <c r="W2106" s="9"/>
      <c r="X2106" s="32"/>
      <c r="Y2106" s="3"/>
      <c r="Z2106" s="1"/>
      <c r="AA2106" s="9"/>
      <c r="AB2106" s="3"/>
      <c r="AC2106" s="3"/>
      <c r="AD2106" s="3"/>
      <c r="AE2106" s="9"/>
      <c r="AF2106" s="10"/>
      <c r="AG2106" s="9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42"/>
      <c r="B2107" s="72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20"/>
      <c r="R2107" s="13"/>
      <c r="S2107" s="4"/>
      <c r="T2107" s="34"/>
      <c r="U2107" s="9"/>
      <c r="V2107" s="9"/>
      <c r="W2107" s="9"/>
      <c r="X2107" s="32"/>
      <c r="Y2107" s="3"/>
      <c r="Z2107" s="1"/>
      <c r="AA2107" s="9"/>
      <c r="AB2107" s="3"/>
      <c r="AC2107" s="3"/>
      <c r="AD2107" s="3"/>
      <c r="AE2107" s="9"/>
      <c r="AF2107" s="10"/>
      <c r="AG2107" s="9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42"/>
      <c r="B2108" s="72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20"/>
      <c r="R2108" s="13"/>
      <c r="S2108" s="4"/>
      <c r="T2108" s="34"/>
      <c r="U2108" s="9"/>
      <c r="V2108" s="9"/>
      <c r="W2108" s="9"/>
      <c r="X2108" s="32"/>
      <c r="Y2108" s="3"/>
      <c r="Z2108" s="1"/>
      <c r="AA2108" s="9"/>
      <c r="AB2108" s="3"/>
      <c r="AC2108" s="3"/>
      <c r="AD2108" s="3"/>
      <c r="AE2108" s="9"/>
      <c r="AF2108" s="10"/>
      <c r="AG2108" s="9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42"/>
      <c r="B2109" s="72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20"/>
      <c r="R2109" s="13"/>
      <c r="S2109" s="4"/>
      <c r="T2109" s="34"/>
      <c r="U2109" s="9"/>
      <c r="V2109" s="9"/>
      <c r="W2109" s="9"/>
      <c r="X2109" s="32"/>
      <c r="Y2109" s="3"/>
      <c r="Z2109" s="1"/>
      <c r="AA2109" s="9"/>
      <c r="AB2109" s="3"/>
      <c r="AC2109" s="3"/>
      <c r="AD2109" s="3"/>
      <c r="AE2109" s="9"/>
      <c r="AF2109" s="10"/>
      <c r="AG2109" s="9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42"/>
      <c r="B2110" s="72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20"/>
      <c r="R2110" s="13"/>
      <c r="S2110" s="4"/>
      <c r="T2110" s="34"/>
      <c r="U2110" s="9"/>
      <c r="V2110" s="9"/>
      <c r="W2110" s="9"/>
      <c r="X2110" s="32"/>
      <c r="Y2110" s="3"/>
      <c r="Z2110" s="1"/>
      <c r="AA2110" s="9"/>
      <c r="AB2110" s="3"/>
      <c r="AC2110" s="3"/>
      <c r="AD2110" s="3"/>
      <c r="AE2110" s="9"/>
      <c r="AF2110" s="10"/>
      <c r="AG2110" s="9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42"/>
      <c r="B2111" s="72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20"/>
      <c r="R2111" s="13"/>
      <c r="S2111" s="4"/>
      <c r="T2111" s="34"/>
      <c r="U2111" s="9"/>
      <c r="V2111" s="9"/>
      <c r="W2111" s="9"/>
      <c r="X2111" s="32"/>
      <c r="Y2111" s="3"/>
      <c r="Z2111" s="1"/>
      <c r="AA2111" s="9"/>
      <c r="AB2111" s="3"/>
      <c r="AC2111" s="3"/>
      <c r="AD2111" s="3"/>
      <c r="AE2111" s="9"/>
      <c r="AF2111" s="10"/>
      <c r="AG2111" s="9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42"/>
      <c r="B2112" s="72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20"/>
      <c r="R2112" s="13"/>
      <c r="S2112" s="4"/>
      <c r="T2112" s="34"/>
      <c r="U2112" s="9"/>
      <c r="V2112" s="9"/>
      <c r="W2112" s="9"/>
      <c r="X2112" s="32"/>
      <c r="Y2112" s="3"/>
      <c r="Z2112" s="1"/>
      <c r="AA2112" s="9"/>
      <c r="AB2112" s="3"/>
      <c r="AC2112" s="3"/>
      <c r="AD2112" s="3"/>
      <c r="AE2112" s="9"/>
      <c r="AF2112" s="10"/>
      <c r="AG2112" s="9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42"/>
      <c r="B2113" s="72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20"/>
      <c r="R2113" s="13"/>
      <c r="S2113" s="4"/>
      <c r="T2113" s="34"/>
      <c r="U2113" s="9"/>
      <c r="V2113" s="9"/>
      <c r="W2113" s="9"/>
      <c r="X2113" s="32"/>
      <c r="Y2113" s="3"/>
      <c r="Z2113" s="1"/>
      <c r="AA2113" s="9"/>
      <c r="AB2113" s="3"/>
      <c r="AC2113" s="3"/>
      <c r="AD2113" s="3"/>
      <c r="AE2113" s="9"/>
      <c r="AF2113" s="10"/>
      <c r="AG2113" s="9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42"/>
      <c r="B2114" s="72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20"/>
      <c r="R2114" s="13"/>
      <c r="S2114" s="4"/>
      <c r="T2114" s="34"/>
      <c r="U2114" s="9"/>
      <c r="V2114" s="9"/>
      <c r="W2114" s="9"/>
      <c r="X2114" s="32"/>
      <c r="Y2114" s="3"/>
      <c r="Z2114" s="1"/>
      <c r="AA2114" s="9"/>
      <c r="AB2114" s="3"/>
      <c r="AC2114" s="3"/>
      <c r="AD2114" s="3"/>
      <c r="AE2114" s="9"/>
      <c r="AF2114" s="10"/>
      <c r="AG2114" s="9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42"/>
      <c r="B2115" s="72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20"/>
      <c r="R2115" s="13"/>
      <c r="S2115" s="4"/>
      <c r="T2115" s="34"/>
      <c r="U2115" s="9"/>
      <c r="V2115" s="9"/>
      <c r="W2115" s="9"/>
      <c r="X2115" s="32"/>
      <c r="Y2115" s="3"/>
      <c r="Z2115" s="1"/>
      <c r="AA2115" s="9"/>
      <c r="AB2115" s="3"/>
      <c r="AC2115" s="3"/>
      <c r="AD2115" s="3"/>
      <c r="AE2115" s="9"/>
      <c r="AF2115" s="10"/>
      <c r="AG2115" s="9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42"/>
      <c r="B2116" s="72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20"/>
      <c r="R2116" s="13"/>
      <c r="S2116" s="4"/>
      <c r="T2116" s="34"/>
      <c r="U2116" s="9"/>
      <c r="V2116" s="9"/>
      <c r="W2116" s="9"/>
      <c r="X2116" s="32"/>
      <c r="Y2116" s="3"/>
      <c r="Z2116" s="1"/>
      <c r="AA2116" s="9"/>
      <c r="AB2116" s="3"/>
      <c r="AC2116" s="3"/>
      <c r="AD2116" s="3"/>
      <c r="AE2116" s="9"/>
      <c r="AF2116" s="10"/>
      <c r="AG2116" s="9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42"/>
      <c r="B2117" s="72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20"/>
      <c r="R2117" s="13"/>
      <c r="S2117" s="4"/>
      <c r="T2117" s="34"/>
      <c r="U2117" s="9"/>
      <c r="V2117" s="9"/>
      <c r="W2117" s="9"/>
      <c r="X2117" s="32"/>
      <c r="Y2117" s="3"/>
      <c r="Z2117" s="1"/>
      <c r="AA2117" s="9"/>
      <c r="AB2117" s="3"/>
      <c r="AC2117" s="3"/>
      <c r="AD2117" s="3"/>
      <c r="AE2117" s="9"/>
      <c r="AF2117" s="10"/>
      <c r="AG2117" s="9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42"/>
      <c r="B2118" s="72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20"/>
      <c r="R2118" s="13"/>
      <c r="S2118" s="4"/>
      <c r="T2118" s="34"/>
      <c r="U2118" s="9"/>
      <c r="V2118" s="9"/>
      <c r="W2118" s="9"/>
      <c r="X2118" s="32"/>
      <c r="Y2118" s="3"/>
      <c r="Z2118" s="1"/>
      <c r="AA2118" s="9"/>
      <c r="AB2118" s="3"/>
      <c r="AC2118" s="3"/>
      <c r="AD2118" s="3"/>
      <c r="AE2118" s="9"/>
      <c r="AF2118" s="10"/>
      <c r="AG2118" s="9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42"/>
      <c r="B2119" s="72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20"/>
      <c r="R2119" s="13"/>
      <c r="S2119" s="4"/>
      <c r="T2119" s="34"/>
      <c r="U2119" s="9"/>
      <c r="V2119" s="9"/>
      <c r="W2119" s="9"/>
      <c r="X2119" s="32"/>
      <c r="Y2119" s="3"/>
      <c r="Z2119" s="1"/>
      <c r="AA2119" s="9"/>
      <c r="AB2119" s="3"/>
      <c r="AC2119" s="3"/>
      <c r="AD2119" s="3"/>
      <c r="AE2119" s="9"/>
      <c r="AF2119" s="10"/>
      <c r="AG2119" s="9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42"/>
      <c r="B2120" s="72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20"/>
      <c r="R2120" s="13"/>
      <c r="S2120" s="4"/>
      <c r="T2120" s="34"/>
      <c r="U2120" s="9"/>
      <c r="V2120" s="9"/>
      <c r="W2120" s="9"/>
      <c r="X2120" s="32"/>
      <c r="Y2120" s="3"/>
      <c r="Z2120" s="1"/>
      <c r="AA2120" s="9"/>
      <c r="AB2120" s="3"/>
      <c r="AC2120" s="3"/>
      <c r="AD2120" s="3"/>
      <c r="AE2120" s="9"/>
      <c r="AF2120" s="10"/>
      <c r="AG2120" s="9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42"/>
      <c r="B2121" s="72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20"/>
      <c r="R2121" s="13"/>
      <c r="S2121" s="4"/>
      <c r="T2121" s="34"/>
      <c r="U2121" s="9"/>
      <c r="V2121" s="9"/>
      <c r="W2121" s="9"/>
      <c r="X2121" s="32"/>
      <c r="Y2121" s="3"/>
      <c r="Z2121" s="1"/>
      <c r="AA2121" s="9"/>
      <c r="AB2121" s="3"/>
      <c r="AC2121" s="3"/>
      <c r="AD2121" s="3"/>
      <c r="AE2121" s="9"/>
      <c r="AF2121" s="10"/>
      <c r="AG2121" s="9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42"/>
      <c r="B2122" s="72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20"/>
      <c r="R2122" s="13"/>
      <c r="S2122" s="4"/>
      <c r="T2122" s="34"/>
      <c r="U2122" s="9"/>
      <c r="V2122" s="9"/>
      <c r="W2122" s="9"/>
      <c r="X2122" s="32"/>
      <c r="Y2122" s="3"/>
      <c r="Z2122" s="1"/>
      <c r="AA2122" s="9"/>
      <c r="AB2122" s="3"/>
      <c r="AC2122" s="3"/>
      <c r="AD2122" s="3"/>
      <c r="AE2122" s="9"/>
      <c r="AF2122" s="10"/>
      <c r="AG2122" s="9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42"/>
      <c r="B2123" s="72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20"/>
      <c r="R2123" s="13"/>
      <c r="S2123" s="4"/>
      <c r="T2123" s="34"/>
      <c r="U2123" s="9"/>
      <c r="V2123" s="9"/>
      <c r="W2123" s="9"/>
      <c r="X2123" s="32"/>
      <c r="Y2123" s="3"/>
      <c r="Z2123" s="1"/>
      <c r="AA2123" s="9"/>
      <c r="AB2123" s="3"/>
      <c r="AC2123" s="3"/>
      <c r="AD2123" s="3"/>
      <c r="AE2123" s="9"/>
      <c r="AF2123" s="10"/>
      <c r="AG2123" s="9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42"/>
      <c r="B2124" s="72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20"/>
      <c r="R2124" s="13"/>
      <c r="S2124" s="4"/>
      <c r="T2124" s="34"/>
      <c r="U2124" s="9"/>
      <c r="V2124" s="9"/>
      <c r="W2124" s="9"/>
      <c r="X2124" s="32"/>
      <c r="Y2124" s="3"/>
      <c r="Z2124" s="1"/>
      <c r="AA2124" s="9"/>
      <c r="AB2124" s="3"/>
      <c r="AC2124" s="3"/>
      <c r="AD2124" s="3"/>
      <c r="AE2124" s="9"/>
      <c r="AF2124" s="10"/>
      <c r="AG2124" s="9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42"/>
      <c r="B2125" s="72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20"/>
      <c r="R2125" s="13"/>
      <c r="S2125" s="4"/>
      <c r="T2125" s="34"/>
      <c r="U2125" s="9"/>
      <c r="V2125" s="9"/>
      <c r="W2125" s="9"/>
      <c r="X2125" s="32"/>
      <c r="Y2125" s="3"/>
      <c r="Z2125" s="1"/>
      <c r="AA2125" s="9"/>
      <c r="AB2125" s="3"/>
      <c r="AC2125" s="3"/>
      <c r="AD2125" s="3"/>
      <c r="AE2125" s="9"/>
      <c r="AF2125" s="10"/>
      <c r="AG2125" s="9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42"/>
      <c r="B2126" s="72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20"/>
      <c r="R2126" s="13"/>
      <c r="S2126" s="4"/>
      <c r="T2126" s="34"/>
      <c r="U2126" s="9"/>
      <c r="V2126" s="9"/>
      <c r="W2126" s="9"/>
      <c r="X2126" s="32"/>
      <c r="Y2126" s="3"/>
      <c r="Z2126" s="1"/>
      <c r="AA2126" s="9"/>
      <c r="AB2126" s="3"/>
      <c r="AC2126" s="3"/>
      <c r="AD2126" s="3"/>
      <c r="AE2126" s="9"/>
      <c r="AF2126" s="10"/>
      <c r="AG2126" s="9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42"/>
      <c r="B2127" s="72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20"/>
      <c r="R2127" s="13"/>
      <c r="S2127" s="4"/>
      <c r="T2127" s="34"/>
      <c r="U2127" s="9"/>
      <c r="V2127" s="9"/>
      <c r="W2127" s="9"/>
      <c r="X2127" s="32"/>
      <c r="Y2127" s="3"/>
      <c r="Z2127" s="1"/>
      <c r="AA2127" s="9"/>
      <c r="AB2127" s="3"/>
      <c r="AC2127" s="3"/>
      <c r="AD2127" s="3"/>
      <c r="AE2127" s="9"/>
      <c r="AF2127" s="10"/>
      <c r="AG2127" s="9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42"/>
      <c r="B2128" s="72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20"/>
      <c r="R2128" s="13"/>
      <c r="S2128" s="4"/>
      <c r="T2128" s="34"/>
      <c r="U2128" s="9"/>
      <c r="V2128" s="9"/>
      <c r="W2128" s="9"/>
      <c r="X2128" s="32"/>
      <c r="Y2128" s="3"/>
      <c r="Z2128" s="1"/>
      <c r="AA2128" s="9"/>
      <c r="AB2128" s="3"/>
      <c r="AC2128" s="3"/>
      <c r="AD2128" s="3"/>
      <c r="AE2128" s="9"/>
      <c r="AF2128" s="10"/>
      <c r="AG2128" s="9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42"/>
      <c r="B2129" s="72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20"/>
      <c r="R2129" s="13"/>
      <c r="S2129" s="4"/>
      <c r="T2129" s="34"/>
      <c r="U2129" s="9"/>
      <c r="V2129" s="9"/>
      <c r="W2129" s="9"/>
      <c r="X2129" s="32"/>
      <c r="Y2129" s="3"/>
      <c r="Z2129" s="1"/>
      <c r="AA2129" s="9"/>
      <c r="AB2129" s="3"/>
      <c r="AC2129" s="3"/>
      <c r="AD2129" s="3"/>
      <c r="AE2129" s="9"/>
      <c r="AF2129" s="10"/>
      <c r="AG2129" s="9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42"/>
      <c r="B2130" s="72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20"/>
      <c r="R2130" s="13"/>
      <c r="S2130" s="4"/>
      <c r="T2130" s="34"/>
      <c r="U2130" s="9"/>
      <c r="V2130" s="9"/>
      <c r="W2130" s="9"/>
      <c r="X2130" s="32"/>
      <c r="Y2130" s="3"/>
      <c r="Z2130" s="1"/>
      <c r="AA2130" s="9"/>
      <c r="AB2130" s="3"/>
      <c r="AC2130" s="3"/>
      <c r="AD2130" s="3"/>
      <c r="AE2130" s="9"/>
      <c r="AF2130" s="10"/>
      <c r="AG2130" s="9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42"/>
      <c r="B2131" s="72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20"/>
      <c r="R2131" s="13"/>
      <c r="S2131" s="4"/>
      <c r="T2131" s="34"/>
      <c r="U2131" s="9"/>
      <c r="V2131" s="9"/>
      <c r="W2131" s="9"/>
      <c r="X2131" s="32"/>
      <c r="Y2131" s="3"/>
      <c r="Z2131" s="1"/>
      <c r="AA2131" s="9"/>
      <c r="AB2131" s="3"/>
      <c r="AC2131" s="3"/>
      <c r="AD2131" s="3"/>
      <c r="AE2131" s="9"/>
      <c r="AF2131" s="10"/>
      <c r="AG2131" s="9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42"/>
      <c r="B2132" s="72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20"/>
      <c r="R2132" s="13"/>
      <c r="S2132" s="4"/>
      <c r="T2132" s="34"/>
      <c r="U2132" s="9"/>
      <c r="V2132" s="9"/>
      <c r="W2132" s="9"/>
      <c r="X2132" s="32"/>
      <c r="Y2132" s="3"/>
      <c r="Z2132" s="1"/>
      <c r="AA2132" s="9"/>
      <c r="AB2132" s="3"/>
      <c r="AC2132" s="3"/>
      <c r="AD2132" s="3"/>
      <c r="AE2132" s="9"/>
      <c r="AF2132" s="10"/>
      <c r="AG2132" s="9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42"/>
      <c r="B2133" s="72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20"/>
      <c r="R2133" s="13"/>
      <c r="S2133" s="4"/>
      <c r="T2133" s="34"/>
      <c r="U2133" s="9"/>
      <c r="V2133" s="9"/>
      <c r="W2133" s="9"/>
      <c r="X2133" s="32"/>
      <c r="Y2133" s="3"/>
      <c r="Z2133" s="1"/>
      <c r="AA2133" s="9"/>
      <c r="AB2133" s="3"/>
      <c r="AC2133" s="3"/>
      <c r="AD2133" s="3"/>
      <c r="AE2133" s="9"/>
      <c r="AF2133" s="10"/>
      <c r="AG2133" s="9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42"/>
      <c r="B2134" s="72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20"/>
      <c r="R2134" s="13"/>
      <c r="S2134" s="4"/>
      <c r="T2134" s="34"/>
      <c r="U2134" s="9"/>
      <c r="V2134" s="9"/>
      <c r="W2134" s="9"/>
      <c r="X2134" s="32"/>
      <c r="Y2134" s="3"/>
      <c r="Z2134" s="1"/>
      <c r="AA2134" s="9"/>
      <c r="AB2134" s="3"/>
      <c r="AC2134" s="3"/>
      <c r="AD2134" s="3"/>
      <c r="AE2134" s="9"/>
      <c r="AF2134" s="10"/>
      <c r="AG2134" s="9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42"/>
      <c r="B2135" s="72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20"/>
      <c r="R2135" s="13"/>
      <c r="S2135" s="4"/>
      <c r="T2135" s="34"/>
      <c r="U2135" s="9"/>
      <c r="V2135" s="9"/>
      <c r="W2135" s="9"/>
      <c r="X2135" s="32"/>
      <c r="Y2135" s="3"/>
      <c r="Z2135" s="1"/>
      <c r="AA2135" s="9"/>
      <c r="AB2135" s="3"/>
      <c r="AC2135" s="3"/>
      <c r="AD2135" s="3"/>
      <c r="AE2135" s="9"/>
      <c r="AF2135" s="10"/>
      <c r="AG2135" s="9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42"/>
      <c r="B2136" s="72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20"/>
      <c r="R2136" s="13"/>
      <c r="S2136" s="4"/>
      <c r="T2136" s="34"/>
      <c r="U2136" s="9"/>
      <c r="V2136" s="9"/>
      <c r="W2136" s="9"/>
      <c r="X2136" s="32"/>
      <c r="Y2136" s="3"/>
      <c r="Z2136" s="1"/>
      <c r="AA2136" s="9"/>
      <c r="AB2136" s="3"/>
      <c r="AC2136" s="3"/>
      <c r="AD2136" s="3"/>
      <c r="AE2136" s="9"/>
      <c r="AF2136" s="10"/>
      <c r="AG2136" s="9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42"/>
      <c r="B2137" s="72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20"/>
      <c r="R2137" s="13"/>
      <c r="S2137" s="4"/>
      <c r="T2137" s="34"/>
      <c r="U2137" s="9"/>
      <c r="V2137" s="9"/>
      <c r="W2137" s="9"/>
      <c r="X2137" s="32"/>
      <c r="Y2137" s="3"/>
      <c r="Z2137" s="1"/>
      <c r="AA2137" s="9"/>
      <c r="AB2137" s="3"/>
      <c r="AC2137" s="3"/>
      <c r="AD2137" s="3"/>
      <c r="AE2137" s="9"/>
      <c r="AF2137" s="10"/>
      <c r="AG2137" s="9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42"/>
      <c r="B2138" s="72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20"/>
      <c r="R2138" s="13"/>
      <c r="S2138" s="4"/>
      <c r="T2138" s="34"/>
      <c r="U2138" s="9"/>
      <c r="V2138" s="9"/>
      <c r="W2138" s="9"/>
      <c r="X2138" s="32"/>
      <c r="Y2138" s="3"/>
      <c r="Z2138" s="1"/>
      <c r="AA2138" s="9"/>
      <c r="AB2138" s="3"/>
      <c r="AC2138" s="3"/>
      <c r="AD2138" s="3"/>
      <c r="AE2138" s="9"/>
      <c r="AF2138" s="10"/>
      <c r="AG2138" s="9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42"/>
      <c r="B2139" s="72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20"/>
      <c r="R2139" s="13"/>
      <c r="S2139" s="4"/>
      <c r="T2139" s="34"/>
      <c r="U2139" s="9"/>
      <c r="V2139" s="9"/>
      <c r="W2139" s="9"/>
      <c r="X2139" s="32"/>
      <c r="Y2139" s="3"/>
      <c r="Z2139" s="1"/>
      <c r="AA2139" s="9"/>
      <c r="AB2139" s="3"/>
      <c r="AC2139" s="3"/>
      <c r="AD2139" s="3"/>
      <c r="AE2139" s="9"/>
      <c r="AF2139" s="10"/>
      <c r="AG2139" s="9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42"/>
      <c r="B2140" s="72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20"/>
      <c r="R2140" s="13"/>
      <c r="S2140" s="4"/>
      <c r="T2140" s="34"/>
      <c r="U2140" s="9"/>
      <c r="V2140" s="9"/>
      <c r="W2140" s="9"/>
      <c r="X2140" s="32"/>
      <c r="Y2140" s="3"/>
      <c r="Z2140" s="1"/>
      <c r="AA2140" s="9"/>
      <c r="AB2140" s="3"/>
      <c r="AC2140" s="3"/>
      <c r="AD2140" s="3"/>
      <c r="AE2140" s="9"/>
      <c r="AF2140" s="10"/>
      <c r="AG2140" s="9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42"/>
      <c r="B2141" s="72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20"/>
      <c r="R2141" s="13"/>
      <c r="S2141" s="4"/>
      <c r="T2141" s="34"/>
      <c r="U2141" s="9"/>
      <c r="V2141" s="9"/>
      <c r="W2141" s="9"/>
      <c r="X2141" s="32"/>
      <c r="Y2141" s="3"/>
      <c r="Z2141" s="1"/>
      <c r="AA2141" s="9"/>
      <c r="AB2141" s="3"/>
      <c r="AC2141" s="3"/>
      <c r="AD2141" s="3"/>
      <c r="AE2141" s="9"/>
      <c r="AF2141" s="10"/>
      <c r="AG2141" s="9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42"/>
      <c r="B2142" s="72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20"/>
      <c r="R2142" s="13"/>
      <c r="S2142" s="4"/>
      <c r="T2142" s="34"/>
      <c r="U2142" s="9"/>
      <c r="V2142" s="9"/>
      <c r="W2142" s="9"/>
      <c r="X2142" s="32"/>
      <c r="Y2142" s="3"/>
      <c r="Z2142" s="1"/>
      <c r="AA2142" s="9"/>
      <c r="AB2142" s="3"/>
      <c r="AC2142" s="3"/>
      <c r="AD2142" s="3"/>
      <c r="AE2142" s="9"/>
      <c r="AF2142" s="10"/>
      <c r="AG2142" s="9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42"/>
      <c r="B2143" s="72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20"/>
      <c r="R2143" s="13"/>
      <c r="S2143" s="4"/>
      <c r="T2143" s="34"/>
      <c r="U2143" s="9"/>
      <c r="V2143" s="9"/>
      <c r="W2143" s="9"/>
      <c r="X2143" s="32"/>
      <c r="Y2143" s="3"/>
      <c r="Z2143" s="1"/>
      <c r="AA2143" s="9"/>
      <c r="AB2143" s="3"/>
      <c r="AC2143" s="3"/>
      <c r="AD2143" s="3"/>
      <c r="AE2143" s="9"/>
      <c r="AF2143" s="10"/>
      <c r="AG2143" s="9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42"/>
      <c r="B2144" s="72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20"/>
      <c r="R2144" s="13"/>
      <c r="S2144" s="4"/>
      <c r="T2144" s="34"/>
      <c r="U2144" s="9"/>
      <c r="V2144" s="9"/>
      <c r="W2144" s="9"/>
      <c r="X2144" s="32"/>
      <c r="Y2144" s="3"/>
      <c r="Z2144" s="1"/>
      <c r="AA2144" s="9"/>
      <c r="AB2144" s="3"/>
      <c r="AC2144" s="3"/>
      <c r="AD2144" s="3"/>
      <c r="AE2144" s="9"/>
      <c r="AF2144" s="10"/>
      <c r="AG2144" s="9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42"/>
      <c r="B2145" s="72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20"/>
      <c r="R2145" s="13"/>
      <c r="S2145" s="4"/>
      <c r="T2145" s="34"/>
      <c r="U2145" s="9"/>
      <c r="V2145" s="9"/>
      <c r="W2145" s="9"/>
      <c r="X2145" s="32"/>
      <c r="Y2145" s="3"/>
      <c r="Z2145" s="1"/>
      <c r="AA2145" s="9"/>
      <c r="AB2145" s="3"/>
      <c r="AC2145" s="3"/>
      <c r="AD2145" s="3"/>
      <c r="AE2145" s="9"/>
      <c r="AF2145" s="10"/>
      <c r="AG2145" s="9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42"/>
      <c r="B2146" s="72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20"/>
      <c r="R2146" s="13"/>
      <c r="S2146" s="4"/>
      <c r="T2146" s="34"/>
      <c r="U2146" s="9"/>
      <c r="V2146" s="9"/>
      <c r="W2146" s="9"/>
      <c r="X2146" s="32"/>
      <c r="Y2146" s="3"/>
      <c r="Z2146" s="1"/>
      <c r="AA2146" s="9"/>
      <c r="AB2146" s="3"/>
      <c r="AC2146" s="3"/>
      <c r="AD2146" s="3"/>
      <c r="AE2146" s="9"/>
      <c r="AF2146" s="10"/>
      <c r="AG2146" s="9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42"/>
      <c r="B2147" s="72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20"/>
      <c r="R2147" s="13"/>
      <c r="S2147" s="4"/>
      <c r="T2147" s="34"/>
      <c r="U2147" s="9"/>
      <c r="V2147" s="9"/>
      <c r="W2147" s="9"/>
      <c r="X2147" s="32"/>
      <c r="Y2147" s="3"/>
      <c r="Z2147" s="1"/>
      <c r="AA2147" s="9"/>
      <c r="AB2147" s="3"/>
      <c r="AC2147" s="3"/>
      <c r="AD2147" s="3"/>
      <c r="AE2147" s="9"/>
      <c r="AF2147" s="10"/>
      <c r="AG2147" s="9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42"/>
      <c r="B2148" s="72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20"/>
      <c r="R2148" s="13"/>
      <c r="S2148" s="4"/>
      <c r="T2148" s="34"/>
      <c r="U2148" s="9"/>
      <c r="V2148" s="9"/>
      <c r="W2148" s="9"/>
      <c r="X2148" s="32"/>
      <c r="Y2148" s="3"/>
      <c r="Z2148" s="1"/>
      <c r="AA2148" s="9"/>
      <c r="AB2148" s="3"/>
      <c r="AC2148" s="3"/>
      <c r="AD2148" s="3"/>
      <c r="AE2148" s="9"/>
      <c r="AF2148" s="10"/>
      <c r="AG2148" s="9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42"/>
      <c r="B2149" s="72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20"/>
      <c r="R2149" s="13"/>
      <c r="S2149" s="4"/>
      <c r="T2149" s="34"/>
      <c r="U2149" s="9"/>
      <c r="V2149" s="9"/>
      <c r="W2149" s="9"/>
      <c r="X2149" s="32"/>
      <c r="Y2149" s="3"/>
      <c r="Z2149" s="1"/>
      <c r="AA2149" s="9"/>
      <c r="AB2149" s="3"/>
      <c r="AC2149" s="3"/>
      <c r="AD2149" s="3"/>
      <c r="AE2149" s="9"/>
      <c r="AF2149" s="10"/>
      <c r="AG2149" s="9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42"/>
      <c r="B2150" s="72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20"/>
      <c r="R2150" s="13"/>
      <c r="S2150" s="4"/>
      <c r="T2150" s="34"/>
      <c r="U2150" s="9"/>
      <c r="V2150" s="9"/>
      <c r="W2150" s="9"/>
      <c r="X2150" s="32"/>
      <c r="Y2150" s="3"/>
      <c r="Z2150" s="1"/>
      <c r="AA2150" s="9"/>
      <c r="AB2150" s="3"/>
      <c r="AC2150" s="3"/>
      <c r="AD2150" s="3"/>
      <c r="AE2150" s="9"/>
      <c r="AF2150" s="10"/>
      <c r="AG2150" s="9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42"/>
      <c r="B2151" s="72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20"/>
      <c r="R2151" s="13"/>
      <c r="S2151" s="4"/>
      <c r="T2151" s="34"/>
      <c r="U2151" s="9"/>
      <c r="V2151" s="9"/>
      <c r="W2151" s="9"/>
      <c r="X2151" s="32"/>
      <c r="Y2151" s="3"/>
      <c r="Z2151" s="1"/>
      <c r="AA2151" s="9"/>
      <c r="AB2151" s="3"/>
      <c r="AC2151" s="3"/>
      <c r="AD2151" s="3"/>
      <c r="AE2151" s="9"/>
      <c r="AF2151" s="10"/>
      <c r="AG2151" s="9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42"/>
      <c r="B2152" s="72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20"/>
      <c r="R2152" s="13"/>
      <c r="S2152" s="4"/>
      <c r="T2152" s="34"/>
      <c r="U2152" s="9"/>
      <c r="V2152" s="9"/>
      <c r="W2152" s="9"/>
      <c r="X2152" s="32"/>
      <c r="Y2152" s="3"/>
      <c r="Z2152" s="1"/>
      <c r="AA2152" s="9"/>
      <c r="AB2152" s="3"/>
      <c r="AC2152" s="3"/>
      <c r="AD2152" s="3"/>
      <c r="AE2152" s="9"/>
      <c r="AF2152" s="10"/>
      <c r="AG2152" s="9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42"/>
      <c r="B2153" s="72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20"/>
      <c r="R2153" s="13"/>
      <c r="S2153" s="4"/>
      <c r="T2153" s="34"/>
      <c r="U2153" s="9"/>
      <c r="V2153" s="9"/>
      <c r="W2153" s="9"/>
      <c r="X2153" s="32"/>
      <c r="Y2153" s="3"/>
      <c r="Z2153" s="1"/>
      <c r="AA2153" s="9"/>
      <c r="AB2153" s="3"/>
      <c r="AC2153" s="3"/>
      <c r="AD2153" s="3"/>
      <c r="AE2153" s="9"/>
      <c r="AF2153" s="10"/>
      <c r="AG2153" s="9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42"/>
      <c r="B2154" s="72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20"/>
      <c r="R2154" s="13"/>
      <c r="S2154" s="4"/>
      <c r="T2154" s="34"/>
      <c r="U2154" s="9"/>
      <c r="V2154" s="9"/>
      <c r="W2154" s="9"/>
      <c r="X2154" s="32"/>
      <c r="Y2154" s="3"/>
      <c r="Z2154" s="1"/>
      <c r="AA2154" s="9"/>
      <c r="AB2154" s="3"/>
      <c r="AC2154" s="3"/>
      <c r="AD2154" s="3"/>
      <c r="AE2154" s="9"/>
      <c r="AF2154" s="10"/>
      <c r="AG2154" s="9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42"/>
      <c r="B2155" s="72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20"/>
      <c r="R2155" s="13"/>
      <c r="S2155" s="4"/>
      <c r="T2155" s="34"/>
      <c r="U2155" s="9"/>
      <c r="V2155" s="9"/>
      <c r="W2155" s="9"/>
      <c r="X2155" s="32"/>
      <c r="Y2155" s="3"/>
      <c r="Z2155" s="1"/>
      <c r="AA2155" s="9"/>
      <c r="AB2155" s="3"/>
      <c r="AC2155" s="3"/>
      <c r="AD2155" s="3"/>
      <c r="AE2155" s="9"/>
      <c r="AF2155" s="10"/>
      <c r="AG2155" s="9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42"/>
      <c r="B2156" s="72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20"/>
      <c r="R2156" s="13"/>
      <c r="S2156" s="4"/>
      <c r="T2156" s="34"/>
      <c r="U2156" s="9"/>
      <c r="V2156" s="9"/>
      <c r="W2156" s="9"/>
      <c r="X2156" s="32"/>
      <c r="Y2156" s="3"/>
      <c r="Z2156" s="1"/>
      <c r="AA2156" s="9"/>
      <c r="AB2156" s="3"/>
      <c r="AC2156" s="3"/>
      <c r="AD2156" s="3"/>
      <c r="AE2156" s="9"/>
      <c r="AF2156" s="10"/>
      <c r="AG2156" s="9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42"/>
      <c r="B2157" s="72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20"/>
      <c r="R2157" s="13"/>
      <c r="S2157" s="4"/>
      <c r="T2157" s="34"/>
      <c r="U2157" s="9"/>
      <c r="V2157" s="9"/>
      <c r="W2157" s="9"/>
      <c r="X2157" s="32"/>
      <c r="Y2157" s="3"/>
      <c r="Z2157" s="1"/>
      <c r="AA2157" s="9"/>
      <c r="AB2157" s="3"/>
      <c r="AC2157" s="3"/>
      <c r="AD2157" s="3"/>
      <c r="AE2157" s="9"/>
      <c r="AF2157" s="10"/>
      <c r="AG2157" s="9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42"/>
      <c r="B2158" s="72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20"/>
      <c r="R2158" s="13"/>
      <c r="S2158" s="4"/>
      <c r="T2158" s="34"/>
      <c r="U2158" s="9"/>
      <c r="V2158" s="9"/>
      <c r="W2158" s="9"/>
      <c r="X2158" s="32"/>
      <c r="Y2158" s="3"/>
      <c r="Z2158" s="1"/>
      <c r="AA2158" s="9"/>
      <c r="AB2158" s="3"/>
      <c r="AC2158" s="3"/>
      <c r="AD2158" s="3"/>
      <c r="AE2158" s="9"/>
      <c r="AF2158" s="10"/>
      <c r="AG2158" s="9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42"/>
      <c r="B2159" s="72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20"/>
      <c r="R2159" s="13"/>
      <c r="S2159" s="4"/>
      <c r="T2159" s="34"/>
      <c r="U2159" s="9"/>
      <c r="V2159" s="9"/>
      <c r="W2159" s="9"/>
      <c r="X2159" s="32"/>
      <c r="Y2159" s="3"/>
      <c r="Z2159" s="1"/>
      <c r="AA2159" s="9"/>
      <c r="AB2159" s="3"/>
      <c r="AC2159" s="3"/>
      <c r="AD2159" s="3"/>
      <c r="AE2159" s="9"/>
      <c r="AF2159" s="10"/>
      <c r="AG2159" s="9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42"/>
      <c r="B2160" s="72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20"/>
      <c r="R2160" s="13"/>
      <c r="S2160" s="4"/>
      <c r="T2160" s="34"/>
      <c r="U2160" s="9"/>
      <c r="V2160" s="9"/>
      <c r="W2160" s="9"/>
      <c r="X2160" s="32"/>
      <c r="Y2160" s="3"/>
      <c r="Z2160" s="1"/>
      <c r="AA2160" s="9"/>
      <c r="AB2160" s="3"/>
      <c r="AC2160" s="3"/>
      <c r="AD2160" s="3"/>
      <c r="AE2160" s="9"/>
      <c r="AF2160" s="10"/>
      <c r="AG2160" s="9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42"/>
      <c r="B2161" s="72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20"/>
      <c r="R2161" s="13"/>
      <c r="S2161" s="4"/>
      <c r="T2161" s="34"/>
      <c r="U2161" s="9"/>
      <c r="V2161" s="9"/>
      <c r="W2161" s="9"/>
      <c r="X2161" s="32"/>
      <c r="Y2161" s="3"/>
      <c r="Z2161" s="1"/>
      <c r="AA2161" s="9"/>
      <c r="AB2161" s="3"/>
      <c r="AC2161" s="3"/>
      <c r="AD2161" s="3"/>
      <c r="AE2161" s="9"/>
      <c r="AF2161" s="10"/>
      <c r="AG2161" s="9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42"/>
      <c r="B2162" s="72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20"/>
      <c r="R2162" s="13"/>
      <c r="S2162" s="4"/>
      <c r="T2162" s="34"/>
      <c r="U2162" s="9"/>
      <c r="V2162" s="9"/>
      <c r="W2162" s="9"/>
      <c r="X2162" s="32"/>
      <c r="Y2162" s="3"/>
      <c r="Z2162" s="1"/>
      <c r="AA2162" s="9"/>
      <c r="AB2162" s="3"/>
      <c r="AC2162" s="3"/>
      <c r="AD2162" s="3"/>
      <c r="AE2162" s="9"/>
      <c r="AF2162" s="10"/>
      <c r="AG2162" s="9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42"/>
      <c r="B2163" s="72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20"/>
      <c r="R2163" s="13"/>
      <c r="S2163" s="4"/>
      <c r="T2163" s="34"/>
      <c r="U2163" s="9"/>
      <c r="V2163" s="9"/>
      <c r="W2163" s="9"/>
      <c r="X2163" s="32"/>
      <c r="Y2163" s="3"/>
      <c r="Z2163" s="1"/>
      <c r="AA2163" s="9"/>
      <c r="AB2163" s="3"/>
      <c r="AC2163" s="3"/>
      <c r="AD2163" s="3"/>
      <c r="AE2163" s="9"/>
      <c r="AF2163" s="10"/>
      <c r="AG2163" s="9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42"/>
      <c r="B2164" s="72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20"/>
      <c r="R2164" s="13"/>
      <c r="S2164" s="4"/>
      <c r="T2164" s="34"/>
      <c r="U2164" s="9"/>
      <c r="V2164" s="9"/>
      <c r="W2164" s="9"/>
      <c r="X2164" s="32"/>
      <c r="Y2164" s="3"/>
      <c r="Z2164" s="1"/>
      <c r="AA2164" s="9"/>
      <c r="AB2164" s="3"/>
      <c r="AC2164" s="3"/>
      <c r="AD2164" s="3"/>
      <c r="AE2164" s="9"/>
      <c r="AF2164" s="10"/>
      <c r="AG2164" s="9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42"/>
      <c r="B2165" s="72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20"/>
      <c r="R2165" s="13"/>
      <c r="S2165" s="4"/>
      <c r="T2165" s="34"/>
      <c r="U2165" s="9"/>
      <c r="V2165" s="9"/>
      <c r="W2165" s="9"/>
      <c r="X2165" s="32"/>
      <c r="Y2165" s="3"/>
      <c r="Z2165" s="1"/>
      <c r="AA2165" s="9"/>
      <c r="AB2165" s="3"/>
      <c r="AC2165" s="3"/>
      <c r="AD2165" s="3"/>
      <c r="AE2165" s="9"/>
      <c r="AF2165" s="10"/>
      <c r="AG2165" s="9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42"/>
      <c r="B2166" s="72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20"/>
      <c r="R2166" s="13"/>
      <c r="S2166" s="4"/>
      <c r="T2166" s="34"/>
      <c r="U2166" s="9"/>
      <c r="V2166" s="9"/>
      <c r="W2166" s="9"/>
      <c r="X2166" s="32"/>
      <c r="Y2166" s="3"/>
      <c r="Z2166" s="1"/>
      <c r="AA2166" s="9"/>
      <c r="AB2166" s="3"/>
      <c r="AC2166" s="3"/>
      <c r="AD2166" s="3"/>
      <c r="AE2166" s="9"/>
      <c r="AF2166" s="10"/>
      <c r="AG2166" s="9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42"/>
      <c r="B2167" s="72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20"/>
      <c r="R2167" s="13"/>
      <c r="S2167" s="4"/>
      <c r="T2167" s="34"/>
      <c r="U2167" s="9"/>
      <c r="V2167" s="9"/>
      <c r="W2167" s="9"/>
      <c r="X2167" s="32"/>
      <c r="Y2167" s="3"/>
      <c r="Z2167" s="1"/>
      <c r="AA2167" s="9"/>
      <c r="AB2167" s="3"/>
      <c r="AC2167" s="3"/>
      <c r="AD2167" s="3"/>
      <c r="AE2167" s="9"/>
      <c r="AF2167" s="10"/>
      <c r="AG2167" s="9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42"/>
      <c r="B2168" s="72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20"/>
      <c r="R2168" s="13"/>
      <c r="S2168" s="4"/>
      <c r="T2168" s="34"/>
      <c r="U2168" s="9"/>
      <c r="V2168" s="9"/>
      <c r="W2168" s="9"/>
      <c r="X2168" s="32"/>
      <c r="Y2168" s="3"/>
      <c r="Z2168" s="1"/>
      <c r="AA2168" s="9"/>
      <c r="AB2168" s="3"/>
      <c r="AC2168" s="3"/>
      <c r="AD2168" s="3"/>
      <c r="AE2168" s="9"/>
      <c r="AF2168" s="10"/>
      <c r="AG2168" s="9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42"/>
      <c r="B2169" s="72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20"/>
      <c r="R2169" s="13"/>
      <c r="S2169" s="4"/>
      <c r="T2169" s="34"/>
      <c r="U2169" s="9"/>
      <c r="V2169" s="9"/>
      <c r="W2169" s="9"/>
      <c r="X2169" s="32"/>
      <c r="Y2169" s="3"/>
      <c r="Z2169" s="1"/>
      <c r="AA2169" s="9"/>
      <c r="AB2169" s="3"/>
      <c r="AC2169" s="3"/>
      <c r="AD2169" s="3"/>
      <c r="AE2169" s="9"/>
      <c r="AF2169" s="10"/>
      <c r="AG2169" s="9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42"/>
      <c r="B2170" s="72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20"/>
      <c r="R2170" s="13"/>
      <c r="S2170" s="4"/>
      <c r="T2170" s="34"/>
      <c r="U2170" s="9"/>
      <c r="V2170" s="9"/>
      <c r="W2170" s="9"/>
      <c r="X2170" s="32"/>
      <c r="Y2170" s="3"/>
      <c r="Z2170" s="1"/>
      <c r="AA2170" s="9"/>
      <c r="AB2170" s="3"/>
      <c r="AC2170" s="3"/>
      <c r="AD2170" s="3"/>
      <c r="AE2170" s="9"/>
      <c r="AF2170" s="10"/>
      <c r="AG2170" s="9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42"/>
      <c r="B2171" s="72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20"/>
      <c r="R2171" s="13"/>
      <c r="S2171" s="4"/>
      <c r="T2171" s="34"/>
      <c r="U2171" s="9"/>
      <c r="V2171" s="9"/>
      <c r="W2171" s="9"/>
      <c r="X2171" s="32"/>
      <c r="Y2171" s="3"/>
      <c r="Z2171" s="1"/>
      <c r="AA2171" s="9"/>
      <c r="AB2171" s="3"/>
      <c r="AC2171" s="3"/>
      <c r="AD2171" s="3"/>
      <c r="AE2171" s="9"/>
      <c r="AF2171" s="10"/>
      <c r="AG2171" s="9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42"/>
      <c r="B2172" s="72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20"/>
      <c r="R2172" s="13"/>
      <c r="S2172" s="4"/>
      <c r="T2172" s="34"/>
      <c r="U2172" s="9"/>
      <c r="V2172" s="9"/>
      <c r="W2172" s="9"/>
      <c r="X2172" s="32"/>
      <c r="Y2172" s="3"/>
      <c r="Z2172" s="1"/>
      <c r="AA2172" s="9"/>
      <c r="AB2172" s="3"/>
      <c r="AC2172" s="3"/>
      <c r="AD2172" s="3"/>
      <c r="AE2172" s="9"/>
      <c r="AF2172" s="10"/>
      <c r="AG2172" s="9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42"/>
      <c r="B2173" s="72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20"/>
      <c r="R2173" s="13"/>
      <c r="S2173" s="4"/>
      <c r="T2173" s="34"/>
      <c r="U2173" s="9"/>
      <c r="V2173" s="9"/>
      <c r="W2173" s="9"/>
      <c r="X2173" s="32"/>
      <c r="Y2173" s="3"/>
      <c r="Z2173" s="1"/>
      <c r="AA2173" s="9"/>
      <c r="AB2173" s="3"/>
      <c r="AC2173" s="3"/>
      <c r="AD2173" s="3"/>
      <c r="AE2173" s="9"/>
      <c r="AF2173" s="10"/>
      <c r="AG2173" s="9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42"/>
      <c r="B2174" s="72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20"/>
      <c r="R2174" s="13"/>
      <c r="S2174" s="4"/>
      <c r="T2174" s="34"/>
      <c r="U2174" s="9"/>
      <c r="V2174" s="9"/>
      <c r="W2174" s="9"/>
      <c r="X2174" s="32"/>
      <c r="Y2174" s="3"/>
      <c r="Z2174" s="1"/>
      <c r="AA2174" s="9"/>
      <c r="AB2174" s="3"/>
      <c r="AC2174" s="3"/>
      <c r="AD2174" s="3"/>
      <c r="AE2174" s="9"/>
      <c r="AF2174" s="10"/>
      <c r="AG2174" s="9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42"/>
      <c r="B2175" s="72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20"/>
      <c r="R2175" s="13"/>
      <c r="S2175" s="4"/>
      <c r="T2175" s="34"/>
      <c r="U2175" s="9"/>
      <c r="V2175" s="9"/>
      <c r="W2175" s="9"/>
      <c r="X2175" s="32"/>
      <c r="Y2175" s="3"/>
      <c r="Z2175" s="1"/>
      <c r="AA2175" s="9"/>
      <c r="AB2175" s="3"/>
      <c r="AC2175" s="3"/>
      <c r="AD2175" s="3"/>
      <c r="AE2175" s="9"/>
      <c r="AF2175" s="10"/>
      <c r="AG2175" s="9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42"/>
      <c r="B2176" s="72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20"/>
      <c r="R2176" s="13"/>
      <c r="S2176" s="4"/>
      <c r="T2176" s="34"/>
      <c r="U2176" s="9"/>
      <c r="V2176" s="9"/>
      <c r="W2176" s="9"/>
      <c r="X2176" s="32"/>
      <c r="Y2176" s="3"/>
      <c r="Z2176" s="1"/>
      <c r="AA2176" s="9"/>
      <c r="AB2176" s="3"/>
      <c r="AC2176" s="3"/>
      <c r="AD2176" s="3"/>
      <c r="AE2176" s="9"/>
      <c r="AF2176" s="10"/>
      <c r="AG2176" s="9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42"/>
      <c r="B2177" s="72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20"/>
      <c r="R2177" s="13"/>
      <c r="S2177" s="4"/>
      <c r="T2177" s="34"/>
      <c r="U2177" s="9"/>
      <c r="V2177" s="9"/>
      <c r="W2177" s="9"/>
      <c r="X2177" s="32"/>
      <c r="Y2177" s="3"/>
      <c r="Z2177" s="1"/>
      <c r="AA2177" s="9"/>
      <c r="AB2177" s="3"/>
      <c r="AC2177" s="3"/>
      <c r="AD2177" s="3"/>
      <c r="AE2177" s="9"/>
      <c r="AF2177" s="10"/>
      <c r="AG2177" s="9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42"/>
      <c r="B2178" s="72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20"/>
      <c r="R2178" s="13"/>
      <c r="S2178" s="4"/>
      <c r="T2178" s="34"/>
      <c r="U2178" s="9"/>
      <c r="V2178" s="9"/>
      <c r="W2178" s="9"/>
      <c r="X2178" s="32"/>
      <c r="Y2178" s="3"/>
      <c r="Z2178" s="1"/>
      <c r="AA2178" s="9"/>
      <c r="AB2178" s="3"/>
      <c r="AC2178" s="3"/>
      <c r="AD2178" s="3"/>
      <c r="AE2178" s="9"/>
      <c r="AF2178" s="10"/>
      <c r="AG2178" s="9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42"/>
      <c r="B2179" s="72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20"/>
      <c r="R2179" s="13"/>
      <c r="S2179" s="4"/>
      <c r="T2179" s="34"/>
      <c r="U2179" s="9"/>
      <c r="V2179" s="9"/>
      <c r="W2179" s="9"/>
      <c r="X2179" s="32"/>
      <c r="Y2179" s="3"/>
      <c r="Z2179" s="1"/>
      <c r="AA2179" s="9"/>
      <c r="AB2179" s="3"/>
      <c r="AC2179" s="3"/>
      <c r="AD2179" s="3"/>
      <c r="AE2179" s="9"/>
      <c r="AF2179" s="10"/>
      <c r="AG2179" s="9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42"/>
      <c r="B2180" s="72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20"/>
      <c r="R2180" s="13"/>
      <c r="S2180" s="4"/>
      <c r="T2180" s="34"/>
      <c r="U2180" s="9"/>
      <c r="V2180" s="9"/>
      <c r="W2180" s="9"/>
      <c r="X2180" s="32"/>
      <c r="Y2180" s="3"/>
      <c r="Z2180" s="1"/>
      <c r="AA2180" s="9"/>
      <c r="AB2180" s="3"/>
      <c r="AC2180" s="3"/>
      <c r="AD2180" s="3"/>
      <c r="AE2180" s="9"/>
      <c r="AF2180" s="10"/>
      <c r="AG2180" s="9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42"/>
      <c r="B2181" s="72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20"/>
      <c r="R2181" s="13"/>
      <c r="S2181" s="4"/>
      <c r="T2181" s="34"/>
      <c r="U2181" s="9"/>
      <c r="V2181" s="9"/>
      <c r="W2181" s="9"/>
      <c r="X2181" s="32"/>
      <c r="Y2181" s="3"/>
      <c r="Z2181" s="1"/>
      <c r="AA2181" s="9"/>
      <c r="AB2181" s="3"/>
      <c r="AC2181" s="3"/>
      <c r="AD2181" s="3"/>
      <c r="AE2181" s="9"/>
      <c r="AF2181" s="10"/>
      <c r="AG2181" s="9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42"/>
      <c r="B2182" s="72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20"/>
      <c r="R2182" s="13"/>
      <c r="S2182" s="4"/>
      <c r="T2182" s="34"/>
      <c r="U2182" s="9"/>
      <c r="V2182" s="9"/>
      <c r="W2182" s="9"/>
      <c r="X2182" s="32"/>
      <c r="Y2182" s="3"/>
      <c r="Z2182" s="1"/>
      <c r="AA2182" s="9"/>
      <c r="AB2182" s="3"/>
      <c r="AC2182" s="3"/>
      <c r="AD2182" s="3"/>
      <c r="AE2182" s="9"/>
      <c r="AF2182" s="10"/>
      <c r="AG2182" s="9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42"/>
      <c r="B2183" s="72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20"/>
      <c r="R2183" s="13"/>
      <c r="S2183" s="4"/>
      <c r="T2183" s="34"/>
      <c r="U2183" s="9"/>
      <c r="V2183" s="9"/>
      <c r="W2183" s="9"/>
      <c r="X2183" s="32"/>
      <c r="Y2183" s="3"/>
      <c r="Z2183" s="1"/>
      <c r="AA2183" s="9"/>
      <c r="AB2183" s="3"/>
      <c r="AC2183" s="3"/>
      <c r="AD2183" s="3"/>
      <c r="AE2183" s="9"/>
      <c r="AF2183" s="10"/>
      <c r="AG2183" s="9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42"/>
      <c r="B2184" s="72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20"/>
      <c r="R2184" s="13"/>
      <c r="S2184" s="4"/>
      <c r="T2184" s="34"/>
      <c r="U2184" s="9"/>
      <c r="V2184" s="9"/>
      <c r="W2184" s="9"/>
      <c r="X2184" s="32"/>
      <c r="Y2184" s="3"/>
      <c r="Z2184" s="1"/>
      <c r="AA2184" s="9"/>
      <c r="AB2184" s="3"/>
      <c r="AC2184" s="3"/>
      <c r="AD2184" s="3"/>
      <c r="AE2184" s="9"/>
      <c r="AF2184" s="10"/>
      <c r="AG2184" s="9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42"/>
      <c r="B2185" s="72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20"/>
      <c r="R2185" s="13"/>
      <c r="S2185" s="4"/>
      <c r="T2185" s="34"/>
      <c r="U2185" s="9"/>
      <c r="V2185" s="9"/>
      <c r="W2185" s="9"/>
      <c r="X2185" s="32"/>
      <c r="Y2185" s="3"/>
      <c r="Z2185" s="1"/>
      <c r="AA2185" s="9"/>
      <c r="AB2185" s="3"/>
      <c r="AC2185" s="3"/>
      <c r="AD2185" s="3"/>
      <c r="AE2185" s="9"/>
      <c r="AF2185" s="10"/>
      <c r="AG2185" s="9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42"/>
      <c r="B2186" s="72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20"/>
      <c r="R2186" s="13"/>
      <c r="S2186" s="4"/>
      <c r="T2186" s="34"/>
      <c r="U2186" s="9"/>
      <c r="V2186" s="9"/>
      <c r="W2186" s="9"/>
      <c r="X2186" s="32"/>
      <c r="Y2186" s="3"/>
      <c r="Z2186" s="1"/>
      <c r="AA2186" s="9"/>
      <c r="AB2186" s="3"/>
      <c r="AC2186" s="3"/>
      <c r="AD2186" s="3"/>
      <c r="AE2186" s="9"/>
      <c r="AF2186" s="10"/>
      <c r="AG2186" s="9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42"/>
      <c r="B2187" s="72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20"/>
      <c r="R2187" s="13"/>
      <c r="S2187" s="4"/>
      <c r="T2187" s="34"/>
      <c r="U2187" s="9"/>
      <c r="V2187" s="9"/>
      <c r="W2187" s="9"/>
      <c r="X2187" s="32"/>
      <c r="Y2187" s="3"/>
      <c r="Z2187" s="1"/>
      <c r="AA2187" s="9"/>
      <c r="AB2187" s="3"/>
      <c r="AC2187" s="3"/>
      <c r="AD2187" s="3"/>
      <c r="AE2187" s="9"/>
      <c r="AF2187" s="10"/>
      <c r="AG2187" s="9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42"/>
      <c r="B2188" s="72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20"/>
      <c r="R2188" s="13"/>
      <c r="S2188" s="4"/>
      <c r="T2188" s="34"/>
      <c r="U2188" s="9"/>
      <c r="V2188" s="9"/>
      <c r="W2188" s="9"/>
      <c r="X2188" s="32"/>
      <c r="Y2188" s="3"/>
      <c r="Z2188" s="1"/>
      <c r="AA2188" s="9"/>
      <c r="AB2188" s="3"/>
      <c r="AC2188" s="3"/>
      <c r="AD2188" s="3"/>
      <c r="AE2188" s="9"/>
      <c r="AF2188" s="10"/>
      <c r="AG2188" s="9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42"/>
      <c r="B2189" s="72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20"/>
      <c r="R2189" s="13"/>
      <c r="S2189" s="4"/>
      <c r="T2189" s="34"/>
      <c r="U2189" s="9"/>
      <c r="V2189" s="9"/>
      <c r="W2189" s="9"/>
      <c r="X2189" s="32"/>
      <c r="Y2189" s="3"/>
      <c r="Z2189" s="1"/>
      <c r="AA2189" s="9"/>
      <c r="AB2189" s="3"/>
      <c r="AC2189" s="3"/>
      <c r="AD2189" s="3"/>
      <c r="AE2189" s="9"/>
      <c r="AF2189" s="10"/>
      <c r="AG2189" s="9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42"/>
      <c r="B2190" s="72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20"/>
      <c r="R2190" s="13"/>
      <c r="S2190" s="4"/>
      <c r="T2190" s="34"/>
      <c r="U2190" s="9"/>
      <c r="V2190" s="9"/>
      <c r="W2190" s="9"/>
      <c r="X2190" s="32"/>
      <c r="Y2190" s="3"/>
      <c r="Z2190" s="1"/>
      <c r="AA2190" s="9"/>
      <c r="AB2190" s="3"/>
      <c r="AC2190" s="3"/>
      <c r="AD2190" s="3"/>
      <c r="AE2190" s="9"/>
      <c r="AF2190" s="10"/>
      <c r="AG2190" s="9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42"/>
      <c r="B2191" s="72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20"/>
      <c r="R2191" s="13"/>
      <c r="S2191" s="4"/>
      <c r="T2191" s="34"/>
      <c r="U2191" s="9"/>
      <c r="V2191" s="9"/>
      <c r="W2191" s="9"/>
      <c r="X2191" s="32"/>
      <c r="Y2191" s="3"/>
      <c r="Z2191" s="1"/>
      <c r="AA2191" s="9"/>
      <c r="AB2191" s="3"/>
      <c r="AC2191" s="3"/>
      <c r="AD2191" s="3"/>
      <c r="AE2191" s="9"/>
      <c r="AF2191" s="10"/>
      <c r="AG2191" s="9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42"/>
      <c r="B2192" s="72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20"/>
      <c r="R2192" s="13"/>
      <c r="S2192" s="4"/>
      <c r="T2192" s="34"/>
      <c r="U2192" s="9"/>
      <c r="V2192" s="9"/>
      <c r="W2192" s="9"/>
      <c r="X2192" s="32"/>
      <c r="Y2192" s="3"/>
      <c r="Z2192" s="1"/>
      <c r="AA2192" s="9"/>
      <c r="AB2192" s="3"/>
      <c r="AC2192" s="3"/>
      <c r="AD2192" s="3"/>
      <c r="AE2192" s="9"/>
      <c r="AF2192" s="10"/>
      <c r="AG2192" s="9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42"/>
      <c r="B2193" s="72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20"/>
      <c r="R2193" s="13"/>
      <c r="S2193" s="4"/>
      <c r="T2193" s="34"/>
      <c r="U2193" s="9"/>
      <c r="V2193" s="9"/>
      <c r="W2193" s="9"/>
      <c r="X2193" s="32"/>
      <c r="Y2193" s="3"/>
      <c r="Z2193" s="1"/>
      <c r="AA2193" s="9"/>
      <c r="AB2193" s="3"/>
      <c r="AC2193" s="3"/>
      <c r="AD2193" s="3"/>
      <c r="AE2193" s="9"/>
      <c r="AF2193" s="10"/>
      <c r="AG2193" s="9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42"/>
      <c r="B2194" s="72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20"/>
      <c r="R2194" s="13"/>
      <c r="S2194" s="4"/>
      <c r="T2194" s="34"/>
      <c r="U2194" s="9"/>
      <c r="V2194" s="9"/>
      <c r="W2194" s="9"/>
      <c r="X2194" s="32"/>
      <c r="Y2194" s="3"/>
      <c r="Z2194" s="1"/>
      <c r="AA2194" s="9"/>
      <c r="AB2194" s="3"/>
      <c r="AC2194" s="3"/>
      <c r="AD2194" s="3"/>
      <c r="AE2194" s="9"/>
      <c r="AF2194" s="10"/>
      <c r="AG2194" s="9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42"/>
      <c r="B2195" s="72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20"/>
      <c r="R2195" s="13"/>
      <c r="S2195" s="4"/>
      <c r="T2195" s="34"/>
      <c r="U2195" s="9"/>
      <c r="V2195" s="9"/>
      <c r="W2195" s="9"/>
      <c r="X2195" s="32"/>
      <c r="Y2195" s="3"/>
      <c r="Z2195" s="1"/>
      <c r="AA2195" s="9"/>
      <c r="AB2195" s="3"/>
      <c r="AC2195" s="3"/>
      <c r="AD2195" s="3"/>
      <c r="AE2195" s="9"/>
      <c r="AF2195" s="10"/>
      <c r="AG2195" s="9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42"/>
      <c r="B2196" s="72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20"/>
      <c r="R2196" s="13"/>
      <c r="S2196" s="4"/>
      <c r="T2196" s="34"/>
      <c r="U2196" s="9"/>
      <c r="V2196" s="9"/>
      <c r="W2196" s="9"/>
      <c r="X2196" s="32"/>
      <c r="Y2196" s="3"/>
      <c r="Z2196" s="1"/>
      <c r="AA2196" s="9"/>
      <c r="AB2196" s="3"/>
      <c r="AC2196" s="3"/>
      <c r="AD2196" s="3"/>
      <c r="AE2196" s="9"/>
      <c r="AF2196" s="10"/>
      <c r="AG2196" s="9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42"/>
      <c r="B2197" s="72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20"/>
      <c r="R2197" s="13"/>
      <c r="S2197" s="4"/>
      <c r="T2197" s="34"/>
      <c r="U2197" s="9"/>
      <c r="V2197" s="9"/>
      <c r="W2197" s="9"/>
      <c r="X2197" s="32"/>
      <c r="Y2197" s="3"/>
      <c r="Z2197" s="1"/>
      <c r="AA2197" s="9"/>
      <c r="AB2197" s="3"/>
      <c r="AC2197" s="3"/>
      <c r="AD2197" s="3"/>
      <c r="AE2197" s="9"/>
      <c r="AF2197" s="10"/>
      <c r="AG2197" s="9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42"/>
      <c r="B2198" s="72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20"/>
      <c r="R2198" s="13"/>
      <c r="S2198" s="4"/>
      <c r="T2198" s="34"/>
      <c r="U2198" s="9"/>
      <c r="V2198" s="9"/>
      <c r="W2198" s="9"/>
      <c r="X2198" s="32"/>
      <c r="Y2198" s="3"/>
      <c r="Z2198" s="1"/>
      <c r="AA2198" s="9"/>
      <c r="AB2198" s="3"/>
      <c r="AC2198" s="3"/>
      <c r="AD2198" s="3"/>
      <c r="AE2198" s="9"/>
      <c r="AF2198" s="10"/>
      <c r="AG2198" s="9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42"/>
      <c r="B2199" s="72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20"/>
      <c r="R2199" s="13"/>
      <c r="S2199" s="4"/>
      <c r="T2199" s="34"/>
      <c r="U2199" s="9"/>
      <c r="V2199" s="9"/>
      <c r="W2199" s="9"/>
      <c r="X2199" s="32"/>
      <c r="Y2199" s="3"/>
      <c r="Z2199" s="1"/>
      <c r="AA2199" s="9"/>
      <c r="AB2199" s="3"/>
      <c r="AC2199" s="3"/>
      <c r="AD2199" s="3"/>
      <c r="AE2199" s="9"/>
      <c r="AF2199" s="10"/>
      <c r="AG2199" s="9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42"/>
      <c r="B2200" s="72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20"/>
      <c r="R2200" s="13"/>
      <c r="S2200" s="4"/>
      <c r="T2200" s="34"/>
      <c r="U2200" s="9"/>
      <c r="V2200" s="9"/>
      <c r="W2200" s="9"/>
      <c r="X2200" s="32"/>
      <c r="Y2200" s="3"/>
      <c r="Z2200" s="1"/>
      <c r="AA2200" s="9"/>
      <c r="AB2200" s="3"/>
      <c r="AC2200" s="3"/>
      <c r="AD2200" s="3"/>
      <c r="AE2200" s="9"/>
      <c r="AF2200" s="10"/>
      <c r="AG2200" s="9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42"/>
      <c r="B2201" s="72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20"/>
      <c r="R2201" s="13"/>
      <c r="S2201" s="4"/>
      <c r="T2201" s="34"/>
      <c r="U2201" s="9"/>
      <c r="V2201" s="9"/>
      <c r="W2201" s="9"/>
      <c r="X2201" s="32"/>
      <c r="Y2201" s="3"/>
      <c r="Z2201" s="1"/>
      <c r="AA2201" s="9"/>
      <c r="AB2201" s="3"/>
      <c r="AC2201" s="3"/>
      <c r="AD2201" s="3"/>
      <c r="AE2201" s="9"/>
      <c r="AF2201" s="10"/>
      <c r="AG2201" s="9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42"/>
      <c r="B2202" s="72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20"/>
      <c r="R2202" s="13"/>
      <c r="S2202" s="4"/>
      <c r="T2202" s="34"/>
      <c r="U2202" s="9"/>
      <c r="V2202" s="9"/>
      <c r="W2202" s="9"/>
      <c r="X2202" s="32"/>
      <c r="Y2202" s="3"/>
      <c r="Z2202" s="1"/>
      <c r="AA2202" s="9"/>
      <c r="AB2202" s="3"/>
      <c r="AC2202" s="3"/>
      <c r="AD2202" s="3"/>
      <c r="AE2202" s="9"/>
      <c r="AF2202" s="10"/>
      <c r="AG2202" s="9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42"/>
      <c r="B2203" s="72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20"/>
      <c r="R2203" s="13"/>
      <c r="S2203" s="4"/>
      <c r="T2203" s="34"/>
      <c r="U2203" s="28"/>
      <c r="V2203" s="28"/>
      <c r="W2203" s="28"/>
      <c r="X2203" s="36"/>
      <c r="Y2203" s="21"/>
      <c r="Z2203" s="26"/>
      <c r="AA2203" s="28"/>
      <c r="AB2203" s="21"/>
      <c r="AC2203" s="21"/>
      <c r="AD2203" s="21"/>
      <c r="AE2203" s="28"/>
      <c r="AF2203" s="22"/>
      <c r="AG2203" s="28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</row>
    <row r="2204" spans="1:151" x14ac:dyDescent="0.15">
      <c r="A2204" s="42"/>
      <c r="B2204" s="72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20"/>
      <c r="R2204" s="13"/>
      <c r="S2204" s="4"/>
      <c r="T2204" s="34"/>
      <c r="U2204" s="28"/>
      <c r="V2204" s="28"/>
      <c r="W2204" s="28"/>
      <c r="X2204" s="36"/>
      <c r="Y2204" s="21"/>
      <c r="Z2204" s="26"/>
      <c r="AA2204" s="28"/>
      <c r="AB2204" s="21"/>
      <c r="AC2204" s="21"/>
      <c r="AD2204" s="21"/>
      <c r="AE2204" s="28"/>
      <c r="AF2204" s="22"/>
      <c r="AG2204" s="28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</row>
    <row r="2205" spans="1:151" x14ac:dyDescent="0.15">
      <c r="A2205" s="42"/>
      <c r="B2205" s="72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20"/>
      <c r="R2205" s="13"/>
      <c r="S2205" s="4"/>
      <c r="T2205" s="34"/>
      <c r="U2205" s="9"/>
      <c r="V2205" s="9"/>
      <c r="W2205" s="9"/>
      <c r="X2205" s="32"/>
      <c r="Y2205" s="3"/>
      <c r="Z2205" s="1"/>
      <c r="AA2205" s="9"/>
      <c r="AB2205" s="3"/>
      <c r="AC2205" s="3"/>
      <c r="AD2205" s="3"/>
      <c r="AE2205" s="9"/>
      <c r="AF2205" s="10"/>
      <c r="AG2205" s="9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42"/>
      <c r="B2206" s="72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20"/>
      <c r="R2206" s="13"/>
      <c r="S2206" s="4"/>
      <c r="T2206" s="34"/>
      <c r="U2206" s="9"/>
      <c r="V2206" s="9"/>
      <c r="W2206" s="9"/>
      <c r="X2206" s="32"/>
      <c r="Y2206" s="3"/>
      <c r="Z2206" s="1"/>
      <c r="AA2206" s="9"/>
      <c r="AB2206" s="3"/>
      <c r="AC2206" s="3"/>
      <c r="AD2206" s="3"/>
      <c r="AE2206" s="9"/>
      <c r="AF2206" s="10"/>
      <c r="AG2206" s="9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42"/>
      <c r="B2207" s="72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20"/>
      <c r="R2207" s="13"/>
      <c r="S2207" s="4"/>
      <c r="T2207" s="34"/>
      <c r="U2207" s="9"/>
      <c r="V2207" s="9"/>
      <c r="W2207" s="9"/>
      <c r="X2207" s="32"/>
      <c r="Y2207" s="3"/>
      <c r="Z2207" s="1"/>
      <c r="AA2207" s="9"/>
      <c r="AB2207" s="3"/>
      <c r="AC2207" s="3"/>
      <c r="AD2207" s="3"/>
      <c r="AE2207" s="9"/>
      <c r="AF2207" s="10"/>
      <c r="AG2207" s="9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42"/>
      <c r="B2208" s="72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20"/>
      <c r="R2208" s="13"/>
      <c r="S2208" s="4"/>
      <c r="T2208" s="34"/>
      <c r="U2208" s="9"/>
      <c r="V2208" s="9"/>
      <c r="W2208" s="9"/>
      <c r="X2208" s="32"/>
      <c r="Y2208" s="3"/>
      <c r="Z2208" s="1"/>
      <c r="AA2208" s="9"/>
      <c r="AB2208" s="3"/>
      <c r="AC2208" s="3"/>
      <c r="AD2208" s="3"/>
      <c r="AE2208" s="9"/>
      <c r="AF2208" s="10"/>
      <c r="AG2208" s="9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42"/>
      <c r="B2209" s="72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20"/>
      <c r="R2209" s="13"/>
      <c r="S2209" s="4"/>
      <c r="T2209" s="34"/>
      <c r="U2209" s="9"/>
      <c r="V2209" s="9"/>
      <c r="W2209" s="9"/>
      <c r="X2209" s="32"/>
      <c r="Y2209" s="3"/>
      <c r="Z2209" s="1"/>
      <c r="AA2209" s="9"/>
      <c r="AB2209" s="3"/>
      <c r="AC2209" s="3"/>
      <c r="AD2209" s="3"/>
      <c r="AE2209" s="9"/>
      <c r="AF2209" s="10"/>
      <c r="AG2209" s="9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42"/>
      <c r="B2210" s="72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20"/>
      <c r="R2210" s="13"/>
      <c r="S2210" s="4"/>
      <c r="T2210" s="34"/>
      <c r="U2210" s="9"/>
      <c r="V2210" s="9"/>
      <c r="W2210" s="9"/>
      <c r="X2210" s="32"/>
      <c r="Y2210" s="3"/>
      <c r="Z2210" s="1"/>
      <c r="AA2210" s="9"/>
      <c r="AB2210" s="3"/>
      <c r="AC2210" s="3"/>
      <c r="AD2210" s="3"/>
      <c r="AE2210" s="9"/>
      <c r="AF2210" s="10"/>
      <c r="AG2210" s="9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42"/>
      <c r="B2211" s="72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20"/>
      <c r="R2211" s="13"/>
      <c r="S2211" s="4"/>
      <c r="T2211" s="34"/>
      <c r="U2211" s="9"/>
      <c r="V2211" s="9"/>
      <c r="W2211" s="9"/>
      <c r="X2211" s="32"/>
      <c r="Y2211" s="3"/>
      <c r="Z2211" s="1"/>
      <c r="AA2211" s="9"/>
      <c r="AB2211" s="3"/>
      <c r="AC2211" s="3"/>
      <c r="AD2211" s="3"/>
      <c r="AE2211" s="9"/>
      <c r="AF2211" s="10"/>
      <c r="AG2211" s="9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42"/>
      <c r="B2212" s="72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20"/>
      <c r="R2212" s="13"/>
      <c r="S2212" s="4"/>
      <c r="T2212" s="34"/>
      <c r="U2212" s="9"/>
      <c r="V2212" s="9"/>
      <c r="W2212" s="9"/>
      <c r="X2212" s="32"/>
      <c r="Y2212" s="3"/>
      <c r="Z2212" s="1"/>
      <c r="AA2212" s="9"/>
      <c r="AB2212" s="3"/>
      <c r="AC2212" s="3"/>
      <c r="AD2212" s="3"/>
      <c r="AE2212" s="9"/>
      <c r="AF2212" s="10"/>
      <c r="AG2212" s="9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42"/>
      <c r="B2213" s="72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20"/>
      <c r="R2213" s="13"/>
      <c r="S2213" s="4"/>
      <c r="T2213" s="34"/>
      <c r="U2213" s="9"/>
      <c r="V2213" s="9"/>
      <c r="W2213" s="9"/>
      <c r="X2213" s="32"/>
      <c r="Y2213" s="3"/>
      <c r="Z2213" s="1"/>
      <c r="AA2213" s="9"/>
      <c r="AB2213" s="3"/>
      <c r="AC2213" s="3"/>
      <c r="AD2213" s="3"/>
      <c r="AE2213" s="9"/>
      <c r="AF2213" s="10"/>
      <c r="AG2213" s="9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42"/>
      <c r="B2214" s="72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20"/>
      <c r="R2214" s="13"/>
      <c r="S2214" s="4"/>
      <c r="T2214" s="34"/>
      <c r="U2214" s="9"/>
      <c r="V2214" s="9"/>
      <c r="W2214" s="9"/>
      <c r="X2214" s="32"/>
      <c r="Y2214" s="3"/>
      <c r="Z2214" s="1"/>
      <c r="AA2214" s="9"/>
      <c r="AB2214" s="3"/>
      <c r="AC2214" s="3"/>
      <c r="AD2214" s="3"/>
      <c r="AE2214" s="9"/>
      <c r="AF2214" s="10"/>
      <c r="AG2214" s="9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42"/>
      <c r="B2215" s="72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20"/>
      <c r="R2215" s="13"/>
      <c r="S2215" s="4"/>
      <c r="T2215" s="34"/>
      <c r="U2215" s="9"/>
      <c r="V2215" s="9"/>
      <c r="W2215" s="9"/>
      <c r="X2215" s="32"/>
      <c r="Y2215" s="3"/>
      <c r="Z2215" s="1"/>
      <c r="AA2215" s="9"/>
      <c r="AB2215" s="3"/>
      <c r="AC2215" s="3"/>
      <c r="AD2215" s="3"/>
      <c r="AE2215" s="9"/>
      <c r="AF2215" s="10"/>
      <c r="AG2215" s="9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42"/>
      <c r="B2216" s="72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20"/>
      <c r="R2216" s="13"/>
      <c r="S2216" s="4"/>
      <c r="T2216" s="34"/>
      <c r="U2216" s="9"/>
      <c r="V2216" s="9"/>
      <c r="W2216" s="9"/>
      <c r="X2216" s="32"/>
      <c r="Y2216" s="3"/>
      <c r="Z2216" s="1"/>
      <c r="AA2216" s="9"/>
      <c r="AB2216" s="3"/>
      <c r="AC2216" s="3"/>
      <c r="AD2216" s="3"/>
      <c r="AE2216" s="9"/>
      <c r="AF2216" s="10"/>
      <c r="AG2216" s="9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42"/>
      <c r="B2217" s="72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20"/>
      <c r="R2217" s="13"/>
      <c r="S2217" s="4"/>
      <c r="T2217" s="34"/>
      <c r="U2217" s="9"/>
      <c r="V2217" s="9"/>
      <c r="W2217" s="9"/>
      <c r="X2217" s="32"/>
      <c r="Y2217" s="3"/>
      <c r="Z2217" s="1"/>
      <c r="AA2217" s="9"/>
      <c r="AB2217" s="3"/>
      <c r="AC2217" s="3"/>
      <c r="AD2217" s="3"/>
      <c r="AE2217" s="9"/>
      <c r="AF2217" s="10"/>
      <c r="AG2217" s="9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42"/>
      <c r="B2218" s="72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20"/>
      <c r="R2218" s="13"/>
      <c r="S2218" s="4"/>
      <c r="T2218" s="34"/>
      <c r="U2218" s="9"/>
      <c r="V2218" s="9"/>
      <c r="W2218" s="9"/>
      <c r="X2218" s="32"/>
      <c r="Y2218" s="3"/>
      <c r="Z2218" s="1"/>
      <c r="AA2218" s="9"/>
      <c r="AB2218" s="3"/>
      <c r="AC2218" s="3"/>
      <c r="AD2218" s="3"/>
      <c r="AE2218" s="9"/>
      <c r="AF2218" s="10"/>
      <c r="AG2218" s="9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42"/>
      <c r="B2219" s="72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20"/>
      <c r="R2219" s="13"/>
      <c r="S2219" s="4"/>
      <c r="T2219" s="34"/>
      <c r="U2219" s="9"/>
      <c r="V2219" s="9"/>
      <c r="W2219" s="9"/>
      <c r="X2219" s="32"/>
      <c r="Y2219" s="3"/>
      <c r="Z2219" s="1"/>
      <c r="AA2219" s="9"/>
      <c r="AB2219" s="3"/>
      <c r="AC2219" s="3"/>
      <c r="AD2219" s="3"/>
      <c r="AE2219" s="9"/>
      <c r="AF2219" s="10"/>
      <c r="AG2219" s="9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42"/>
      <c r="B2220" s="72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20"/>
      <c r="R2220" s="13"/>
      <c r="S2220" s="4"/>
      <c r="T2220" s="34"/>
      <c r="U2220" s="9"/>
      <c r="V2220" s="9"/>
      <c r="W2220" s="9"/>
      <c r="X2220" s="32"/>
      <c r="Y2220" s="3"/>
      <c r="Z2220" s="1"/>
      <c r="AA2220" s="9"/>
      <c r="AB2220" s="3"/>
      <c r="AC2220" s="3"/>
      <c r="AD2220" s="3"/>
      <c r="AE2220" s="9"/>
      <c r="AF2220" s="10"/>
      <c r="AG2220" s="9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42"/>
      <c r="B2221" s="72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20"/>
      <c r="R2221" s="13"/>
      <c r="S2221" s="4"/>
      <c r="T2221" s="34"/>
      <c r="U2221" s="9"/>
      <c r="V2221" s="9"/>
      <c r="W2221" s="9"/>
      <c r="X2221" s="32"/>
      <c r="Y2221" s="3"/>
      <c r="Z2221" s="1"/>
      <c r="AA2221" s="9"/>
      <c r="AB2221" s="3"/>
      <c r="AC2221" s="3"/>
      <c r="AD2221" s="3"/>
      <c r="AE2221" s="9"/>
      <c r="AF2221" s="10"/>
      <c r="AG2221" s="9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42"/>
      <c r="B2222" s="72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20"/>
      <c r="R2222" s="13"/>
      <c r="S2222" s="4"/>
      <c r="T2222" s="34"/>
      <c r="U2222" s="9"/>
      <c r="V2222" s="9"/>
      <c r="W2222" s="9"/>
      <c r="X2222" s="32"/>
      <c r="Y2222" s="3"/>
      <c r="Z2222" s="1"/>
      <c r="AA2222" s="9"/>
      <c r="AB2222" s="3"/>
      <c r="AC2222" s="3"/>
      <c r="AD2222" s="3"/>
      <c r="AE2222" s="9"/>
      <c r="AF2222" s="10"/>
      <c r="AG2222" s="9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42"/>
      <c r="B2223" s="72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20"/>
      <c r="R2223" s="13"/>
      <c r="S2223" s="4"/>
      <c r="T2223" s="34"/>
      <c r="U2223" s="9"/>
      <c r="V2223" s="9"/>
      <c r="W2223" s="9"/>
      <c r="X2223" s="32"/>
      <c r="Y2223" s="3"/>
      <c r="Z2223" s="1"/>
      <c r="AA2223" s="9"/>
      <c r="AB2223" s="3"/>
      <c r="AC2223" s="3"/>
      <c r="AD2223" s="3"/>
      <c r="AE2223" s="9"/>
      <c r="AF2223" s="10"/>
      <c r="AG2223" s="9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42"/>
      <c r="B2224" s="72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20"/>
      <c r="R2224" s="13"/>
      <c r="S2224" s="4"/>
      <c r="T2224" s="34"/>
      <c r="U2224" s="9"/>
      <c r="V2224" s="9"/>
      <c r="W2224" s="9"/>
      <c r="X2224" s="32"/>
      <c r="Y2224" s="3"/>
      <c r="Z2224" s="1"/>
      <c r="AA2224" s="9"/>
      <c r="AB2224" s="3"/>
      <c r="AC2224" s="3"/>
      <c r="AD2224" s="3"/>
      <c r="AE2224" s="9"/>
      <c r="AF2224" s="10"/>
      <c r="AG2224" s="9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42"/>
      <c r="B2225" s="72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20"/>
      <c r="R2225" s="13"/>
      <c r="S2225" s="4"/>
      <c r="T2225" s="34"/>
      <c r="U2225" s="9"/>
      <c r="V2225" s="9"/>
      <c r="W2225" s="9"/>
      <c r="X2225" s="32"/>
      <c r="Y2225" s="3"/>
      <c r="Z2225" s="1"/>
      <c r="AA2225" s="9"/>
      <c r="AB2225" s="3"/>
      <c r="AC2225" s="3"/>
      <c r="AD2225" s="3"/>
      <c r="AE2225" s="9"/>
      <c r="AF2225" s="10"/>
      <c r="AG2225" s="9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42"/>
      <c r="B2226" s="72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20"/>
      <c r="R2226" s="13"/>
      <c r="S2226" s="4"/>
      <c r="T2226" s="34"/>
      <c r="U2226" s="9"/>
      <c r="V2226" s="9"/>
      <c r="W2226" s="9"/>
      <c r="X2226" s="32"/>
      <c r="Y2226" s="3"/>
      <c r="Z2226" s="1"/>
      <c r="AA2226" s="9"/>
      <c r="AB2226" s="3"/>
      <c r="AC2226" s="3"/>
      <c r="AD2226" s="3"/>
      <c r="AE2226" s="9"/>
      <c r="AF2226" s="10"/>
      <c r="AG2226" s="9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42"/>
      <c r="B2227" s="72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20"/>
      <c r="R2227" s="13"/>
      <c r="S2227" s="4"/>
      <c r="T2227" s="34"/>
      <c r="U2227" s="9"/>
      <c r="V2227" s="9"/>
      <c r="W2227" s="9"/>
      <c r="X2227" s="32"/>
      <c r="Y2227" s="3"/>
      <c r="Z2227" s="1"/>
      <c r="AA2227" s="9"/>
      <c r="AB2227" s="3"/>
      <c r="AC2227" s="3"/>
      <c r="AD2227" s="3"/>
      <c r="AE2227" s="9"/>
      <c r="AF2227" s="10"/>
      <c r="AG2227" s="9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42"/>
      <c r="B2228" s="72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20"/>
      <c r="R2228" s="13"/>
      <c r="S2228" s="4"/>
      <c r="T2228" s="34"/>
      <c r="U2228" s="9"/>
      <c r="V2228" s="9"/>
      <c r="W2228" s="9"/>
      <c r="X2228" s="32"/>
      <c r="Y2228" s="3"/>
      <c r="Z2228" s="1"/>
      <c r="AA2228" s="9"/>
      <c r="AB2228" s="3"/>
      <c r="AC2228" s="3"/>
      <c r="AD2228" s="3"/>
      <c r="AE2228" s="9"/>
      <c r="AF2228" s="10"/>
      <c r="AG2228" s="9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42"/>
      <c r="B2229" s="72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20"/>
      <c r="R2229" s="13"/>
      <c r="S2229" s="4"/>
      <c r="T2229" s="34"/>
      <c r="U2229" s="9"/>
      <c r="V2229" s="9"/>
      <c r="W2229" s="9"/>
      <c r="X2229" s="32"/>
      <c r="Y2229" s="3"/>
      <c r="Z2229" s="1"/>
      <c r="AA2229" s="9"/>
      <c r="AB2229" s="3"/>
      <c r="AC2229" s="3"/>
      <c r="AD2229" s="3"/>
      <c r="AE2229" s="9"/>
      <c r="AF2229" s="10"/>
      <c r="AG2229" s="9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42"/>
      <c r="B2230" s="72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20"/>
      <c r="R2230" s="13"/>
      <c r="S2230" s="4"/>
      <c r="T2230" s="34"/>
      <c r="U2230" s="9"/>
      <c r="V2230" s="9"/>
      <c r="W2230" s="9"/>
      <c r="X2230" s="32"/>
      <c r="Y2230" s="3"/>
      <c r="Z2230" s="1"/>
      <c r="AA2230" s="9"/>
      <c r="AB2230" s="3"/>
      <c r="AC2230" s="3"/>
      <c r="AD2230" s="3"/>
      <c r="AE2230" s="9"/>
      <c r="AF2230" s="10"/>
      <c r="AG2230" s="9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42"/>
      <c r="B2231" s="72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20"/>
      <c r="R2231" s="13"/>
      <c r="S2231" s="4"/>
      <c r="T2231" s="34"/>
      <c r="U2231" s="9"/>
      <c r="V2231" s="9"/>
      <c r="W2231" s="9"/>
      <c r="X2231" s="32"/>
      <c r="Y2231" s="3"/>
      <c r="Z2231" s="1"/>
      <c r="AA2231" s="9"/>
      <c r="AB2231" s="3"/>
      <c r="AC2231" s="3"/>
      <c r="AD2231" s="3"/>
      <c r="AE2231" s="9"/>
      <c r="AF2231" s="10"/>
      <c r="AG2231" s="9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42"/>
      <c r="B2232" s="72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20"/>
      <c r="R2232" s="13"/>
      <c r="S2232" s="4"/>
      <c r="T2232" s="34"/>
      <c r="U2232" s="9"/>
      <c r="V2232" s="9"/>
      <c r="W2232" s="9"/>
      <c r="X2232" s="32"/>
      <c r="Y2232" s="3"/>
      <c r="Z2232" s="1"/>
      <c r="AA2232" s="9"/>
      <c r="AB2232" s="3"/>
      <c r="AC2232" s="3"/>
      <c r="AD2232" s="3"/>
      <c r="AE2232" s="9"/>
      <c r="AF2232" s="10"/>
      <c r="AG2232" s="9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42"/>
      <c r="B2233" s="72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20"/>
      <c r="R2233" s="13"/>
      <c r="S2233" s="4"/>
      <c r="T2233" s="34"/>
      <c r="U2233" s="9"/>
      <c r="V2233" s="9"/>
      <c r="W2233" s="9"/>
      <c r="X2233" s="32"/>
      <c r="Y2233" s="3"/>
      <c r="Z2233" s="1"/>
      <c r="AA2233" s="9"/>
      <c r="AB2233" s="3"/>
      <c r="AC2233" s="3"/>
      <c r="AD2233" s="3"/>
      <c r="AE2233" s="9"/>
      <c r="AF2233" s="10"/>
      <c r="AG2233" s="9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42"/>
      <c r="B2234" s="72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20"/>
      <c r="R2234" s="13"/>
      <c r="S2234" s="4"/>
      <c r="T2234" s="34"/>
      <c r="U2234" s="9"/>
      <c r="V2234" s="9"/>
      <c r="W2234" s="9"/>
      <c r="X2234" s="32"/>
      <c r="Y2234" s="3"/>
      <c r="Z2234" s="1"/>
      <c r="AA2234" s="9"/>
      <c r="AB2234" s="3"/>
      <c r="AC2234" s="3"/>
      <c r="AD2234" s="3"/>
      <c r="AE2234" s="9"/>
      <c r="AF2234" s="10"/>
      <c r="AG2234" s="9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42"/>
      <c r="B2235" s="72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20"/>
      <c r="R2235" s="13"/>
      <c r="S2235" s="4"/>
      <c r="T2235" s="34"/>
      <c r="U2235" s="9"/>
      <c r="V2235" s="9"/>
      <c r="W2235" s="9"/>
      <c r="X2235" s="32"/>
      <c r="Y2235" s="3"/>
      <c r="Z2235" s="1"/>
      <c r="AA2235" s="9"/>
      <c r="AB2235" s="3"/>
      <c r="AC2235" s="3"/>
      <c r="AD2235" s="3"/>
      <c r="AE2235" s="9"/>
      <c r="AF2235" s="10"/>
      <c r="AG2235" s="9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42"/>
      <c r="B2236" s="72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20"/>
      <c r="R2236" s="13"/>
      <c r="S2236" s="4"/>
      <c r="T2236" s="34"/>
      <c r="U2236" s="9"/>
      <c r="V2236" s="9"/>
      <c r="W2236" s="9"/>
      <c r="X2236" s="32"/>
      <c r="Y2236" s="3"/>
      <c r="Z2236" s="1"/>
      <c r="AA2236" s="9"/>
      <c r="AB2236" s="3"/>
      <c r="AC2236" s="3"/>
      <c r="AD2236" s="3"/>
      <c r="AE2236" s="9"/>
      <c r="AF2236" s="10"/>
      <c r="AG2236" s="9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42"/>
      <c r="B2237" s="72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20"/>
      <c r="R2237" s="13"/>
      <c r="S2237" s="4"/>
      <c r="T2237" s="34"/>
      <c r="U2237" s="9"/>
      <c r="V2237" s="9"/>
      <c r="W2237" s="9"/>
      <c r="X2237" s="32"/>
      <c r="Y2237" s="3"/>
      <c r="Z2237" s="1"/>
      <c r="AA2237" s="9"/>
      <c r="AB2237" s="3"/>
      <c r="AC2237" s="3"/>
      <c r="AD2237" s="3"/>
      <c r="AE2237" s="9"/>
      <c r="AF2237" s="10"/>
      <c r="AG2237" s="9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42"/>
      <c r="B2238" s="72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20"/>
      <c r="R2238" s="13"/>
      <c r="S2238" s="4"/>
      <c r="T2238" s="34"/>
      <c r="U2238" s="9"/>
      <c r="V2238" s="9"/>
      <c r="W2238" s="9"/>
      <c r="X2238" s="32"/>
      <c r="Y2238" s="3"/>
      <c r="Z2238" s="1"/>
      <c r="AA2238" s="9"/>
      <c r="AB2238" s="3"/>
      <c r="AC2238" s="3"/>
      <c r="AD2238" s="3"/>
      <c r="AE2238" s="9"/>
      <c r="AF2238" s="10"/>
      <c r="AG2238" s="9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42"/>
      <c r="B2239" s="72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20"/>
      <c r="R2239" s="13"/>
      <c r="S2239" s="4"/>
      <c r="T2239" s="34"/>
      <c r="U2239" s="9"/>
      <c r="V2239" s="9"/>
      <c r="W2239" s="9"/>
      <c r="X2239" s="32"/>
      <c r="Y2239" s="3"/>
      <c r="Z2239" s="1"/>
      <c r="AA2239" s="9"/>
      <c r="AB2239" s="3"/>
      <c r="AC2239" s="3"/>
      <c r="AD2239" s="3"/>
      <c r="AE2239" s="9"/>
      <c r="AF2239" s="10"/>
      <c r="AG2239" s="9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42"/>
      <c r="B2240" s="72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20"/>
      <c r="R2240" s="13"/>
      <c r="S2240" s="4"/>
      <c r="T2240" s="34"/>
      <c r="U2240" s="9"/>
      <c r="V2240" s="9"/>
      <c r="W2240" s="9"/>
      <c r="X2240" s="32"/>
      <c r="Y2240" s="3"/>
      <c r="Z2240" s="1"/>
      <c r="AA2240" s="9"/>
      <c r="AB2240" s="3"/>
      <c r="AC2240" s="3"/>
      <c r="AD2240" s="3"/>
      <c r="AE2240" s="9"/>
      <c r="AF2240" s="10"/>
      <c r="AG2240" s="9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42"/>
      <c r="B2241" s="72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20"/>
      <c r="R2241" s="13"/>
      <c r="S2241" s="4"/>
      <c r="T2241" s="34"/>
      <c r="U2241" s="9"/>
      <c r="V2241" s="9"/>
      <c r="W2241" s="9"/>
      <c r="X2241" s="32"/>
      <c r="Y2241" s="3"/>
      <c r="Z2241" s="1"/>
      <c r="AA2241" s="9"/>
      <c r="AB2241" s="3"/>
      <c r="AC2241" s="3"/>
      <c r="AD2241" s="3"/>
      <c r="AE2241" s="9"/>
      <c r="AF2241" s="10"/>
      <c r="AG2241" s="9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42"/>
      <c r="B2242" s="72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20"/>
      <c r="R2242" s="13"/>
      <c r="S2242" s="4"/>
      <c r="T2242" s="34"/>
      <c r="U2242" s="9"/>
      <c r="V2242" s="9"/>
      <c r="W2242" s="9"/>
      <c r="X2242" s="32"/>
      <c r="Y2242" s="3"/>
      <c r="Z2242" s="1"/>
      <c r="AA2242" s="9"/>
      <c r="AB2242" s="3"/>
      <c r="AC2242" s="3"/>
      <c r="AD2242" s="3"/>
      <c r="AE2242" s="9"/>
      <c r="AF2242" s="10"/>
      <c r="AG2242" s="9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42"/>
      <c r="B2243" s="72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20"/>
      <c r="R2243" s="13"/>
      <c r="S2243" s="4"/>
      <c r="T2243" s="34"/>
      <c r="U2243" s="9"/>
      <c r="V2243" s="9"/>
      <c r="W2243" s="9"/>
      <c r="X2243" s="32"/>
      <c r="Y2243" s="3"/>
      <c r="Z2243" s="1"/>
      <c r="AA2243" s="9"/>
      <c r="AB2243" s="3"/>
      <c r="AC2243" s="3"/>
      <c r="AD2243" s="3"/>
      <c r="AE2243" s="9"/>
      <c r="AF2243" s="10"/>
      <c r="AG2243" s="9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42"/>
      <c r="B2244" s="72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20"/>
      <c r="R2244" s="13"/>
      <c r="S2244" s="4"/>
      <c r="T2244" s="34"/>
      <c r="U2244" s="9"/>
      <c r="V2244" s="9"/>
      <c r="W2244" s="9"/>
      <c r="X2244" s="32"/>
      <c r="Y2244" s="3"/>
      <c r="Z2244" s="1"/>
      <c r="AA2244" s="9"/>
      <c r="AB2244" s="3"/>
      <c r="AC2244" s="3"/>
      <c r="AD2244" s="3"/>
      <c r="AE2244" s="9"/>
      <c r="AF2244" s="10"/>
      <c r="AG2244" s="9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42"/>
      <c r="B2245" s="72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20"/>
      <c r="R2245" s="13"/>
      <c r="S2245" s="4"/>
      <c r="T2245" s="34"/>
      <c r="U2245" s="9"/>
      <c r="V2245" s="9"/>
      <c r="W2245" s="9"/>
      <c r="X2245" s="32"/>
      <c r="Y2245" s="3"/>
      <c r="Z2245" s="1"/>
      <c r="AA2245" s="9"/>
      <c r="AB2245" s="3"/>
      <c r="AC2245" s="3"/>
      <c r="AD2245" s="3"/>
      <c r="AE2245" s="9"/>
      <c r="AF2245" s="10"/>
      <c r="AG2245" s="9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42"/>
      <c r="B2246" s="72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20"/>
      <c r="R2246" s="13"/>
      <c r="S2246" s="4"/>
      <c r="T2246" s="34"/>
      <c r="U2246" s="9"/>
      <c r="V2246" s="9"/>
      <c r="W2246" s="9"/>
      <c r="X2246" s="32"/>
      <c r="Y2246" s="3"/>
      <c r="Z2246" s="1"/>
      <c r="AA2246" s="9"/>
      <c r="AB2246" s="3"/>
      <c r="AC2246" s="3"/>
      <c r="AD2246" s="3"/>
      <c r="AE2246" s="9"/>
      <c r="AF2246" s="10"/>
      <c r="AG2246" s="9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42"/>
      <c r="B2247" s="72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20"/>
      <c r="R2247" s="13"/>
      <c r="S2247" s="4"/>
      <c r="T2247" s="34"/>
      <c r="U2247" s="9"/>
      <c r="V2247" s="9"/>
      <c r="W2247" s="9"/>
      <c r="X2247" s="32"/>
      <c r="Y2247" s="3"/>
      <c r="Z2247" s="1"/>
      <c r="AA2247" s="9"/>
      <c r="AB2247" s="3"/>
      <c r="AC2247" s="3"/>
      <c r="AD2247" s="3"/>
      <c r="AE2247" s="9"/>
      <c r="AF2247" s="10"/>
      <c r="AG2247" s="9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42"/>
      <c r="B2248" s="72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20"/>
      <c r="R2248" s="13"/>
      <c r="S2248" s="4"/>
      <c r="T2248" s="34"/>
      <c r="U2248" s="9"/>
      <c r="V2248" s="9"/>
      <c r="W2248" s="9"/>
      <c r="X2248" s="32"/>
      <c r="Y2248" s="3"/>
      <c r="Z2248" s="1"/>
      <c r="AA2248" s="9"/>
      <c r="AB2248" s="3"/>
      <c r="AC2248" s="3"/>
      <c r="AD2248" s="3"/>
      <c r="AE2248" s="9"/>
      <c r="AF2248" s="10"/>
      <c r="AG2248" s="9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42"/>
      <c r="B2249" s="72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20"/>
      <c r="R2249" s="13"/>
      <c r="S2249" s="4"/>
      <c r="T2249" s="34"/>
      <c r="U2249" s="9"/>
      <c r="V2249" s="9"/>
      <c r="W2249" s="9"/>
      <c r="X2249" s="32"/>
      <c r="Y2249" s="3"/>
      <c r="Z2249" s="1"/>
      <c r="AA2249" s="9"/>
      <c r="AB2249" s="3"/>
      <c r="AC2249" s="3"/>
      <c r="AD2249" s="3"/>
      <c r="AE2249" s="9"/>
      <c r="AF2249" s="10"/>
      <c r="AG2249" s="9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42"/>
      <c r="B2250" s="72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20"/>
      <c r="R2250" s="13"/>
      <c r="S2250" s="4"/>
      <c r="T2250" s="34"/>
      <c r="U2250" s="9"/>
      <c r="V2250" s="9"/>
      <c r="W2250" s="9"/>
      <c r="X2250" s="32"/>
      <c r="Y2250" s="3"/>
      <c r="Z2250" s="1"/>
      <c r="AA2250" s="9"/>
      <c r="AB2250" s="3"/>
      <c r="AC2250" s="3"/>
      <c r="AD2250" s="3"/>
      <c r="AE2250" s="9"/>
      <c r="AF2250" s="10"/>
      <c r="AG2250" s="9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42"/>
      <c r="B2251" s="72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20"/>
      <c r="R2251" s="13"/>
      <c r="S2251" s="4"/>
      <c r="T2251" s="34"/>
      <c r="U2251" s="9"/>
      <c r="V2251" s="9"/>
      <c r="W2251" s="9"/>
      <c r="X2251" s="32"/>
      <c r="Y2251" s="3"/>
      <c r="Z2251" s="1"/>
      <c r="AA2251" s="9"/>
      <c r="AB2251" s="3"/>
      <c r="AC2251" s="3"/>
      <c r="AD2251" s="3"/>
      <c r="AE2251" s="9"/>
      <c r="AF2251" s="10"/>
      <c r="AG2251" s="9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42"/>
      <c r="B2252" s="72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20"/>
      <c r="R2252" s="13"/>
      <c r="S2252" s="4"/>
      <c r="T2252" s="34"/>
      <c r="U2252" s="9"/>
      <c r="V2252" s="9"/>
      <c r="W2252" s="9"/>
      <c r="X2252" s="32"/>
      <c r="Y2252" s="3"/>
      <c r="Z2252" s="1"/>
      <c r="AA2252" s="9"/>
      <c r="AB2252" s="3"/>
      <c r="AC2252" s="3"/>
      <c r="AD2252" s="3"/>
      <c r="AE2252" s="9"/>
      <c r="AF2252" s="10"/>
      <c r="AG2252" s="9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42"/>
      <c r="B2253" s="72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20"/>
      <c r="R2253" s="13"/>
      <c r="S2253" s="4"/>
      <c r="T2253" s="34"/>
      <c r="U2253" s="9"/>
      <c r="V2253" s="9"/>
      <c r="W2253" s="9"/>
      <c r="X2253" s="32"/>
      <c r="Y2253" s="3"/>
      <c r="Z2253" s="1"/>
      <c r="AA2253" s="9"/>
      <c r="AB2253" s="3"/>
      <c r="AC2253" s="3"/>
      <c r="AD2253" s="3"/>
      <c r="AE2253" s="9"/>
      <c r="AF2253" s="10"/>
      <c r="AG2253" s="9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42"/>
      <c r="B2254" s="72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20"/>
      <c r="R2254" s="13"/>
      <c r="S2254" s="4"/>
      <c r="T2254" s="34"/>
      <c r="U2254" s="9"/>
      <c r="V2254" s="9"/>
      <c r="W2254" s="9"/>
      <c r="X2254" s="32"/>
      <c r="Y2254" s="3"/>
      <c r="Z2254" s="1"/>
      <c r="AA2254" s="9"/>
      <c r="AB2254" s="3"/>
      <c r="AC2254" s="3"/>
      <c r="AD2254" s="3"/>
      <c r="AE2254" s="9"/>
      <c r="AF2254" s="10"/>
      <c r="AG2254" s="9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42"/>
      <c r="B2255" s="72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20"/>
      <c r="R2255" s="13"/>
      <c r="S2255" s="4"/>
      <c r="T2255" s="34"/>
      <c r="U2255" s="9"/>
      <c r="V2255" s="9"/>
      <c r="W2255" s="9"/>
      <c r="X2255" s="32"/>
      <c r="Y2255" s="3"/>
      <c r="Z2255" s="1"/>
      <c r="AA2255" s="9"/>
      <c r="AB2255" s="3"/>
      <c r="AC2255" s="3"/>
      <c r="AD2255" s="3"/>
      <c r="AE2255" s="9"/>
      <c r="AF2255" s="10"/>
      <c r="AG2255" s="9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42"/>
      <c r="B2256" s="72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20"/>
      <c r="R2256" s="13"/>
      <c r="S2256" s="4"/>
      <c r="T2256" s="34"/>
      <c r="U2256" s="9"/>
      <c r="V2256" s="9"/>
      <c r="W2256" s="9"/>
      <c r="X2256" s="32"/>
      <c r="Y2256" s="3"/>
      <c r="Z2256" s="1"/>
      <c r="AA2256" s="9"/>
      <c r="AB2256" s="3"/>
      <c r="AC2256" s="3"/>
      <c r="AD2256" s="3"/>
      <c r="AE2256" s="9"/>
      <c r="AF2256" s="10"/>
      <c r="AG2256" s="9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42"/>
      <c r="B2257" s="72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20"/>
      <c r="R2257" s="13"/>
      <c r="S2257" s="4"/>
      <c r="T2257" s="34"/>
      <c r="U2257" s="9"/>
      <c r="V2257" s="9"/>
      <c r="W2257" s="9"/>
      <c r="X2257" s="32"/>
      <c r="Y2257" s="3"/>
      <c r="Z2257" s="1"/>
      <c r="AA2257" s="9"/>
      <c r="AB2257" s="3"/>
      <c r="AC2257" s="3"/>
      <c r="AD2257" s="3"/>
      <c r="AE2257" s="9"/>
      <c r="AF2257" s="10"/>
      <c r="AG2257" s="9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42"/>
      <c r="B2258" s="72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20"/>
      <c r="R2258" s="13"/>
      <c r="S2258" s="4"/>
      <c r="T2258" s="34"/>
      <c r="U2258" s="9"/>
      <c r="V2258" s="9"/>
      <c r="W2258" s="9"/>
      <c r="X2258" s="32"/>
      <c r="Y2258" s="3"/>
      <c r="Z2258" s="1"/>
      <c r="AA2258" s="9"/>
      <c r="AB2258" s="3"/>
      <c r="AC2258" s="3"/>
      <c r="AD2258" s="3"/>
      <c r="AE2258" s="9"/>
      <c r="AF2258" s="10"/>
      <c r="AG2258" s="9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42"/>
      <c r="B2259" s="72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20"/>
      <c r="R2259" s="13"/>
      <c r="S2259" s="4"/>
      <c r="T2259" s="34"/>
      <c r="U2259" s="9"/>
      <c r="V2259" s="9"/>
      <c r="W2259" s="9"/>
      <c r="X2259" s="32"/>
      <c r="Y2259" s="3"/>
      <c r="Z2259" s="1"/>
      <c r="AA2259" s="9"/>
      <c r="AB2259" s="3"/>
      <c r="AC2259" s="3"/>
      <c r="AD2259" s="3"/>
      <c r="AE2259" s="9"/>
      <c r="AF2259" s="10"/>
      <c r="AG2259" s="9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42"/>
      <c r="B2260" s="72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20"/>
      <c r="R2260" s="13"/>
      <c r="S2260" s="4"/>
      <c r="T2260" s="34"/>
      <c r="U2260" s="9"/>
      <c r="V2260" s="9"/>
      <c r="W2260" s="9"/>
      <c r="X2260" s="32"/>
      <c r="Y2260" s="3"/>
      <c r="Z2260" s="1"/>
      <c r="AA2260" s="9"/>
      <c r="AB2260" s="3"/>
      <c r="AC2260" s="3"/>
      <c r="AD2260" s="3"/>
      <c r="AE2260" s="9"/>
      <c r="AF2260" s="10"/>
      <c r="AG2260" s="9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42"/>
      <c r="B2261" s="72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20"/>
      <c r="R2261" s="13"/>
      <c r="S2261" s="4"/>
      <c r="T2261" s="34"/>
      <c r="U2261" s="9"/>
      <c r="V2261" s="9"/>
      <c r="W2261" s="9"/>
      <c r="X2261" s="32"/>
      <c r="Y2261" s="3"/>
      <c r="Z2261" s="1"/>
      <c r="AA2261" s="9"/>
      <c r="AB2261" s="3"/>
      <c r="AC2261" s="3"/>
      <c r="AD2261" s="3"/>
      <c r="AE2261" s="9"/>
      <c r="AF2261" s="10"/>
      <c r="AG2261" s="9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42"/>
      <c r="B2262" s="72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20"/>
      <c r="R2262" s="13"/>
      <c r="S2262" s="4"/>
      <c r="T2262" s="34"/>
      <c r="U2262" s="9"/>
      <c r="V2262" s="9"/>
      <c r="W2262" s="9"/>
      <c r="X2262" s="32"/>
      <c r="Y2262" s="3"/>
      <c r="Z2262" s="1"/>
      <c r="AA2262" s="9"/>
      <c r="AB2262" s="3"/>
      <c r="AC2262" s="3"/>
      <c r="AD2262" s="3"/>
      <c r="AE2262" s="9"/>
      <c r="AF2262" s="10"/>
      <c r="AG2262" s="9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42"/>
      <c r="B2263" s="72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20"/>
      <c r="R2263" s="13"/>
      <c r="S2263" s="4"/>
      <c r="T2263" s="34"/>
      <c r="U2263" s="9"/>
      <c r="V2263" s="9"/>
      <c r="W2263" s="9"/>
      <c r="X2263" s="32"/>
      <c r="Y2263" s="3"/>
      <c r="Z2263" s="1"/>
      <c r="AA2263" s="9"/>
      <c r="AB2263" s="3"/>
      <c r="AC2263" s="3"/>
      <c r="AD2263" s="3"/>
      <c r="AE2263" s="9"/>
      <c r="AF2263" s="10"/>
      <c r="AG2263" s="9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42"/>
      <c r="B2264" s="72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20"/>
      <c r="R2264" s="13"/>
      <c r="S2264" s="4"/>
      <c r="T2264" s="34"/>
      <c r="U2264" s="9"/>
      <c r="V2264" s="9"/>
      <c r="W2264" s="9"/>
      <c r="X2264" s="32"/>
      <c r="Y2264" s="3"/>
      <c r="Z2264" s="1"/>
      <c r="AA2264" s="9"/>
      <c r="AB2264" s="3"/>
      <c r="AC2264" s="3"/>
      <c r="AD2264" s="3"/>
      <c r="AE2264" s="9"/>
      <c r="AF2264" s="10"/>
      <c r="AG2264" s="9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42"/>
      <c r="B2265" s="72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20"/>
      <c r="R2265" s="13"/>
      <c r="S2265" s="4"/>
      <c r="T2265" s="34"/>
      <c r="U2265" s="9"/>
      <c r="V2265" s="9"/>
      <c r="W2265" s="9"/>
      <c r="X2265" s="32"/>
      <c r="Y2265" s="3"/>
      <c r="Z2265" s="1"/>
      <c r="AA2265" s="9"/>
      <c r="AB2265" s="3"/>
      <c r="AC2265" s="3"/>
      <c r="AD2265" s="3"/>
      <c r="AE2265" s="9"/>
      <c r="AF2265" s="10"/>
      <c r="AG2265" s="9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42"/>
      <c r="B2266" s="72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20"/>
      <c r="R2266" s="13"/>
      <c r="S2266" s="4"/>
      <c r="T2266" s="34"/>
      <c r="U2266" s="9"/>
      <c r="V2266" s="9"/>
      <c r="W2266" s="9"/>
      <c r="X2266" s="32"/>
      <c r="Y2266" s="3"/>
      <c r="Z2266" s="1"/>
      <c r="AA2266" s="9"/>
      <c r="AB2266" s="3"/>
      <c r="AC2266" s="3"/>
      <c r="AD2266" s="3"/>
      <c r="AE2266" s="9"/>
      <c r="AF2266" s="10"/>
      <c r="AG2266" s="9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42"/>
      <c r="B2267" s="72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20"/>
      <c r="R2267" s="13"/>
      <c r="S2267" s="4"/>
      <c r="T2267" s="34"/>
      <c r="U2267" s="9"/>
      <c r="V2267" s="9"/>
      <c r="W2267" s="9"/>
      <c r="X2267" s="32"/>
      <c r="Y2267" s="3"/>
      <c r="Z2267" s="1"/>
      <c r="AA2267" s="9"/>
      <c r="AB2267" s="3"/>
      <c r="AC2267" s="3"/>
      <c r="AD2267" s="3"/>
      <c r="AE2267" s="9"/>
      <c r="AF2267" s="10"/>
      <c r="AG2267" s="9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42"/>
      <c r="B2268" s="72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20"/>
      <c r="R2268" s="13"/>
      <c r="S2268" s="4"/>
      <c r="T2268" s="34"/>
      <c r="U2268" s="9"/>
      <c r="V2268" s="9"/>
      <c r="W2268" s="9"/>
      <c r="X2268" s="32"/>
      <c r="Y2268" s="3"/>
      <c r="Z2268" s="1"/>
      <c r="AA2268" s="9"/>
      <c r="AB2268" s="3"/>
      <c r="AC2268" s="3"/>
      <c r="AD2268" s="3"/>
      <c r="AE2268" s="9"/>
      <c r="AF2268" s="10"/>
      <c r="AG2268" s="9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42"/>
      <c r="B2269" s="72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20"/>
      <c r="R2269" s="13"/>
      <c r="S2269" s="4"/>
      <c r="T2269" s="34"/>
      <c r="U2269" s="9"/>
      <c r="V2269" s="9"/>
      <c r="W2269" s="9"/>
      <c r="X2269" s="32"/>
      <c r="Y2269" s="3"/>
      <c r="Z2269" s="1"/>
      <c r="AA2269" s="9"/>
      <c r="AB2269" s="3"/>
      <c r="AC2269" s="3"/>
      <c r="AD2269" s="3"/>
      <c r="AE2269" s="9"/>
      <c r="AF2269" s="10"/>
      <c r="AG2269" s="9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42"/>
      <c r="B2270" s="72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20"/>
      <c r="R2270" s="13"/>
      <c r="S2270" s="4"/>
      <c r="T2270" s="34"/>
      <c r="U2270" s="9"/>
      <c r="V2270" s="9"/>
      <c r="W2270" s="9"/>
      <c r="X2270" s="32"/>
      <c r="Y2270" s="3"/>
      <c r="Z2270" s="1"/>
      <c r="AA2270" s="9"/>
      <c r="AB2270" s="3"/>
      <c r="AC2270" s="3"/>
      <c r="AD2270" s="3"/>
      <c r="AE2270" s="9"/>
      <c r="AF2270" s="10"/>
      <c r="AG2270" s="9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42"/>
      <c r="B2271" s="72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20"/>
      <c r="R2271" s="13"/>
      <c r="S2271" s="4"/>
      <c r="T2271" s="34"/>
      <c r="U2271" s="9"/>
      <c r="V2271" s="9"/>
      <c r="W2271" s="9"/>
      <c r="X2271" s="32"/>
      <c r="Y2271" s="3"/>
      <c r="Z2271" s="1"/>
      <c r="AA2271" s="9"/>
      <c r="AB2271" s="3"/>
      <c r="AC2271" s="3"/>
      <c r="AD2271" s="3"/>
      <c r="AE2271" s="9"/>
      <c r="AF2271" s="10"/>
      <c r="AG2271" s="9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42"/>
      <c r="B2272" s="72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20"/>
      <c r="R2272" s="13"/>
      <c r="S2272" s="4"/>
      <c r="T2272" s="34"/>
      <c r="U2272" s="9"/>
      <c r="V2272" s="9"/>
      <c r="W2272" s="9"/>
      <c r="X2272" s="32"/>
      <c r="Y2272" s="3"/>
      <c r="Z2272" s="1"/>
      <c r="AA2272" s="9"/>
      <c r="AB2272" s="3"/>
      <c r="AC2272" s="3"/>
      <c r="AD2272" s="3"/>
      <c r="AE2272" s="9"/>
      <c r="AF2272" s="10"/>
      <c r="AG2272" s="9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42"/>
      <c r="B2273" s="72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20"/>
      <c r="R2273" s="13"/>
      <c r="S2273" s="4"/>
      <c r="T2273" s="34"/>
      <c r="U2273" s="9"/>
      <c r="V2273" s="9"/>
      <c r="W2273" s="9"/>
      <c r="X2273" s="32"/>
      <c r="Y2273" s="3"/>
      <c r="Z2273" s="1"/>
      <c r="AA2273" s="9"/>
      <c r="AB2273" s="3"/>
      <c r="AC2273" s="3"/>
      <c r="AD2273" s="3"/>
      <c r="AE2273" s="9"/>
      <c r="AF2273" s="10"/>
      <c r="AG2273" s="9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42"/>
      <c r="B2274" s="72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20"/>
      <c r="R2274" s="13"/>
      <c r="S2274" s="4"/>
      <c r="T2274" s="34"/>
      <c r="U2274" s="9"/>
      <c r="V2274" s="9"/>
      <c r="W2274" s="9"/>
      <c r="X2274" s="32"/>
      <c r="Y2274" s="3"/>
      <c r="Z2274" s="1"/>
      <c r="AA2274" s="9"/>
      <c r="AB2274" s="3"/>
      <c r="AC2274" s="3"/>
      <c r="AD2274" s="3"/>
      <c r="AE2274" s="9"/>
      <c r="AF2274" s="10"/>
      <c r="AG2274" s="9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42"/>
      <c r="B2275" s="72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20"/>
      <c r="R2275" s="13"/>
      <c r="S2275" s="4"/>
      <c r="T2275" s="34"/>
      <c r="U2275" s="9"/>
      <c r="V2275" s="9"/>
      <c r="W2275" s="9"/>
      <c r="X2275" s="32"/>
      <c r="Y2275" s="3"/>
      <c r="Z2275" s="1"/>
      <c r="AA2275" s="9"/>
      <c r="AB2275" s="3"/>
      <c r="AC2275" s="3"/>
      <c r="AD2275" s="3"/>
      <c r="AE2275" s="9"/>
      <c r="AF2275" s="10"/>
      <c r="AG2275" s="9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42"/>
      <c r="B2276" s="72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20"/>
      <c r="R2276" s="13"/>
      <c r="S2276" s="4"/>
      <c r="T2276" s="34"/>
      <c r="U2276" s="9"/>
      <c r="V2276" s="9"/>
      <c r="W2276" s="9"/>
      <c r="X2276" s="32"/>
      <c r="Y2276" s="3"/>
      <c r="Z2276" s="1"/>
      <c r="AA2276" s="9"/>
      <c r="AB2276" s="3"/>
      <c r="AC2276" s="3"/>
      <c r="AD2276" s="3"/>
      <c r="AE2276" s="9"/>
      <c r="AF2276" s="10"/>
      <c r="AG2276" s="9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42"/>
      <c r="B2277" s="72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20"/>
      <c r="R2277" s="13"/>
      <c r="S2277" s="4"/>
      <c r="T2277" s="34"/>
      <c r="U2277" s="9"/>
      <c r="V2277" s="9"/>
      <c r="W2277" s="9"/>
      <c r="X2277" s="32"/>
      <c r="Y2277" s="3"/>
      <c r="Z2277" s="1"/>
      <c r="AA2277" s="9"/>
      <c r="AB2277" s="3"/>
      <c r="AC2277" s="3"/>
      <c r="AD2277" s="3"/>
      <c r="AE2277" s="9"/>
      <c r="AF2277" s="10"/>
      <c r="AG2277" s="9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42"/>
      <c r="B2278" s="72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20"/>
      <c r="R2278" s="13"/>
      <c r="S2278" s="4"/>
      <c r="T2278" s="34"/>
      <c r="U2278" s="9"/>
      <c r="V2278" s="9"/>
      <c r="W2278" s="9"/>
      <c r="X2278" s="32"/>
      <c r="Y2278" s="3"/>
      <c r="Z2278" s="1"/>
      <c r="AA2278" s="9"/>
      <c r="AB2278" s="3"/>
      <c r="AC2278" s="3"/>
      <c r="AD2278" s="3"/>
      <c r="AE2278" s="9"/>
      <c r="AF2278" s="10"/>
      <c r="AG2278" s="9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42"/>
      <c r="B2279" s="72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20"/>
      <c r="R2279" s="13"/>
      <c r="S2279" s="4"/>
      <c r="T2279" s="34"/>
      <c r="U2279" s="9"/>
      <c r="V2279" s="9"/>
      <c r="W2279" s="9"/>
      <c r="X2279" s="32"/>
      <c r="Y2279" s="3"/>
      <c r="Z2279" s="1"/>
      <c r="AA2279" s="9"/>
      <c r="AB2279" s="3"/>
      <c r="AC2279" s="3"/>
      <c r="AD2279" s="3"/>
      <c r="AE2279" s="9"/>
      <c r="AF2279" s="10"/>
      <c r="AG2279" s="9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42"/>
      <c r="B2280" s="72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20"/>
      <c r="R2280" s="13"/>
      <c r="S2280" s="4"/>
      <c r="T2280" s="34"/>
      <c r="U2280" s="9"/>
      <c r="V2280" s="9"/>
      <c r="W2280" s="9"/>
      <c r="X2280" s="32"/>
      <c r="Y2280" s="3"/>
      <c r="Z2280" s="1"/>
      <c r="AA2280" s="9"/>
      <c r="AB2280" s="3"/>
      <c r="AC2280" s="3"/>
      <c r="AD2280" s="3"/>
      <c r="AE2280" s="9"/>
      <c r="AF2280" s="10"/>
      <c r="AG2280" s="9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42"/>
      <c r="B2281" s="72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20"/>
      <c r="R2281" s="13"/>
      <c r="S2281" s="4"/>
      <c r="T2281" s="34"/>
      <c r="U2281" s="9"/>
      <c r="V2281" s="9"/>
      <c r="W2281" s="9"/>
      <c r="X2281" s="32"/>
      <c r="Y2281" s="3"/>
      <c r="Z2281" s="1"/>
      <c r="AA2281" s="9"/>
      <c r="AB2281" s="3"/>
      <c r="AC2281" s="3"/>
      <c r="AD2281" s="3"/>
      <c r="AE2281" s="9"/>
      <c r="AF2281" s="10"/>
      <c r="AG2281" s="9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42"/>
      <c r="B2282" s="72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20"/>
      <c r="R2282" s="13"/>
      <c r="S2282" s="4"/>
      <c r="T2282" s="34"/>
      <c r="U2282" s="9"/>
      <c r="V2282" s="9"/>
      <c r="W2282" s="9"/>
      <c r="X2282" s="32"/>
      <c r="Y2282" s="3"/>
      <c r="Z2282" s="1"/>
      <c r="AA2282" s="9"/>
      <c r="AB2282" s="3"/>
      <c r="AC2282" s="3"/>
      <c r="AD2282" s="3"/>
      <c r="AE2282" s="9"/>
      <c r="AF2282" s="10"/>
      <c r="AG2282" s="9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42"/>
      <c r="B2283" s="72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20"/>
      <c r="R2283" s="13"/>
      <c r="S2283" s="4"/>
      <c r="T2283" s="34"/>
      <c r="U2283" s="9"/>
      <c r="V2283" s="9"/>
      <c r="W2283" s="9"/>
      <c r="X2283" s="32"/>
      <c r="Y2283" s="3"/>
      <c r="Z2283" s="1"/>
      <c r="AA2283" s="9"/>
      <c r="AB2283" s="3"/>
      <c r="AC2283" s="3"/>
      <c r="AD2283" s="3"/>
      <c r="AE2283" s="9"/>
      <c r="AF2283" s="10"/>
      <c r="AG2283" s="9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42"/>
      <c r="B2284" s="72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20"/>
      <c r="R2284" s="13"/>
      <c r="S2284" s="4"/>
      <c r="T2284" s="34"/>
      <c r="U2284" s="9"/>
      <c r="V2284" s="9"/>
      <c r="W2284" s="9"/>
      <c r="X2284" s="32"/>
      <c r="Y2284" s="3"/>
      <c r="Z2284" s="1"/>
      <c r="AA2284" s="9"/>
      <c r="AB2284" s="3"/>
      <c r="AC2284" s="3"/>
      <c r="AD2284" s="3"/>
      <c r="AE2284" s="9"/>
      <c r="AF2284" s="10"/>
      <c r="AG2284" s="9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42"/>
      <c r="B2285" s="72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20"/>
      <c r="R2285" s="13"/>
      <c r="S2285" s="4"/>
      <c r="T2285" s="34"/>
      <c r="U2285" s="9"/>
      <c r="V2285" s="9"/>
      <c r="W2285" s="9"/>
      <c r="X2285" s="32"/>
      <c r="Y2285" s="3"/>
      <c r="Z2285" s="1"/>
      <c r="AA2285" s="9"/>
      <c r="AB2285" s="3"/>
      <c r="AC2285" s="3"/>
      <c r="AD2285" s="3"/>
      <c r="AE2285" s="9"/>
      <c r="AF2285" s="10"/>
      <c r="AG2285" s="9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42"/>
      <c r="B2286" s="72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20"/>
      <c r="R2286" s="13"/>
      <c r="S2286" s="4"/>
      <c r="T2286" s="34"/>
      <c r="U2286" s="9"/>
      <c r="V2286" s="9"/>
      <c r="W2286" s="9"/>
      <c r="X2286" s="32"/>
      <c r="Y2286" s="3"/>
      <c r="Z2286" s="1"/>
      <c r="AA2286" s="9"/>
      <c r="AB2286" s="3"/>
      <c r="AC2286" s="3"/>
      <c r="AD2286" s="3"/>
      <c r="AE2286" s="9"/>
      <c r="AF2286" s="10"/>
      <c r="AG2286" s="9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42"/>
      <c r="B2287" s="72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20"/>
      <c r="R2287" s="13"/>
      <c r="S2287" s="4"/>
      <c r="T2287" s="34"/>
      <c r="U2287" s="9"/>
      <c r="V2287" s="9"/>
      <c r="W2287" s="9"/>
      <c r="X2287" s="32"/>
      <c r="Y2287" s="3"/>
      <c r="Z2287" s="1"/>
      <c r="AA2287" s="9"/>
      <c r="AB2287" s="3"/>
      <c r="AC2287" s="3"/>
      <c r="AD2287" s="3"/>
      <c r="AE2287" s="9"/>
      <c r="AF2287" s="10"/>
      <c r="AG2287" s="9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42"/>
      <c r="B2288" s="72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20"/>
      <c r="R2288" s="13"/>
      <c r="S2288" s="4"/>
      <c r="T2288" s="34"/>
      <c r="U2288" s="9"/>
      <c r="V2288" s="9"/>
      <c r="W2288" s="9"/>
      <c r="X2288" s="32"/>
      <c r="Y2288" s="3"/>
      <c r="Z2288" s="1"/>
      <c r="AA2288" s="9"/>
      <c r="AB2288" s="3"/>
      <c r="AC2288" s="3"/>
      <c r="AD2288" s="3"/>
      <c r="AE2288" s="9"/>
      <c r="AF2288" s="10"/>
      <c r="AG2288" s="9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42"/>
      <c r="B2289" s="72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20"/>
      <c r="R2289" s="13"/>
      <c r="S2289" s="4"/>
      <c r="T2289" s="34"/>
      <c r="U2289" s="9"/>
      <c r="V2289" s="9"/>
      <c r="W2289" s="9"/>
      <c r="X2289" s="32"/>
      <c r="Y2289" s="3"/>
      <c r="Z2289" s="1"/>
      <c r="AA2289" s="9"/>
      <c r="AB2289" s="3"/>
      <c r="AC2289" s="3"/>
      <c r="AD2289" s="3"/>
      <c r="AE2289" s="9"/>
      <c r="AF2289" s="10"/>
      <c r="AG2289" s="9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42"/>
      <c r="B2290" s="72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20"/>
      <c r="R2290" s="13"/>
      <c r="S2290" s="4"/>
      <c r="T2290" s="34"/>
      <c r="U2290" s="9"/>
      <c r="V2290" s="9"/>
      <c r="W2290" s="9"/>
      <c r="X2290" s="32"/>
      <c r="Y2290" s="3"/>
      <c r="Z2290" s="1"/>
      <c r="AA2290" s="9"/>
      <c r="AB2290" s="3"/>
      <c r="AC2290" s="3"/>
      <c r="AD2290" s="3"/>
      <c r="AE2290" s="9"/>
      <c r="AF2290" s="10"/>
      <c r="AG2290" s="9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42"/>
      <c r="B2291" s="72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20"/>
      <c r="R2291" s="13"/>
      <c r="S2291" s="4"/>
      <c r="T2291" s="34"/>
      <c r="U2291" s="9"/>
      <c r="V2291" s="9"/>
      <c r="W2291" s="9"/>
      <c r="X2291" s="32"/>
      <c r="Y2291" s="3"/>
      <c r="Z2291" s="1"/>
      <c r="AA2291" s="9"/>
      <c r="AB2291" s="3"/>
      <c r="AC2291" s="3"/>
      <c r="AD2291" s="3"/>
      <c r="AE2291" s="9"/>
      <c r="AF2291" s="10"/>
      <c r="AG2291" s="9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42"/>
      <c r="B2292" s="72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20"/>
      <c r="R2292" s="13"/>
      <c r="S2292" s="4"/>
      <c r="T2292" s="34"/>
      <c r="U2292" s="9"/>
      <c r="V2292" s="9"/>
      <c r="W2292" s="9"/>
      <c r="X2292" s="32"/>
      <c r="Y2292" s="3"/>
      <c r="Z2292" s="1"/>
      <c r="AA2292" s="9"/>
      <c r="AB2292" s="3"/>
      <c r="AC2292" s="3"/>
      <c r="AD2292" s="3"/>
      <c r="AE2292" s="9"/>
      <c r="AF2292" s="10"/>
      <c r="AG2292" s="9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42"/>
      <c r="B2293" s="72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20"/>
      <c r="R2293" s="13"/>
      <c r="S2293" s="4"/>
      <c r="T2293" s="34"/>
      <c r="U2293" s="9"/>
      <c r="V2293" s="9"/>
      <c r="W2293" s="9"/>
      <c r="X2293" s="32"/>
      <c r="Y2293" s="3"/>
      <c r="Z2293" s="1"/>
      <c r="AA2293" s="9"/>
      <c r="AB2293" s="3"/>
      <c r="AC2293" s="3"/>
      <c r="AD2293" s="3"/>
      <c r="AE2293" s="9"/>
      <c r="AF2293" s="10"/>
      <c r="AG2293" s="9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42"/>
      <c r="B2294" s="72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20"/>
      <c r="R2294" s="13"/>
      <c r="S2294" s="4"/>
      <c r="T2294" s="34"/>
      <c r="U2294" s="9"/>
      <c r="V2294" s="9"/>
      <c r="W2294" s="9"/>
      <c r="X2294" s="32"/>
      <c r="Y2294" s="3"/>
      <c r="Z2294" s="1"/>
      <c r="AA2294" s="9"/>
      <c r="AB2294" s="3"/>
      <c r="AC2294" s="3"/>
      <c r="AD2294" s="3"/>
      <c r="AE2294" s="9"/>
      <c r="AF2294" s="10"/>
      <c r="AG2294" s="9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42"/>
      <c r="B2295" s="72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20"/>
      <c r="R2295" s="13"/>
      <c r="S2295" s="4"/>
      <c r="T2295" s="34"/>
      <c r="U2295" s="9"/>
      <c r="V2295" s="9"/>
      <c r="W2295" s="9"/>
      <c r="X2295" s="32"/>
      <c r="Y2295" s="3"/>
      <c r="Z2295" s="1"/>
      <c r="AA2295" s="9"/>
      <c r="AB2295" s="3"/>
      <c r="AC2295" s="3"/>
      <c r="AD2295" s="3"/>
      <c r="AE2295" s="9"/>
      <c r="AF2295" s="10"/>
      <c r="AG2295" s="9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42"/>
      <c r="B2296" s="72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20"/>
      <c r="R2296" s="13"/>
      <c r="S2296" s="4"/>
      <c r="T2296" s="34"/>
      <c r="U2296" s="9"/>
      <c r="V2296" s="9"/>
      <c r="W2296" s="9"/>
      <c r="X2296" s="32"/>
      <c r="Y2296" s="3"/>
      <c r="Z2296" s="1"/>
      <c r="AA2296" s="9"/>
      <c r="AB2296" s="3"/>
      <c r="AC2296" s="3"/>
      <c r="AD2296" s="3"/>
      <c r="AE2296" s="9"/>
      <c r="AF2296" s="10"/>
      <c r="AG2296" s="9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42"/>
      <c r="B2297" s="72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20"/>
      <c r="R2297" s="13"/>
      <c r="S2297" s="4"/>
      <c r="T2297" s="34"/>
      <c r="U2297" s="9"/>
      <c r="V2297" s="9"/>
      <c r="W2297" s="9"/>
      <c r="X2297" s="32"/>
      <c r="Y2297" s="3"/>
      <c r="Z2297" s="1"/>
      <c r="AA2297" s="9"/>
      <c r="AB2297" s="3"/>
      <c r="AC2297" s="3"/>
      <c r="AD2297" s="3"/>
      <c r="AE2297" s="9"/>
      <c r="AF2297" s="10"/>
      <c r="AG2297" s="9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42"/>
      <c r="B2298" s="72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20"/>
      <c r="R2298" s="13"/>
      <c r="S2298" s="4"/>
      <c r="T2298" s="34"/>
      <c r="U2298" s="9"/>
      <c r="V2298" s="9"/>
      <c r="W2298" s="9"/>
      <c r="X2298" s="32"/>
      <c r="Y2298" s="3"/>
      <c r="Z2298" s="1"/>
      <c r="AA2298" s="9"/>
      <c r="AB2298" s="3"/>
      <c r="AC2298" s="3"/>
      <c r="AD2298" s="3"/>
      <c r="AE2298" s="9"/>
      <c r="AF2298" s="10"/>
      <c r="AG2298" s="9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42"/>
      <c r="B2299" s="72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20"/>
      <c r="R2299" s="13"/>
      <c r="S2299" s="4"/>
      <c r="T2299" s="34"/>
      <c r="U2299" s="9"/>
      <c r="V2299" s="9"/>
      <c r="W2299" s="9"/>
      <c r="X2299" s="32"/>
      <c r="Y2299" s="3"/>
      <c r="Z2299" s="1"/>
      <c r="AA2299" s="9"/>
      <c r="AB2299" s="3"/>
      <c r="AC2299" s="3"/>
      <c r="AD2299" s="3"/>
      <c r="AE2299" s="9"/>
      <c r="AF2299" s="10"/>
      <c r="AG2299" s="9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42"/>
      <c r="B2300" s="72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20"/>
      <c r="R2300" s="13"/>
      <c r="S2300" s="4"/>
      <c r="T2300" s="34"/>
      <c r="U2300" s="9"/>
      <c r="V2300" s="9"/>
      <c r="W2300" s="9"/>
      <c r="X2300" s="32"/>
      <c r="Y2300" s="3"/>
      <c r="Z2300" s="1"/>
      <c r="AA2300" s="9"/>
      <c r="AB2300" s="3"/>
      <c r="AC2300" s="3"/>
      <c r="AD2300" s="3"/>
      <c r="AE2300" s="9"/>
      <c r="AF2300" s="10"/>
      <c r="AG2300" s="9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42"/>
      <c r="B2301" s="72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20"/>
      <c r="R2301" s="13"/>
      <c r="S2301" s="4"/>
      <c r="T2301" s="34"/>
      <c r="U2301" s="9"/>
      <c r="V2301" s="9"/>
      <c r="W2301" s="9"/>
      <c r="X2301" s="32"/>
      <c r="Y2301" s="3"/>
      <c r="Z2301" s="1"/>
      <c r="AA2301" s="9"/>
      <c r="AB2301" s="3"/>
      <c r="AC2301" s="3"/>
      <c r="AD2301" s="3"/>
      <c r="AE2301" s="9"/>
      <c r="AF2301" s="10"/>
      <c r="AG2301" s="9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42"/>
      <c r="B2302" s="72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20"/>
      <c r="R2302" s="13"/>
      <c r="S2302" s="4"/>
      <c r="T2302" s="34"/>
      <c r="U2302" s="9"/>
      <c r="V2302" s="9"/>
      <c r="W2302" s="9"/>
      <c r="X2302" s="32"/>
      <c r="Y2302" s="3"/>
      <c r="Z2302" s="1"/>
      <c r="AA2302" s="9"/>
      <c r="AB2302" s="3"/>
      <c r="AC2302" s="3"/>
      <c r="AD2302" s="3"/>
      <c r="AE2302" s="9"/>
      <c r="AF2302" s="10"/>
      <c r="AG2302" s="9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42"/>
      <c r="B2303" s="72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20"/>
      <c r="R2303" s="13"/>
      <c r="S2303" s="4"/>
      <c r="T2303" s="34"/>
      <c r="U2303" s="9"/>
      <c r="V2303" s="9"/>
      <c r="W2303" s="9"/>
      <c r="X2303" s="32"/>
      <c r="Y2303" s="3"/>
      <c r="Z2303" s="1"/>
      <c r="AA2303" s="9"/>
      <c r="AB2303" s="3"/>
      <c r="AC2303" s="3"/>
      <c r="AD2303" s="3"/>
      <c r="AE2303" s="9"/>
      <c r="AF2303" s="10"/>
      <c r="AG2303" s="9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42"/>
      <c r="B2304" s="72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20"/>
      <c r="R2304" s="13"/>
      <c r="S2304" s="4"/>
      <c r="T2304" s="34"/>
      <c r="U2304" s="9"/>
      <c r="V2304" s="9"/>
      <c r="W2304" s="9"/>
      <c r="X2304" s="32"/>
      <c r="Y2304" s="3"/>
      <c r="Z2304" s="1"/>
      <c r="AA2304" s="9"/>
      <c r="AB2304" s="3"/>
      <c r="AC2304" s="3"/>
      <c r="AD2304" s="3"/>
      <c r="AE2304" s="9"/>
      <c r="AF2304" s="10"/>
      <c r="AG2304" s="9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42"/>
      <c r="B2305" s="72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20"/>
      <c r="R2305" s="13"/>
      <c r="S2305" s="4"/>
      <c r="T2305" s="34"/>
      <c r="U2305" s="9"/>
      <c r="V2305" s="9"/>
      <c r="W2305" s="9"/>
      <c r="X2305" s="32"/>
      <c r="Y2305" s="3"/>
      <c r="Z2305" s="1"/>
      <c r="AA2305" s="9"/>
      <c r="AB2305" s="3"/>
      <c r="AC2305" s="3"/>
      <c r="AD2305" s="3"/>
      <c r="AE2305" s="9"/>
      <c r="AF2305" s="10"/>
      <c r="AG2305" s="9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42"/>
      <c r="B2306" s="72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20"/>
      <c r="R2306" s="13"/>
      <c r="S2306" s="4"/>
      <c r="T2306" s="34"/>
      <c r="U2306" s="9"/>
      <c r="V2306" s="9"/>
      <c r="W2306" s="9"/>
      <c r="X2306" s="32"/>
      <c r="Y2306" s="3"/>
      <c r="Z2306" s="1"/>
      <c r="AA2306" s="9"/>
      <c r="AB2306" s="3"/>
      <c r="AC2306" s="3"/>
      <c r="AD2306" s="3"/>
      <c r="AE2306" s="9"/>
      <c r="AF2306" s="10"/>
      <c r="AG2306" s="9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42"/>
      <c r="B2307" s="72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20"/>
      <c r="R2307" s="13"/>
      <c r="S2307" s="4"/>
      <c r="T2307" s="34"/>
      <c r="U2307" s="9"/>
      <c r="V2307" s="9"/>
      <c r="W2307" s="9"/>
      <c r="X2307" s="32"/>
      <c r="Y2307" s="3"/>
      <c r="Z2307" s="1"/>
      <c r="AA2307" s="9"/>
      <c r="AB2307" s="3"/>
      <c r="AC2307" s="3"/>
      <c r="AD2307" s="3"/>
      <c r="AE2307" s="9"/>
      <c r="AF2307" s="10"/>
      <c r="AG2307" s="9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42"/>
      <c r="B2308" s="72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20"/>
      <c r="R2308" s="13"/>
      <c r="S2308" s="4"/>
      <c r="T2308" s="34"/>
      <c r="U2308" s="9"/>
      <c r="V2308" s="9"/>
      <c r="W2308" s="9"/>
      <c r="X2308" s="32"/>
      <c r="Y2308" s="3"/>
      <c r="Z2308" s="1"/>
      <c r="AA2308" s="9"/>
      <c r="AB2308" s="3"/>
      <c r="AC2308" s="3"/>
      <c r="AD2308" s="3"/>
      <c r="AE2308" s="9"/>
      <c r="AF2308" s="10"/>
      <c r="AG2308" s="9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42"/>
      <c r="B2309" s="72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20"/>
      <c r="R2309" s="13"/>
      <c r="S2309" s="4"/>
      <c r="T2309" s="34"/>
      <c r="U2309" s="9"/>
      <c r="V2309" s="9"/>
      <c r="W2309" s="9"/>
      <c r="X2309" s="32"/>
      <c r="Y2309" s="3"/>
      <c r="Z2309" s="1"/>
      <c r="AA2309" s="9"/>
      <c r="AB2309" s="3"/>
      <c r="AC2309" s="3"/>
      <c r="AD2309" s="3"/>
      <c r="AE2309" s="9"/>
      <c r="AF2309" s="10"/>
      <c r="AG2309" s="9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42"/>
      <c r="B2310" s="72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20"/>
      <c r="R2310" s="13"/>
      <c r="S2310" s="4"/>
      <c r="T2310" s="34"/>
      <c r="U2310" s="9"/>
      <c r="V2310" s="9"/>
      <c r="W2310" s="9"/>
      <c r="X2310" s="32"/>
      <c r="Y2310" s="3"/>
      <c r="Z2310" s="1"/>
      <c r="AA2310" s="9"/>
      <c r="AB2310" s="3"/>
      <c r="AC2310" s="3"/>
      <c r="AD2310" s="3"/>
      <c r="AE2310" s="9"/>
      <c r="AF2310" s="10"/>
      <c r="AG2310" s="9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42"/>
      <c r="B2311" s="72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20"/>
      <c r="R2311" s="13"/>
      <c r="S2311" s="4"/>
      <c r="T2311" s="34"/>
      <c r="U2311" s="9"/>
      <c r="V2311" s="9"/>
      <c r="W2311" s="9"/>
      <c r="X2311" s="32"/>
      <c r="Y2311" s="3"/>
      <c r="Z2311" s="1"/>
      <c r="AA2311" s="9"/>
      <c r="AB2311" s="3"/>
      <c r="AC2311" s="3"/>
      <c r="AD2311" s="3"/>
      <c r="AE2311" s="9"/>
      <c r="AF2311" s="10"/>
      <c r="AG2311" s="9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42"/>
      <c r="B2312" s="72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20"/>
      <c r="R2312" s="13"/>
      <c r="S2312" s="4"/>
      <c r="T2312" s="34"/>
      <c r="U2312" s="9"/>
      <c r="V2312" s="9"/>
      <c r="W2312" s="9"/>
      <c r="X2312" s="32"/>
      <c r="Y2312" s="3"/>
      <c r="Z2312" s="1"/>
      <c r="AA2312" s="9"/>
      <c r="AB2312" s="3"/>
      <c r="AC2312" s="3"/>
      <c r="AD2312" s="3"/>
      <c r="AE2312" s="9"/>
      <c r="AF2312" s="10"/>
      <c r="AG2312" s="9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42"/>
      <c r="B2313" s="72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20"/>
      <c r="R2313" s="13"/>
      <c r="S2313" s="4"/>
      <c r="T2313" s="34"/>
      <c r="U2313" s="9"/>
      <c r="V2313" s="9"/>
      <c r="W2313" s="9"/>
      <c r="X2313" s="32"/>
      <c r="Y2313" s="3"/>
      <c r="Z2313" s="1"/>
      <c r="AA2313" s="9"/>
      <c r="AB2313" s="3"/>
      <c r="AC2313" s="3"/>
      <c r="AD2313" s="3"/>
      <c r="AE2313" s="9"/>
      <c r="AF2313" s="10"/>
      <c r="AG2313" s="9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42"/>
      <c r="B2314" s="72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20"/>
      <c r="R2314" s="13"/>
      <c r="S2314" s="4"/>
      <c r="T2314" s="34"/>
      <c r="U2314" s="9"/>
      <c r="V2314" s="9"/>
      <c r="W2314" s="9"/>
      <c r="X2314" s="32"/>
      <c r="Y2314" s="3"/>
      <c r="Z2314" s="1"/>
      <c r="AA2314" s="9"/>
      <c r="AB2314" s="3"/>
      <c r="AC2314" s="3"/>
      <c r="AD2314" s="3"/>
      <c r="AE2314" s="9"/>
      <c r="AF2314" s="10"/>
      <c r="AG2314" s="9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42"/>
      <c r="B2315" s="72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20"/>
      <c r="R2315" s="13"/>
      <c r="S2315" s="4"/>
      <c r="T2315" s="34"/>
      <c r="U2315" s="9"/>
      <c r="V2315" s="9"/>
      <c r="W2315" s="9"/>
      <c r="X2315" s="32"/>
      <c r="Y2315" s="3"/>
      <c r="Z2315" s="1"/>
      <c r="AA2315" s="9"/>
      <c r="AB2315" s="3"/>
      <c r="AC2315" s="3"/>
      <c r="AD2315" s="3"/>
      <c r="AE2315" s="9"/>
      <c r="AF2315" s="10"/>
      <c r="AG2315" s="9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42"/>
      <c r="B2316" s="72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20"/>
      <c r="R2316" s="13"/>
      <c r="S2316" s="4"/>
      <c r="T2316" s="34"/>
      <c r="U2316" s="9"/>
      <c r="V2316" s="9"/>
      <c r="W2316" s="9"/>
      <c r="X2316" s="32"/>
      <c r="Y2316" s="3"/>
      <c r="Z2316" s="1"/>
      <c r="AA2316" s="9"/>
      <c r="AB2316" s="3"/>
      <c r="AC2316" s="3"/>
      <c r="AD2316" s="3"/>
      <c r="AE2316" s="9"/>
      <c r="AF2316" s="10"/>
      <c r="AG2316" s="9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42"/>
      <c r="B2317" s="72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20"/>
      <c r="R2317" s="13"/>
      <c r="S2317" s="4"/>
      <c r="T2317" s="34"/>
      <c r="U2317" s="9"/>
      <c r="V2317" s="9"/>
      <c r="W2317" s="9"/>
      <c r="X2317" s="32"/>
      <c r="Y2317" s="3"/>
      <c r="Z2317" s="1"/>
      <c r="AA2317" s="9"/>
      <c r="AB2317" s="3"/>
      <c r="AC2317" s="3"/>
      <c r="AD2317" s="3"/>
      <c r="AE2317" s="9"/>
      <c r="AF2317" s="10"/>
      <c r="AG2317" s="9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42"/>
      <c r="B2318" s="72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20"/>
      <c r="R2318" s="13"/>
      <c r="S2318" s="4"/>
      <c r="T2318" s="34"/>
      <c r="U2318" s="9"/>
      <c r="V2318" s="9"/>
      <c r="W2318" s="9"/>
      <c r="X2318" s="32"/>
      <c r="Y2318" s="3"/>
      <c r="Z2318" s="1"/>
      <c r="AA2318" s="9"/>
      <c r="AB2318" s="3"/>
      <c r="AC2318" s="3"/>
      <c r="AD2318" s="3"/>
      <c r="AE2318" s="9"/>
      <c r="AF2318" s="10"/>
      <c r="AG2318" s="9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42"/>
      <c r="B2319" s="72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20"/>
      <c r="R2319" s="13"/>
      <c r="S2319" s="4"/>
      <c r="T2319" s="34"/>
      <c r="U2319" s="9"/>
      <c r="V2319" s="9"/>
      <c r="W2319" s="9"/>
      <c r="X2319" s="32"/>
      <c r="Y2319" s="3"/>
      <c r="Z2319" s="1"/>
      <c r="AA2319" s="9"/>
      <c r="AB2319" s="3"/>
      <c r="AC2319" s="3"/>
      <c r="AD2319" s="3"/>
      <c r="AE2319" s="9"/>
      <c r="AF2319" s="10"/>
      <c r="AG2319" s="9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42"/>
      <c r="B2320" s="72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20"/>
      <c r="R2320" s="13"/>
      <c r="S2320" s="4"/>
      <c r="T2320" s="34"/>
      <c r="U2320" s="9"/>
      <c r="V2320" s="9"/>
      <c r="W2320" s="9"/>
      <c r="X2320" s="32"/>
      <c r="Y2320" s="3"/>
      <c r="Z2320" s="1"/>
      <c r="AA2320" s="9"/>
      <c r="AB2320" s="3"/>
      <c r="AC2320" s="3"/>
      <c r="AD2320" s="3"/>
      <c r="AE2320" s="9"/>
      <c r="AF2320" s="10"/>
      <c r="AG2320" s="9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42"/>
      <c r="B2321" s="72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20"/>
      <c r="R2321" s="13"/>
      <c r="S2321" s="4"/>
      <c r="T2321" s="34"/>
      <c r="U2321" s="9"/>
      <c r="V2321" s="9"/>
      <c r="W2321" s="9"/>
      <c r="X2321" s="32"/>
      <c r="Y2321" s="3"/>
      <c r="Z2321" s="1"/>
      <c r="AA2321" s="9"/>
      <c r="AB2321" s="3"/>
      <c r="AC2321" s="3"/>
      <c r="AD2321" s="3"/>
      <c r="AE2321" s="9"/>
      <c r="AF2321" s="10"/>
      <c r="AG2321" s="9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42"/>
      <c r="B2322" s="72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20"/>
      <c r="R2322" s="13"/>
      <c r="S2322" s="4"/>
      <c r="T2322" s="34"/>
      <c r="U2322" s="9"/>
      <c r="V2322" s="9"/>
      <c r="W2322" s="9"/>
      <c r="X2322" s="32"/>
      <c r="Y2322" s="3"/>
      <c r="Z2322" s="1"/>
      <c r="AA2322" s="9"/>
      <c r="AB2322" s="3"/>
      <c r="AC2322" s="3"/>
      <c r="AD2322" s="3"/>
      <c r="AE2322" s="9"/>
      <c r="AF2322" s="10"/>
      <c r="AG2322" s="9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42"/>
      <c r="B2323" s="72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20"/>
      <c r="R2323" s="13"/>
      <c r="S2323" s="4"/>
      <c r="T2323" s="34"/>
      <c r="U2323" s="9"/>
      <c r="V2323" s="9"/>
      <c r="W2323" s="9"/>
      <c r="X2323" s="32"/>
      <c r="Y2323" s="3"/>
      <c r="Z2323" s="1"/>
      <c r="AA2323" s="9"/>
      <c r="AB2323" s="3"/>
      <c r="AC2323" s="3"/>
      <c r="AD2323" s="3"/>
      <c r="AE2323" s="9"/>
      <c r="AF2323" s="10"/>
      <c r="AG2323" s="9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42"/>
      <c r="B2324" s="72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20"/>
      <c r="R2324" s="13"/>
      <c r="S2324" s="4"/>
      <c r="T2324" s="34"/>
      <c r="U2324" s="9"/>
      <c r="V2324" s="9"/>
      <c r="W2324" s="9"/>
      <c r="X2324" s="32"/>
      <c r="Y2324" s="3"/>
      <c r="Z2324" s="1"/>
      <c r="AA2324" s="9"/>
      <c r="AB2324" s="3"/>
      <c r="AC2324" s="3"/>
      <c r="AD2324" s="3"/>
      <c r="AE2324" s="9"/>
      <c r="AF2324" s="10"/>
      <c r="AG2324" s="9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42"/>
      <c r="B2325" s="72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20"/>
      <c r="R2325" s="13"/>
      <c r="S2325" s="4"/>
      <c r="T2325" s="34"/>
      <c r="U2325" s="9"/>
      <c r="V2325" s="9"/>
      <c r="W2325" s="9"/>
      <c r="X2325" s="32"/>
      <c r="Y2325" s="3"/>
      <c r="Z2325" s="1"/>
      <c r="AA2325" s="9"/>
      <c r="AB2325" s="3"/>
      <c r="AC2325" s="3"/>
      <c r="AD2325" s="3"/>
      <c r="AE2325" s="9"/>
      <c r="AF2325" s="10"/>
      <c r="AG2325" s="9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42"/>
      <c r="B2326" s="72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20"/>
      <c r="R2326" s="13"/>
      <c r="S2326" s="4"/>
      <c r="T2326" s="34"/>
      <c r="U2326" s="9"/>
      <c r="V2326" s="9"/>
      <c r="W2326" s="9"/>
      <c r="X2326" s="32"/>
      <c r="Y2326" s="3"/>
      <c r="Z2326" s="1"/>
      <c r="AA2326" s="9"/>
      <c r="AB2326" s="3"/>
      <c r="AC2326" s="3"/>
      <c r="AD2326" s="3"/>
      <c r="AE2326" s="9"/>
      <c r="AF2326" s="10"/>
      <c r="AG2326" s="9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42"/>
      <c r="B2327" s="72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20"/>
      <c r="R2327" s="13"/>
      <c r="S2327" s="4"/>
      <c r="T2327" s="34"/>
      <c r="U2327" s="9"/>
      <c r="V2327" s="9"/>
      <c r="W2327" s="9"/>
      <c r="X2327" s="32"/>
      <c r="Y2327" s="3"/>
      <c r="Z2327" s="1"/>
      <c r="AA2327" s="9"/>
      <c r="AB2327" s="3"/>
      <c r="AC2327" s="3"/>
      <c r="AD2327" s="3"/>
      <c r="AE2327" s="9"/>
      <c r="AF2327" s="10"/>
      <c r="AG2327" s="9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42"/>
      <c r="B2328" s="72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20"/>
      <c r="R2328" s="13"/>
      <c r="S2328" s="4"/>
      <c r="T2328" s="34"/>
      <c r="U2328" s="9"/>
      <c r="V2328" s="9"/>
      <c r="W2328" s="9"/>
      <c r="X2328" s="32"/>
      <c r="Y2328" s="3"/>
      <c r="Z2328" s="1"/>
      <c r="AA2328" s="9"/>
      <c r="AB2328" s="3"/>
      <c r="AC2328" s="3"/>
      <c r="AD2328" s="3"/>
      <c r="AE2328" s="9"/>
      <c r="AF2328" s="10"/>
      <c r="AG2328" s="9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42"/>
      <c r="B2329" s="72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20"/>
      <c r="R2329" s="13"/>
      <c r="S2329" s="4"/>
      <c r="T2329" s="34"/>
      <c r="U2329" s="9"/>
      <c r="V2329" s="9"/>
      <c r="W2329" s="9"/>
      <c r="X2329" s="32"/>
      <c r="Y2329" s="3"/>
      <c r="Z2329" s="1"/>
      <c r="AA2329" s="9"/>
      <c r="AB2329" s="3"/>
      <c r="AC2329" s="3"/>
      <c r="AD2329" s="3"/>
      <c r="AE2329" s="9"/>
      <c r="AF2329" s="10"/>
      <c r="AG2329" s="9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42"/>
      <c r="B2330" s="72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20"/>
      <c r="R2330" s="13"/>
      <c r="S2330" s="4"/>
      <c r="T2330" s="34"/>
      <c r="U2330" s="9"/>
      <c r="V2330" s="9"/>
      <c r="W2330" s="9"/>
      <c r="X2330" s="32"/>
      <c r="Y2330" s="3"/>
      <c r="Z2330" s="1"/>
      <c r="AA2330" s="9"/>
      <c r="AB2330" s="3"/>
      <c r="AC2330" s="3"/>
      <c r="AD2330" s="3"/>
      <c r="AE2330" s="9"/>
      <c r="AF2330" s="10"/>
      <c r="AG2330" s="9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42"/>
      <c r="B2331" s="72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20"/>
      <c r="R2331" s="13"/>
      <c r="S2331" s="4"/>
      <c r="T2331" s="34"/>
      <c r="U2331" s="9"/>
      <c r="V2331" s="9"/>
      <c r="W2331" s="9"/>
      <c r="X2331" s="32"/>
      <c r="Y2331" s="3"/>
      <c r="Z2331" s="1"/>
      <c r="AA2331" s="9"/>
      <c r="AB2331" s="3"/>
      <c r="AC2331" s="3"/>
      <c r="AD2331" s="3"/>
      <c r="AE2331" s="9"/>
      <c r="AF2331" s="10"/>
      <c r="AG2331" s="9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42"/>
      <c r="B2332" s="72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20"/>
      <c r="R2332" s="13"/>
      <c r="S2332" s="4"/>
      <c r="T2332" s="34"/>
      <c r="U2332" s="9"/>
      <c r="V2332" s="9"/>
      <c r="W2332" s="9"/>
      <c r="X2332" s="32"/>
      <c r="Y2332" s="3"/>
      <c r="Z2332" s="1"/>
      <c r="AA2332" s="9"/>
      <c r="AB2332" s="3"/>
      <c r="AC2332" s="3"/>
      <c r="AD2332" s="3"/>
      <c r="AE2332" s="9"/>
      <c r="AF2332" s="10"/>
      <c r="AG2332" s="9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42"/>
      <c r="B2333" s="72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20"/>
      <c r="R2333" s="13"/>
      <c r="S2333" s="4"/>
      <c r="T2333" s="34"/>
      <c r="U2333" s="9"/>
      <c r="V2333" s="9"/>
      <c r="W2333" s="9"/>
      <c r="X2333" s="32"/>
      <c r="Y2333" s="3"/>
      <c r="Z2333" s="1"/>
      <c r="AA2333" s="9"/>
      <c r="AB2333" s="3"/>
      <c r="AC2333" s="3"/>
      <c r="AD2333" s="3"/>
      <c r="AE2333" s="9"/>
      <c r="AF2333" s="10"/>
      <c r="AG2333" s="9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42"/>
      <c r="B2334" s="72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20"/>
      <c r="R2334" s="13"/>
      <c r="S2334" s="4"/>
      <c r="T2334" s="34"/>
      <c r="U2334" s="9"/>
      <c r="V2334" s="9"/>
      <c r="W2334" s="9"/>
      <c r="X2334" s="32"/>
      <c r="Y2334" s="3"/>
      <c r="Z2334" s="1"/>
      <c r="AA2334" s="9"/>
      <c r="AB2334" s="3"/>
      <c r="AC2334" s="3"/>
      <c r="AD2334" s="3"/>
      <c r="AE2334" s="9"/>
      <c r="AF2334" s="10"/>
      <c r="AG2334" s="9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42"/>
      <c r="B2335" s="72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20"/>
      <c r="R2335" s="13"/>
      <c r="S2335" s="4"/>
      <c r="T2335" s="34"/>
      <c r="U2335" s="9"/>
      <c r="V2335" s="9"/>
      <c r="W2335" s="9"/>
      <c r="X2335" s="32"/>
      <c r="Y2335" s="3"/>
      <c r="Z2335" s="1"/>
      <c r="AA2335" s="9"/>
      <c r="AB2335" s="3"/>
      <c r="AC2335" s="3"/>
      <c r="AD2335" s="3"/>
      <c r="AE2335" s="9"/>
      <c r="AF2335" s="10"/>
      <c r="AG2335" s="9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42"/>
      <c r="B2336" s="72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20"/>
      <c r="R2336" s="13"/>
      <c r="S2336" s="4"/>
      <c r="T2336" s="34"/>
      <c r="U2336" s="9"/>
      <c r="V2336" s="9"/>
      <c r="W2336" s="9"/>
      <c r="X2336" s="32"/>
      <c r="Y2336" s="3"/>
      <c r="Z2336" s="1"/>
      <c r="AA2336" s="9"/>
      <c r="AB2336" s="3"/>
      <c r="AC2336" s="3"/>
      <c r="AD2336" s="3"/>
      <c r="AE2336" s="9"/>
      <c r="AF2336" s="10"/>
      <c r="AG2336" s="9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42"/>
      <c r="B2337" s="72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20"/>
      <c r="R2337" s="13"/>
      <c r="S2337" s="4"/>
      <c r="T2337" s="34"/>
      <c r="U2337" s="9"/>
      <c r="V2337" s="9"/>
      <c r="W2337" s="9"/>
      <c r="X2337" s="32"/>
      <c r="Y2337" s="3"/>
      <c r="Z2337" s="1"/>
      <c r="AA2337" s="9"/>
      <c r="AB2337" s="3"/>
      <c r="AC2337" s="3"/>
      <c r="AD2337" s="3"/>
      <c r="AE2337" s="9"/>
      <c r="AF2337" s="10"/>
      <c r="AG2337" s="9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42"/>
      <c r="B2338" s="72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20"/>
      <c r="R2338" s="13"/>
      <c r="S2338" s="4"/>
      <c r="T2338" s="34"/>
      <c r="U2338" s="9"/>
      <c r="V2338" s="9"/>
      <c r="W2338" s="9"/>
      <c r="X2338" s="32"/>
      <c r="Y2338" s="3"/>
      <c r="Z2338" s="1"/>
      <c r="AA2338" s="9"/>
      <c r="AB2338" s="3"/>
      <c r="AC2338" s="3"/>
      <c r="AD2338" s="3"/>
      <c r="AE2338" s="9"/>
      <c r="AF2338" s="10"/>
      <c r="AG2338" s="9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42"/>
      <c r="B2339" s="72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20"/>
      <c r="R2339" s="13"/>
      <c r="S2339" s="4"/>
      <c r="T2339" s="34"/>
      <c r="U2339" s="9"/>
      <c r="V2339" s="9"/>
      <c r="W2339" s="9"/>
      <c r="X2339" s="32"/>
      <c r="Y2339" s="3"/>
      <c r="Z2339" s="1"/>
      <c r="AA2339" s="9"/>
      <c r="AB2339" s="3"/>
      <c r="AC2339" s="3"/>
      <c r="AD2339" s="3"/>
      <c r="AE2339" s="9"/>
      <c r="AF2339" s="10"/>
      <c r="AG2339" s="9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42"/>
      <c r="B2340" s="72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20"/>
      <c r="R2340" s="13"/>
      <c r="S2340" s="4"/>
      <c r="T2340" s="34"/>
      <c r="U2340" s="9"/>
      <c r="V2340" s="9"/>
      <c r="W2340" s="9"/>
      <c r="X2340" s="32"/>
      <c r="Y2340" s="3"/>
      <c r="Z2340" s="1"/>
      <c r="AA2340" s="9"/>
      <c r="AB2340" s="3"/>
      <c r="AC2340" s="3"/>
      <c r="AD2340" s="3"/>
      <c r="AE2340" s="9"/>
      <c r="AF2340" s="10"/>
      <c r="AG2340" s="9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42"/>
      <c r="B2341" s="72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20"/>
      <c r="R2341" s="13"/>
      <c r="S2341" s="4"/>
      <c r="T2341" s="34"/>
      <c r="U2341" s="9"/>
      <c r="V2341" s="9"/>
      <c r="W2341" s="9"/>
      <c r="X2341" s="32"/>
      <c r="Y2341" s="3"/>
      <c r="Z2341" s="1"/>
      <c r="AA2341" s="9"/>
      <c r="AB2341" s="3"/>
      <c r="AC2341" s="3"/>
      <c r="AD2341" s="3"/>
      <c r="AE2341" s="9"/>
      <c r="AF2341" s="10"/>
      <c r="AG2341" s="9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42"/>
      <c r="B2342" s="72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20"/>
      <c r="R2342" s="13"/>
      <c r="S2342" s="4"/>
      <c r="T2342" s="34"/>
      <c r="U2342" s="9"/>
      <c r="V2342" s="9"/>
      <c r="W2342" s="9"/>
      <c r="X2342" s="32"/>
      <c r="Y2342" s="3"/>
      <c r="Z2342" s="1"/>
      <c r="AA2342" s="9"/>
      <c r="AB2342" s="3"/>
      <c r="AC2342" s="3"/>
      <c r="AD2342" s="3"/>
      <c r="AE2342" s="9"/>
      <c r="AF2342" s="10"/>
      <c r="AG2342" s="9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42"/>
      <c r="B2343" s="72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20"/>
      <c r="R2343" s="13"/>
      <c r="S2343" s="4"/>
      <c r="T2343" s="34"/>
      <c r="U2343" s="9"/>
      <c r="V2343" s="9"/>
      <c r="W2343" s="9"/>
      <c r="X2343" s="32"/>
      <c r="Y2343" s="3"/>
      <c r="Z2343" s="1"/>
      <c r="AA2343" s="9"/>
      <c r="AB2343" s="3"/>
      <c r="AC2343" s="3"/>
      <c r="AD2343" s="3"/>
      <c r="AE2343" s="9"/>
      <c r="AF2343" s="10"/>
      <c r="AG2343" s="9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42"/>
      <c r="B2344" s="72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20"/>
      <c r="R2344" s="13"/>
      <c r="S2344" s="4"/>
      <c r="T2344" s="34"/>
      <c r="U2344" s="9"/>
      <c r="V2344" s="9"/>
      <c r="W2344" s="9"/>
      <c r="X2344" s="32"/>
      <c r="Y2344" s="3"/>
      <c r="Z2344" s="1"/>
      <c r="AA2344" s="9"/>
      <c r="AB2344" s="3"/>
      <c r="AC2344" s="3"/>
      <c r="AD2344" s="3"/>
      <c r="AE2344" s="9"/>
      <c r="AF2344" s="10"/>
      <c r="AG2344" s="9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42"/>
      <c r="B2345" s="72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20"/>
      <c r="R2345" s="13"/>
      <c r="S2345" s="4"/>
      <c r="T2345" s="34"/>
      <c r="U2345" s="9"/>
      <c r="V2345" s="9"/>
      <c r="W2345" s="9"/>
      <c r="X2345" s="32"/>
      <c r="Y2345" s="3"/>
      <c r="Z2345" s="1"/>
      <c r="AA2345" s="9"/>
      <c r="AB2345" s="3"/>
      <c r="AC2345" s="3"/>
      <c r="AD2345" s="3"/>
      <c r="AE2345" s="9"/>
      <c r="AF2345" s="10"/>
      <c r="AG2345" s="9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42"/>
      <c r="B2346" s="72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20"/>
      <c r="R2346" s="13"/>
      <c r="S2346" s="4"/>
      <c r="T2346" s="34"/>
      <c r="U2346" s="9"/>
      <c r="V2346" s="9"/>
      <c r="W2346" s="9"/>
      <c r="X2346" s="32"/>
      <c r="Y2346" s="3"/>
      <c r="Z2346" s="1"/>
      <c r="AA2346" s="9"/>
      <c r="AB2346" s="3"/>
      <c r="AC2346" s="3"/>
      <c r="AD2346" s="3"/>
      <c r="AE2346" s="9"/>
      <c r="AF2346" s="10"/>
      <c r="AG2346" s="9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42"/>
      <c r="B2347" s="72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20"/>
      <c r="R2347" s="13"/>
      <c r="S2347" s="4"/>
      <c r="T2347" s="34"/>
      <c r="U2347" s="9"/>
      <c r="V2347" s="9"/>
      <c r="W2347" s="9"/>
      <c r="X2347" s="32"/>
      <c r="Y2347" s="3"/>
      <c r="Z2347" s="1"/>
      <c r="AA2347" s="9"/>
      <c r="AB2347" s="3"/>
      <c r="AC2347" s="3"/>
      <c r="AD2347" s="3"/>
      <c r="AE2347" s="9"/>
      <c r="AF2347" s="10"/>
      <c r="AG2347" s="9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42"/>
      <c r="B2348" s="72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20"/>
      <c r="R2348" s="13"/>
      <c r="S2348" s="4"/>
      <c r="T2348" s="34"/>
      <c r="U2348" s="9"/>
      <c r="V2348" s="9"/>
      <c r="W2348" s="9"/>
      <c r="X2348" s="32"/>
      <c r="Y2348" s="3"/>
      <c r="Z2348" s="1"/>
      <c r="AA2348" s="9"/>
      <c r="AB2348" s="3"/>
      <c r="AC2348" s="3"/>
      <c r="AD2348" s="3"/>
      <c r="AE2348" s="9"/>
      <c r="AF2348" s="10"/>
      <c r="AG2348" s="9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42"/>
      <c r="B2349" s="72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20"/>
      <c r="R2349" s="13"/>
      <c r="S2349" s="4"/>
      <c r="T2349" s="34"/>
      <c r="U2349" s="9"/>
      <c r="V2349" s="9"/>
      <c r="W2349" s="9"/>
      <c r="X2349" s="32"/>
      <c r="Y2349" s="3"/>
      <c r="Z2349" s="1"/>
      <c r="AA2349" s="9"/>
      <c r="AB2349" s="3"/>
      <c r="AC2349" s="3"/>
      <c r="AD2349" s="3"/>
      <c r="AE2349" s="9"/>
      <c r="AF2349" s="10"/>
      <c r="AG2349" s="9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42"/>
      <c r="B2350" s="72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20"/>
      <c r="R2350" s="13"/>
      <c r="S2350" s="4"/>
      <c r="T2350" s="34"/>
      <c r="U2350" s="9"/>
      <c r="V2350" s="9"/>
      <c r="W2350" s="9"/>
      <c r="X2350" s="32"/>
      <c r="Y2350" s="3"/>
      <c r="Z2350" s="1"/>
      <c r="AA2350" s="9"/>
      <c r="AB2350" s="3"/>
      <c r="AC2350" s="3"/>
      <c r="AD2350" s="3"/>
      <c r="AE2350" s="9"/>
      <c r="AF2350" s="10"/>
      <c r="AG2350" s="9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42"/>
      <c r="B2351" s="72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20"/>
      <c r="R2351" s="13"/>
      <c r="S2351" s="4"/>
      <c r="T2351" s="34"/>
      <c r="U2351" s="9"/>
      <c r="V2351" s="9"/>
      <c r="W2351" s="9"/>
      <c r="X2351" s="32"/>
      <c r="Y2351" s="3"/>
      <c r="Z2351" s="1"/>
      <c r="AA2351" s="9"/>
      <c r="AB2351" s="3"/>
      <c r="AC2351" s="3"/>
      <c r="AD2351" s="3"/>
      <c r="AE2351" s="9"/>
      <c r="AF2351" s="10"/>
      <c r="AG2351" s="9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42"/>
      <c r="B2352" s="72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20"/>
      <c r="R2352" s="13"/>
      <c r="S2352" s="4"/>
      <c r="T2352" s="34"/>
      <c r="U2352" s="9"/>
      <c r="V2352" s="9"/>
      <c r="W2352" s="9"/>
      <c r="X2352" s="32"/>
      <c r="Y2352" s="3"/>
      <c r="Z2352" s="1"/>
      <c r="AA2352" s="9"/>
      <c r="AB2352" s="3"/>
      <c r="AC2352" s="3"/>
      <c r="AD2352" s="3"/>
      <c r="AE2352" s="9"/>
      <c r="AF2352" s="10"/>
      <c r="AG2352" s="9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42"/>
      <c r="B2353" s="72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20"/>
      <c r="R2353" s="13"/>
      <c r="S2353" s="4"/>
      <c r="T2353" s="34"/>
      <c r="U2353" s="9"/>
      <c r="V2353" s="9"/>
      <c r="W2353" s="9"/>
      <c r="X2353" s="32"/>
      <c r="Y2353" s="3"/>
      <c r="Z2353" s="1"/>
      <c r="AA2353" s="9"/>
      <c r="AB2353" s="3"/>
      <c r="AC2353" s="3"/>
      <c r="AD2353" s="3"/>
      <c r="AE2353" s="9"/>
      <c r="AF2353" s="10"/>
      <c r="AG2353" s="9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42"/>
      <c r="B2354" s="72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20"/>
      <c r="R2354" s="13"/>
      <c r="S2354" s="4"/>
      <c r="T2354" s="34"/>
      <c r="U2354" s="9"/>
      <c r="V2354" s="9"/>
      <c r="W2354" s="9"/>
      <c r="X2354" s="32"/>
      <c r="Y2354" s="3"/>
      <c r="Z2354" s="1"/>
      <c r="AA2354" s="9"/>
      <c r="AB2354" s="3"/>
      <c r="AC2354" s="3"/>
      <c r="AD2354" s="3"/>
      <c r="AE2354" s="9"/>
      <c r="AF2354" s="10"/>
      <c r="AG2354" s="9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42"/>
      <c r="B2355" s="72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20"/>
      <c r="R2355" s="13"/>
      <c r="S2355" s="4"/>
      <c r="T2355" s="34"/>
      <c r="U2355" s="9"/>
      <c r="V2355" s="9"/>
      <c r="W2355" s="9"/>
      <c r="X2355" s="32"/>
      <c r="Y2355" s="3"/>
      <c r="Z2355" s="1"/>
      <c r="AA2355" s="9"/>
      <c r="AB2355" s="3"/>
      <c r="AC2355" s="3"/>
      <c r="AD2355" s="3"/>
      <c r="AE2355" s="9"/>
      <c r="AF2355" s="10"/>
      <c r="AG2355" s="9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42"/>
      <c r="B2356" s="72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20"/>
      <c r="R2356" s="13"/>
      <c r="S2356" s="4"/>
      <c r="T2356" s="34"/>
      <c r="U2356" s="9"/>
      <c r="V2356" s="9"/>
      <c r="W2356" s="9"/>
      <c r="X2356" s="32"/>
      <c r="Y2356" s="3"/>
      <c r="Z2356" s="1"/>
      <c r="AA2356" s="9"/>
      <c r="AB2356" s="3"/>
      <c r="AC2356" s="3"/>
      <c r="AD2356" s="3"/>
      <c r="AE2356" s="9"/>
      <c r="AF2356" s="10"/>
      <c r="AG2356" s="9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42"/>
      <c r="B2357" s="72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20"/>
      <c r="R2357" s="13"/>
      <c r="S2357" s="4"/>
      <c r="T2357" s="34"/>
      <c r="U2357" s="9"/>
      <c r="V2357" s="9"/>
      <c r="W2357" s="9"/>
      <c r="X2357" s="32"/>
      <c r="Y2357" s="3"/>
      <c r="Z2357" s="1"/>
      <c r="AA2357" s="9"/>
      <c r="AB2357" s="3"/>
      <c r="AC2357" s="3"/>
      <c r="AD2357" s="3"/>
      <c r="AE2357" s="9"/>
      <c r="AF2357" s="10"/>
      <c r="AG2357" s="9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42"/>
      <c r="B2358" s="72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20"/>
      <c r="R2358" s="13"/>
      <c r="S2358" s="4"/>
      <c r="T2358" s="34"/>
      <c r="U2358" s="9"/>
      <c r="V2358" s="9"/>
      <c r="W2358" s="9"/>
      <c r="X2358" s="32"/>
      <c r="Y2358" s="3"/>
      <c r="Z2358" s="1"/>
      <c r="AA2358" s="9"/>
      <c r="AB2358" s="3"/>
      <c r="AC2358" s="3"/>
      <c r="AD2358" s="3"/>
      <c r="AE2358" s="9"/>
      <c r="AF2358" s="10"/>
      <c r="AG2358" s="9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42"/>
      <c r="B2359" s="72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20"/>
      <c r="R2359" s="13"/>
      <c r="S2359" s="4"/>
      <c r="T2359" s="34"/>
      <c r="U2359" s="9"/>
      <c r="V2359" s="9"/>
      <c r="W2359" s="9"/>
      <c r="X2359" s="32"/>
      <c r="Y2359" s="3"/>
      <c r="Z2359" s="1"/>
      <c r="AA2359" s="9"/>
      <c r="AB2359" s="3"/>
      <c r="AC2359" s="3"/>
      <c r="AD2359" s="3"/>
      <c r="AE2359" s="9"/>
      <c r="AF2359" s="10"/>
      <c r="AG2359" s="9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42"/>
      <c r="B2360" s="72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20"/>
      <c r="R2360" s="13"/>
      <c r="S2360" s="4"/>
      <c r="T2360" s="34"/>
      <c r="U2360" s="9"/>
      <c r="V2360" s="9"/>
      <c r="W2360" s="9"/>
      <c r="X2360" s="32"/>
      <c r="Y2360" s="3"/>
      <c r="Z2360" s="1"/>
      <c r="AA2360" s="9"/>
      <c r="AB2360" s="3"/>
      <c r="AC2360" s="3"/>
      <c r="AD2360" s="3"/>
      <c r="AE2360" s="9"/>
      <c r="AF2360" s="10"/>
      <c r="AG2360" s="9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42"/>
      <c r="B2361" s="72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20"/>
      <c r="R2361" s="13"/>
      <c r="S2361" s="4"/>
      <c r="T2361" s="34"/>
      <c r="U2361" s="9"/>
      <c r="V2361" s="9"/>
      <c r="W2361" s="9"/>
      <c r="X2361" s="32"/>
      <c r="Y2361" s="3"/>
      <c r="Z2361" s="1"/>
      <c r="AA2361" s="9"/>
      <c r="AB2361" s="3"/>
      <c r="AC2361" s="3"/>
      <c r="AD2361" s="3"/>
      <c r="AE2361" s="9"/>
      <c r="AF2361" s="10"/>
      <c r="AG2361" s="9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42"/>
      <c r="B2362" s="72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20"/>
      <c r="R2362" s="13"/>
      <c r="S2362" s="4"/>
      <c r="T2362" s="34"/>
      <c r="U2362" s="9"/>
      <c r="V2362" s="9"/>
      <c r="W2362" s="9"/>
      <c r="X2362" s="32"/>
      <c r="Y2362" s="3"/>
      <c r="Z2362" s="1"/>
      <c r="AA2362" s="9"/>
      <c r="AB2362" s="3"/>
      <c r="AC2362" s="3"/>
      <c r="AD2362" s="3"/>
      <c r="AE2362" s="9"/>
      <c r="AF2362" s="10"/>
      <c r="AG2362" s="9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42"/>
      <c r="B2363" s="72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20"/>
      <c r="R2363" s="13"/>
      <c r="S2363" s="4"/>
      <c r="T2363" s="34"/>
      <c r="U2363" s="9"/>
      <c r="V2363" s="9"/>
      <c r="W2363" s="9"/>
      <c r="X2363" s="32"/>
      <c r="Y2363" s="3"/>
      <c r="Z2363" s="1"/>
      <c r="AA2363" s="9"/>
      <c r="AB2363" s="3"/>
      <c r="AC2363" s="3"/>
      <c r="AD2363" s="3"/>
      <c r="AE2363" s="9"/>
      <c r="AF2363" s="10"/>
      <c r="AG2363" s="9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42"/>
      <c r="B2364" s="72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20"/>
      <c r="R2364" s="13"/>
      <c r="S2364" s="4"/>
      <c r="T2364" s="34"/>
      <c r="U2364" s="9"/>
      <c r="V2364" s="9"/>
      <c r="W2364" s="9"/>
      <c r="X2364" s="32"/>
      <c r="Y2364" s="3"/>
      <c r="Z2364" s="1"/>
      <c r="AA2364" s="9"/>
      <c r="AB2364" s="3"/>
      <c r="AC2364" s="3"/>
      <c r="AD2364" s="3"/>
      <c r="AE2364" s="9"/>
      <c r="AF2364" s="10"/>
      <c r="AG2364" s="9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42"/>
      <c r="B2365" s="72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20"/>
      <c r="R2365" s="13"/>
      <c r="S2365" s="4"/>
      <c r="T2365" s="34"/>
      <c r="U2365" s="9"/>
      <c r="V2365" s="9"/>
      <c r="W2365" s="9"/>
      <c r="X2365" s="32"/>
      <c r="Y2365" s="3"/>
      <c r="Z2365" s="1"/>
      <c r="AA2365" s="9"/>
      <c r="AB2365" s="3"/>
      <c r="AC2365" s="3"/>
      <c r="AD2365" s="3"/>
      <c r="AE2365" s="9"/>
      <c r="AF2365" s="10"/>
      <c r="AG2365" s="9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42"/>
      <c r="B2366" s="72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20"/>
      <c r="R2366" s="13"/>
      <c r="S2366" s="4"/>
      <c r="T2366" s="34"/>
      <c r="U2366" s="9"/>
      <c r="V2366" s="9"/>
      <c r="W2366" s="9"/>
      <c r="X2366" s="32"/>
      <c r="Y2366" s="3"/>
      <c r="Z2366" s="1"/>
      <c r="AA2366" s="9"/>
      <c r="AB2366" s="3"/>
      <c r="AC2366" s="3"/>
      <c r="AD2366" s="3"/>
      <c r="AE2366" s="9"/>
      <c r="AF2366" s="10"/>
      <c r="AG2366" s="9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42"/>
      <c r="B2367" s="72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20"/>
      <c r="R2367" s="13"/>
      <c r="S2367" s="4"/>
      <c r="T2367" s="34"/>
      <c r="U2367" s="9"/>
      <c r="V2367" s="9"/>
      <c r="W2367" s="9"/>
      <c r="X2367" s="32"/>
      <c r="Y2367" s="3"/>
      <c r="Z2367" s="1"/>
      <c r="AA2367" s="9"/>
      <c r="AB2367" s="3"/>
      <c r="AC2367" s="3"/>
      <c r="AD2367" s="3"/>
      <c r="AE2367" s="9"/>
      <c r="AF2367" s="10"/>
      <c r="AG2367" s="9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42"/>
      <c r="B2368" s="72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20"/>
      <c r="R2368" s="13"/>
      <c r="S2368" s="4"/>
      <c r="T2368" s="34"/>
      <c r="U2368" s="9"/>
      <c r="V2368" s="9"/>
      <c r="W2368" s="9"/>
      <c r="X2368" s="32"/>
      <c r="Y2368" s="3"/>
      <c r="Z2368" s="1"/>
      <c r="AA2368" s="9"/>
      <c r="AB2368" s="3"/>
      <c r="AC2368" s="3"/>
      <c r="AD2368" s="3"/>
      <c r="AE2368" s="9"/>
      <c r="AF2368" s="10"/>
      <c r="AG2368" s="9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42"/>
      <c r="B2369" s="72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20"/>
      <c r="R2369" s="13"/>
      <c r="S2369" s="4"/>
      <c r="T2369" s="34"/>
      <c r="U2369" s="9"/>
      <c r="V2369" s="9"/>
      <c r="W2369" s="9"/>
      <c r="X2369" s="32"/>
      <c r="Y2369" s="3"/>
      <c r="Z2369" s="1"/>
      <c r="AA2369" s="9"/>
      <c r="AB2369" s="3"/>
      <c r="AC2369" s="3"/>
      <c r="AD2369" s="3"/>
      <c r="AE2369" s="9"/>
      <c r="AF2369" s="10"/>
      <c r="AG2369" s="9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42"/>
      <c r="B2370" s="72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20"/>
      <c r="R2370" s="13"/>
      <c r="S2370" s="4"/>
      <c r="T2370" s="34"/>
      <c r="U2370" s="9"/>
      <c r="V2370" s="9"/>
      <c r="W2370" s="9"/>
      <c r="X2370" s="32"/>
      <c r="Y2370" s="3"/>
      <c r="Z2370" s="1"/>
      <c r="AA2370" s="9"/>
      <c r="AB2370" s="3"/>
      <c r="AC2370" s="3"/>
      <c r="AD2370" s="3"/>
      <c r="AE2370" s="9"/>
      <c r="AF2370" s="10"/>
      <c r="AG2370" s="9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42"/>
      <c r="B2371" s="72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20"/>
      <c r="R2371" s="13"/>
      <c r="S2371" s="4"/>
      <c r="T2371" s="34"/>
      <c r="U2371" s="9"/>
      <c r="V2371" s="9"/>
      <c r="W2371" s="9"/>
      <c r="X2371" s="32"/>
      <c r="Y2371" s="3"/>
      <c r="Z2371" s="1"/>
      <c r="AA2371" s="9"/>
      <c r="AB2371" s="3"/>
      <c r="AC2371" s="3"/>
      <c r="AD2371" s="3"/>
      <c r="AE2371" s="9"/>
      <c r="AF2371" s="10"/>
      <c r="AG2371" s="9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42"/>
      <c r="B2372" s="72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20"/>
      <c r="R2372" s="13"/>
      <c r="S2372" s="4"/>
      <c r="T2372" s="34"/>
      <c r="U2372" s="9"/>
      <c r="V2372" s="9"/>
      <c r="W2372" s="9"/>
      <c r="X2372" s="32"/>
      <c r="Y2372" s="3"/>
      <c r="Z2372" s="1"/>
      <c r="AA2372" s="9"/>
      <c r="AB2372" s="3"/>
      <c r="AC2372" s="3"/>
      <c r="AD2372" s="3"/>
      <c r="AE2372" s="9"/>
      <c r="AF2372" s="10"/>
      <c r="AG2372" s="9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42"/>
      <c r="B2373" s="72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20"/>
      <c r="R2373" s="13"/>
      <c r="S2373" s="4"/>
      <c r="T2373" s="34"/>
      <c r="U2373" s="9"/>
      <c r="V2373" s="9"/>
      <c r="W2373" s="9"/>
      <c r="X2373" s="32"/>
      <c r="Y2373" s="3"/>
      <c r="Z2373" s="1"/>
      <c r="AA2373" s="9"/>
      <c r="AB2373" s="3"/>
      <c r="AC2373" s="3"/>
      <c r="AD2373" s="3"/>
      <c r="AE2373" s="9"/>
      <c r="AF2373" s="10"/>
      <c r="AG2373" s="9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42"/>
      <c r="B2374" s="72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20"/>
      <c r="R2374" s="13"/>
      <c r="S2374" s="4"/>
      <c r="T2374" s="34"/>
      <c r="U2374" s="9"/>
      <c r="V2374" s="9"/>
      <c r="W2374" s="9"/>
      <c r="X2374" s="32"/>
      <c r="Y2374" s="3"/>
      <c r="Z2374" s="1"/>
      <c r="AA2374" s="9"/>
      <c r="AB2374" s="3"/>
      <c r="AC2374" s="3"/>
      <c r="AD2374" s="3"/>
      <c r="AE2374" s="9"/>
      <c r="AF2374" s="10"/>
      <c r="AG2374" s="9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42"/>
      <c r="B2375" s="72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20"/>
      <c r="R2375" s="13"/>
      <c r="S2375" s="4"/>
      <c r="T2375" s="34"/>
      <c r="U2375" s="9"/>
      <c r="V2375" s="9"/>
      <c r="W2375" s="9"/>
      <c r="X2375" s="32"/>
      <c r="Y2375" s="3"/>
      <c r="Z2375" s="1"/>
      <c r="AA2375" s="9"/>
      <c r="AB2375" s="3"/>
      <c r="AC2375" s="3"/>
      <c r="AD2375" s="3"/>
      <c r="AE2375" s="9"/>
      <c r="AF2375" s="10"/>
      <c r="AG2375" s="9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42"/>
      <c r="B2376" s="72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20"/>
      <c r="R2376" s="13"/>
      <c r="S2376" s="4"/>
      <c r="T2376" s="34"/>
      <c r="U2376" s="9"/>
      <c r="V2376" s="9"/>
      <c r="W2376" s="9"/>
      <c r="X2376" s="32"/>
      <c r="Y2376" s="3"/>
      <c r="Z2376" s="1"/>
      <c r="AA2376" s="9"/>
      <c r="AB2376" s="3"/>
      <c r="AC2376" s="3"/>
      <c r="AD2376" s="3"/>
      <c r="AE2376" s="9"/>
      <c r="AF2376" s="10"/>
      <c r="AG2376" s="9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42"/>
      <c r="B2377" s="72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20"/>
      <c r="R2377" s="13"/>
      <c r="S2377" s="4"/>
      <c r="T2377" s="34"/>
      <c r="U2377" s="9"/>
      <c r="V2377" s="9"/>
      <c r="W2377" s="9"/>
      <c r="X2377" s="32"/>
      <c r="Y2377" s="3"/>
      <c r="Z2377" s="1"/>
      <c r="AA2377" s="9"/>
      <c r="AB2377" s="3"/>
      <c r="AC2377" s="3"/>
      <c r="AD2377" s="3"/>
      <c r="AE2377" s="9"/>
      <c r="AF2377" s="10"/>
      <c r="AG2377" s="9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42"/>
      <c r="B2378" s="72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20"/>
      <c r="R2378" s="13"/>
      <c r="S2378" s="4"/>
      <c r="T2378" s="34"/>
      <c r="U2378" s="9"/>
      <c r="V2378" s="9"/>
      <c r="W2378" s="9"/>
      <c r="X2378" s="32"/>
      <c r="Y2378" s="3"/>
      <c r="Z2378" s="1"/>
      <c r="AA2378" s="9"/>
      <c r="AB2378" s="3"/>
      <c r="AC2378" s="3"/>
      <c r="AD2378" s="3"/>
      <c r="AE2378" s="9"/>
      <c r="AF2378" s="10"/>
      <c r="AG2378" s="9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42"/>
      <c r="B2379" s="72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20"/>
      <c r="R2379" s="13"/>
      <c r="S2379" s="4"/>
      <c r="T2379" s="34"/>
      <c r="U2379" s="9"/>
      <c r="V2379" s="9"/>
      <c r="W2379" s="9"/>
      <c r="X2379" s="32"/>
      <c r="Y2379" s="3"/>
      <c r="Z2379" s="1"/>
      <c r="AA2379" s="9"/>
      <c r="AB2379" s="3"/>
      <c r="AC2379" s="3"/>
      <c r="AD2379" s="3"/>
      <c r="AE2379" s="9"/>
      <c r="AF2379" s="10"/>
      <c r="AG2379" s="9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42"/>
      <c r="B2380" s="72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20"/>
      <c r="R2380" s="13"/>
      <c r="S2380" s="4"/>
      <c r="T2380" s="34"/>
      <c r="U2380" s="9"/>
      <c r="V2380" s="9"/>
      <c r="W2380" s="9"/>
      <c r="X2380" s="32"/>
      <c r="Y2380" s="3"/>
      <c r="Z2380" s="1"/>
      <c r="AA2380" s="9"/>
      <c r="AB2380" s="3"/>
      <c r="AC2380" s="3"/>
      <c r="AD2380" s="3"/>
      <c r="AE2380" s="9"/>
      <c r="AF2380" s="10"/>
      <c r="AG2380" s="9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42"/>
      <c r="B2381" s="72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20"/>
      <c r="R2381" s="13"/>
      <c r="S2381" s="4"/>
      <c r="T2381" s="34"/>
      <c r="U2381" s="9"/>
      <c r="V2381" s="9"/>
      <c r="W2381" s="9"/>
      <c r="X2381" s="32"/>
      <c r="Y2381" s="3"/>
      <c r="Z2381" s="1"/>
      <c r="AA2381" s="9"/>
      <c r="AB2381" s="3"/>
      <c r="AC2381" s="3"/>
      <c r="AD2381" s="3"/>
      <c r="AE2381" s="9"/>
      <c r="AF2381" s="10"/>
      <c r="AG2381" s="9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42"/>
      <c r="B2382" s="72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20"/>
      <c r="R2382" s="13"/>
      <c r="S2382" s="4"/>
      <c r="T2382" s="34"/>
      <c r="U2382" s="9"/>
      <c r="V2382" s="9"/>
      <c r="W2382" s="9"/>
      <c r="X2382" s="32"/>
      <c r="Y2382" s="3"/>
      <c r="Z2382" s="1"/>
      <c r="AA2382" s="9"/>
      <c r="AB2382" s="3"/>
      <c r="AC2382" s="3"/>
      <c r="AD2382" s="3"/>
      <c r="AE2382" s="9"/>
      <c r="AF2382" s="10"/>
      <c r="AG2382" s="9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42"/>
      <c r="B2383" s="72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20"/>
      <c r="R2383" s="13"/>
      <c r="S2383" s="4"/>
      <c r="T2383" s="34"/>
      <c r="U2383" s="9"/>
      <c r="V2383" s="9"/>
      <c r="W2383" s="9"/>
      <c r="X2383" s="32"/>
      <c r="Y2383" s="3"/>
      <c r="Z2383" s="1"/>
      <c r="AA2383" s="9"/>
      <c r="AB2383" s="3"/>
      <c r="AC2383" s="3"/>
      <c r="AD2383" s="3"/>
      <c r="AE2383" s="9"/>
      <c r="AF2383" s="10"/>
      <c r="AG2383" s="9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42"/>
      <c r="B2384" s="72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20"/>
      <c r="R2384" s="13"/>
      <c r="S2384" s="4"/>
      <c r="T2384" s="34"/>
      <c r="U2384" s="9"/>
      <c r="V2384" s="9"/>
      <c r="W2384" s="9"/>
      <c r="X2384" s="32"/>
      <c r="Y2384" s="3"/>
      <c r="Z2384" s="1"/>
      <c r="AA2384" s="9"/>
      <c r="AB2384" s="3"/>
      <c r="AC2384" s="3"/>
      <c r="AD2384" s="3"/>
      <c r="AE2384" s="9"/>
      <c r="AF2384" s="10"/>
      <c r="AG2384" s="9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x14ac:dyDescent="0.15">
      <c r="A2385" s="42"/>
      <c r="B2385" s="72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20"/>
      <c r="R2385" s="13"/>
      <c r="S2385" s="4"/>
      <c r="T2385" s="34"/>
      <c r="U2385" s="28"/>
      <c r="V2385" s="28"/>
      <c r="W2385" s="28"/>
      <c r="X2385" s="36"/>
      <c r="Y2385" s="21"/>
      <c r="Z2385" s="26"/>
      <c r="AA2385" s="28"/>
      <c r="AB2385" s="21"/>
      <c r="AC2385" s="21"/>
      <c r="AD2385" s="21"/>
      <c r="AE2385" s="28"/>
      <c r="AF2385" s="22"/>
      <c r="AG2385" s="28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</row>
    <row r="2386" spans="1:151" x14ac:dyDescent="0.15">
      <c r="A2386" s="42"/>
      <c r="B2386" s="72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20"/>
      <c r="R2386" s="13"/>
      <c r="S2386" s="4"/>
      <c r="T2386" s="34"/>
      <c r="U2386" s="28"/>
      <c r="V2386" s="28"/>
      <c r="W2386" s="28"/>
      <c r="X2386" s="36"/>
      <c r="Y2386" s="21"/>
      <c r="Z2386" s="26"/>
      <c r="AA2386" s="28"/>
      <c r="AB2386" s="21"/>
      <c r="AC2386" s="21"/>
      <c r="AD2386" s="21"/>
      <c r="AE2386" s="28"/>
      <c r="AF2386" s="22"/>
      <c r="AG2386" s="28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</row>
    <row r="2387" spans="1:151" x14ac:dyDescent="0.15">
      <c r="A2387" s="42"/>
      <c r="B2387" s="72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20"/>
      <c r="R2387" s="13"/>
      <c r="S2387" s="4"/>
      <c r="T2387" s="34"/>
      <c r="U2387" s="28"/>
      <c r="V2387" s="28"/>
      <c r="W2387" s="28"/>
      <c r="X2387" s="36"/>
      <c r="Y2387" s="21"/>
      <c r="Z2387" s="26"/>
      <c r="AA2387" s="28"/>
      <c r="AB2387" s="21"/>
      <c r="AC2387" s="21"/>
      <c r="AD2387" s="21"/>
      <c r="AE2387" s="28"/>
      <c r="AF2387" s="22"/>
      <c r="AG2387" s="28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</row>
    <row r="2388" spans="1:151" x14ac:dyDescent="0.15">
      <c r="A2388" s="42"/>
      <c r="B2388" s="72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20"/>
      <c r="R2388" s="13"/>
      <c r="S2388" s="4"/>
      <c r="T2388" s="34"/>
      <c r="U2388" s="9"/>
      <c r="V2388" s="9"/>
      <c r="W2388" s="9"/>
      <c r="X2388" s="32"/>
      <c r="Y2388" s="3"/>
      <c r="Z2388" s="1"/>
      <c r="AA2388" s="9"/>
      <c r="AB2388" s="3"/>
      <c r="AC2388" s="3"/>
      <c r="AD2388" s="3"/>
      <c r="AE2388" s="9"/>
      <c r="AF2388" s="10"/>
      <c r="AG2388" s="9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42"/>
      <c r="B2389" s="72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20"/>
      <c r="R2389" s="13"/>
      <c r="S2389" s="4"/>
      <c r="T2389" s="34"/>
      <c r="U2389" s="9"/>
      <c r="V2389" s="9"/>
      <c r="W2389" s="9"/>
      <c r="X2389" s="32"/>
      <c r="Y2389" s="3"/>
      <c r="Z2389" s="1"/>
      <c r="AA2389" s="9"/>
      <c r="AB2389" s="3"/>
      <c r="AC2389" s="3"/>
      <c r="AD2389" s="3"/>
      <c r="AE2389" s="9"/>
      <c r="AF2389" s="10"/>
      <c r="AG2389" s="9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42"/>
      <c r="B2390" s="72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20"/>
      <c r="R2390" s="13"/>
      <c r="S2390" s="4"/>
      <c r="T2390" s="34"/>
      <c r="U2390" s="9"/>
      <c r="V2390" s="9"/>
      <c r="W2390" s="9"/>
      <c r="X2390" s="32"/>
      <c r="Y2390" s="3"/>
      <c r="Z2390" s="1"/>
      <c r="AA2390" s="9"/>
      <c r="AB2390" s="3"/>
      <c r="AC2390" s="3"/>
      <c r="AD2390" s="3"/>
      <c r="AE2390" s="9"/>
      <c r="AF2390" s="10"/>
      <c r="AG2390" s="9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42"/>
      <c r="B2391" s="72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20"/>
      <c r="R2391" s="13"/>
      <c r="S2391" s="4"/>
      <c r="T2391" s="34"/>
      <c r="U2391" s="9"/>
      <c r="V2391" s="9"/>
      <c r="W2391" s="9"/>
      <c r="X2391" s="32"/>
      <c r="Y2391" s="3"/>
      <c r="Z2391" s="1"/>
      <c r="AA2391" s="9"/>
      <c r="AB2391" s="3"/>
      <c r="AC2391" s="3"/>
      <c r="AD2391" s="3"/>
      <c r="AE2391" s="9"/>
      <c r="AF2391" s="10"/>
      <c r="AG2391" s="9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42"/>
      <c r="B2392" s="72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20"/>
      <c r="R2392" s="13"/>
      <c r="S2392" s="4"/>
      <c r="T2392" s="34"/>
      <c r="U2392" s="9"/>
      <c r="V2392" s="9"/>
      <c r="W2392" s="9"/>
      <c r="X2392" s="32"/>
      <c r="Y2392" s="3"/>
      <c r="Z2392" s="1"/>
      <c r="AA2392" s="9"/>
      <c r="AB2392" s="3"/>
      <c r="AC2392" s="3"/>
      <c r="AD2392" s="3"/>
      <c r="AE2392" s="9"/>
      <c r="AF2392" s="10"/>
      <c r="AG2392" s="9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42"/>
      <c r="B2393" s="72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20"/>
      <c r="R2393" s="13"/>
      <c r="S2393" s="4"/>
      <c r="T2393" s="34"/>
      <c r="U2393" s="9"/>
      <c r="V2393" s="9"/>
      <c r="W2393" s="9"/>
      <c r="X2393" s="32"/>
      <c r="Y2393" s="3"/>
      <c r="Z2393" s="1"/>
      <c r="AA2393" s="9"/>
      <c r="AB2393" s="3"/>
      <c r="AC2393" s="3"/>
      <c r="AD2393" s="3"/>
      <c r="AE2393" s="9"/>
      <c r="AF2393" s="10"/>
      <c r="AG2393" s="9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42"/>
      <c r="B2394" s="72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20"/>
      <c r="R2394" s="13"/>
      <c r="S2394" s="4"/>
      <c r="T2394" s="34"/>
      <c r="U2394" s="9"/>
      <c r="V2394" s="9"/>
      <c r="W2394" s="9"/>
      <c r="X2394" s="32"/>
      <c r="Y2394" s="3"/>
      <c r="Z2394" s="1"/>
      <c r="AA2394" s="9"/>
      <c r="AB2394" s="3"/>
      <c r="AC2394" s="3"/>
      <c r="AD2394" s="3"/>
      <c r="AE2394" s="9"/>
      <c r="AF2394" s="10"/>
      <c r="AG2394" s="9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42"/>
      <c r="B2395" s="72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20"/>
      <c r="R2395" s="13"/>
      <c r="S2395" s="4"/>
      <c r="T2395" s="34"/>
      <c r="U2395" s="9"/>
      <c r="V2395" s="9"/>
      <c r="W2395" s="9"/>
      <c r="X2395" s="32"/>
      <c r="Y2395" s="3"/>
      <c r="Z2395" s="1"/>
      <c r="AA2395" s="9"/>
      <c r="AB2395" s="3"/>
      <c r="AC2395" s="3"/>
      <c r="AD2395" s="3"/>
      <c r="AE2395" s="9"/>
      <c r="AF2395" s="10"/>
      <c r="AG2395" s="9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42"/>
      <c r="B2396" s="72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20"/>
      <c r="R2396" s="13"/>
      <c r="S2396" s="4"/>
      <c r="T2396" s="34"/>
      <c r="U2396" s="9"/>
      <c r="V2396" s="9"/>
      <c r="W2396" s="9"/>
      <c r="X2396" s="32"/>
      <c r="Y2396" s="3"/>
      <c r="Z2396" s="1"/>
      <c r="AA2396" s="9"/>
      <c r="AB2396" s="3"/>
      <c r="AC2396" s="3"/>
      <c r="AD2396" s="3"/>
      <c r="AE2396" s="9"/>
      <c r="AF2396" s="10"/>
      <c r="AG2396" s="9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42"/>
      <c r="B2397" s="72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20"/>
      <c r="R2397" s="13"/>
      <c r="S2397" s="4"/>
      <c r="T2397" s="34"/>
      <c r="U2397" s="9"/>
      <c r="V2397" s="9"/>
      <c r="W2397" s="9"/>
      <c r="X2397" s="32"/>
      <c r="Y2397" s="3"/>
      <c r="Z2397" s="1"/>
      <c r="AA2397" s="9"/>
      <c r="AB2397" s="3"/>
      <c r="AC2397" s="3"/>
      <c r="AD2397" s="3"/>
      <c r="AE2397" s="9"/>
      <c r="AF2397" s="10"/>
      <c r="AG2397" s="9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42"/>
      <c r="B2398" s="72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20"/>
      <c r="R2398" s="13"/>
      <c r="S2398" s="4"/>
      <c r="T2398" s="34"/>
      <c r="U2398" s="9"/>
      <c r="V2398" s="9"/>
      <c r="W2398" s="9"/>
      <c r="X2398" s="32"/>
      <c r="Y2398" s="3"/>
      <c r="Z2398" s="1"/>
      <c r="AA2398" s="9"/>
      <c r="AB2398" s="3"/>
      <c r="AC2398" s="3"/>
      <c r="AD2398" s="3"/>
      <c r="AE2398" s="9"/>
      <c r="AF2398" s="10"/>
      <c r="AG2398" s="9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42"/>
      <c r="B2399" s="72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20"/>
      <c r="R2399" s="13"/>
      <c r="S2399" s="4"/>
      <c r="T2399" s="34"/>
      <c r="U2399" s="9"/>
      <c r="V2399" s="9"/>
      <c r="W2399" s="9"/>
      <c r="X2399" s="32"/>
      <c r="Y2399" s="3"/>
      <c r="Z2399" s="1"/>
      <c r="AA2399" s="9"/>
      <c r="AB2399" s="3"/>
      <c r="AC2399" s="3"/>
      <c r="AD2399" s="3"/>
      <c r="AE2399" s="9"/>
      <c r="AF2399" s="10"/>
      <c r="AG2399" s="9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42"/>
      <c r="B2400" s="72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20"/>
      <c r="R2400" s="13"/>
      <c r="S2400" s="4"/>
      <c r="T2400" s="34"/>
      <c r="U2400" s="9"/>
      <c r="V2400" s="9"/>
      <c r="W2400" s="9"/>
      <c r="X2400" s="32"/>
      <c r="Y2400" s="3"/>
      <c r="Z2400" s="1"/>
      <c r="AA2400" s="9"/>
      <c r="AB2400" s="3"/>
      <c r="AC2400" s="3"/>
      <c r="AD2400" s="3"/>
      <c r="AE2400" s="9"/>
      <c r="AF2400" s="10"/>
      <c r="AG2400" s="9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42"/>
      <c r="B2401" s="72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20"/>
      <c r="R2401" s="13"/>
      <c r="S2401" s="4"/>
      <c r="T2401" s="34"/>
      <c r="U2401" s="9"/>
      <c r="V2401" s="9"/>
      <c r="W2401" s="9"/>
      <c r="X2401" s="32"/>
      <c r="Y2401" s="3"/>
      <c r="Z2401" s="1"/>
      <c r="AA2401" s="9"/>
      <c r="AB2401" s="3"/>
      <c r="AC2401" s="3"/>
      <c r="AD2401" s="3"/>
      <c r="AE2401" s="9"/>
      <c r="AF2401" s="10"/>
      <c r="AG2401" s="9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42"/>
      <c r="B2402" s="72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20"/>
      <c r="R2402" s="13"/>
      <c r="S2402" s="4"/>
      <c r="T2402" s="34"/>
      <c r="U2402" s="9"/>
      <c r="V2402" s="9"/>
      <c r="W2402" s="9"/>
      <c r="X2402" s="32"/>
      <c r="Y2402" s="3"/>
      <c r="Z2402" s="1"/>
      <c r="AA2402" s="9"/>
      <c r="AB2402" s="3"/>
      <c r="AC2402" s="3"/>
      <c r="AD2402" s="3"/>
      <c r="AE2402" s="9"/>
      <c r="AF2402" s="10"/>
      <c r="AG2402" s="9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42"/>
      <c r="B2403" s="72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20"/>
      <c r="R2403" s="13"/>
      <c r="S2403" s="4"/>
      <c r="T2403" s="34"/>
      <c r="U2403" s="9"/>
      <c r="V2403" s="9"/>
      <c r="W2403" s="9"/>
      <c r="X2403" s="32"/>
      <c r="Y2403" s="3"/>
      <c r="Z2403" s="1"/>
      <c r="AA2403" s="9"/>
      <c r="AB2403" s="3"/>
      <c r="AC2403" s="3"/>
      <c r="AD2403" s="3"/>
      <c r="AE2403" s="9"/>
      <c r="AF2403" s="10"/>
      <c r="AG2403" s="9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42"/>
      <c r="B2404" s="72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20"/>
      <c r="R2404" s="13"/>
      <c r="S2404" s="4"/>
      <c r="T2404" s="34"/>
      <c r="U2404" s="9"/>
      <c r="V2404" s="9"/>
      <c r="W2404" s="9"/>
      <c r="X2404" s="32"/>
      <c r="Y2404" s="3"/>
      <c r="Z2404" s="1"/>
      <c r="AA2404" s="9"/>
      <c r="AB2404" s="3"/>
      <c r="AC2404" s="3"/>
      <c r="AD2404" s="3"/>
      <c r="AE2404" s="9"/>
      <c r="AF2404" s="10"/>
      <c r="AG2404" s="9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42"/>
      <c r="B2405" s="72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20"/>
      <c r="R2405" s="13"/>
      <c r="S2405" s="4"/>
      <c r="T2405" s="34"/>
      <c r="U2405" s="9"/>
      <c r="V2405" s="9"/>
      <c r="W2405" s="9"/>
      <c r="X2405" s="32"/>
      <c r="Y2405" s="3"/>
      <c r="Z2405" s="1"/>
      <c r="AA2405" s="9"/>
      <c r="AB2405" s="3"/>
      <c r="AC2405" s="3"/>
      <c r="AD2405" s="3"/>
      <c r="AE2405" s="9"/>
      <c r="AF2405" s="10"/>
      <c r="AG2405" s="9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42"/>
      <c r="B2406" s="72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20"/>
      <c r="R2406" s="13"/>
      <c r="S2406" s="4"/>
      <c r="T2406" s="34"/>
      <c r="U2406" s="9"/>
      <c r="V2406" s="9"/>
      <c r="W2406" s="9"/>
      <c r="X2406" s="32"/>
      <c r="Y2406" s="3"/>
      <c r="Z2406" s="1"/>
      <c r="AA2406" s="9"/>
      <c r="AB2406" s="3"/>
      <c r="AC2406" s="3"/>
      <c r="AD2406" s="3"/>
      <c r="AE2406" s="9"/>
      <c r="AF2406" s="10"/>
      <c r="AG2406" s="9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42"/>
      <c r="B2407" s="72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20"/>
      <c r="R2407" s="13"/>
      <c r="S2407" s="4"/>
      <c r="T2407" s="34"/>
      <c r="U2407" s="9"/>
      <c r="V2407" s="9"/>
      <c r="W2407" s="9"/>
      <c r="X2407" s="32"/>
      <c r="Y2407" s="3"/>
      <c r="Z2407" s="1"/>
      <c r="AA2407" s="9"/>
      <c r="AB2407" s="3"/>
      <c r="AC2407" s="3"/>
      <c r="AD2407" s="3"/>
      <c r="AE2407" s="9"/>
      <c r="AF2407" s="10"/>
      <c r="AG2407" s="9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42"/>
      <c r="B2408" s="72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20"/>
      <c r="R2408" s="13"/>
      <c r="S2408" s="4"/>
      <c r="T2408" s="34"/>
      <c r="U2408" s="9"/>
      <c r="V2408" s="9"/>
      <c r="W2408" s="9"/>
      <c r="X2408" s="32"/>
      <c r="Y2408" s="3"/>
      <c r="Z2408" s="1"/>
      <c r="AA2408" s="9"/>
      <c r="AB2408" s="3"/>
      <c r="AC2408" s="3"/>
      <c r="AD2408" s="3"/>
      <c r="AE2408" s="9"/>
      <c r="AF2408" s="10"/>
      <c r="AG2408" s="9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42"/>
      <c r="B2409" s="72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20"/>
      <c r="R2409" s="13"/>
      <c r="S2409" s="4"/>
      <c r="T2409" s="34"/>
      <c r="U2409" s="9"/>
      <c r="V2409" s="9"/>
      <c r="W2409" s="9"/>
      <c r="X2409" s="32"/>
      <c r="Y2409" s="3"/>
      <c r="Z2409" s="1"/>
      <c r="AA2409" s="9"/>
      <c r="AB2409" s="3"/>
      <c r="AC2409" s="3"/>
      <c r="AD2409" s="3"/>
      <c r="AE2409" s="9"/>
      <c r="AF2409" s="10"/>
      <c r="AG2409" s="9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42"/>
      <c r="B2410" s="72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20"/>
      <c r="R2410" s="13"/>
      <c r="S2410" s="4"/>
      <c r="T2410" s="34"/>
      <c r="U2410" s="9"/>
      <c r="V2410" s="9"/>
      <c r="W2410" s="9"/>
      <c r="X2410" s="32"/>
      <c r="Y2410" s="3"/>
      <c r="Z2410" s="1"/>
      <c r="AA2410" s="9"/>
      <c r="AB2410" s="3"/>
      <c r="AC2410" s="3"/>
      <c r="AD2410" s="3"/>
      <c r="AE2410" s="9"/>
      <c r="AF2410" s="10"/>
      <c r="AG2410" s="9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42"/>
      <c r="B2411" s="72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20"/>
      <c r="R2411" s="13"/>
      <c r="S2411" s="4"/>
      <c r="T2411" s="34"/>
      <c r="U2411" s="9"/>
      <c r="V2411" s="9"/>
      <c r="W2411" s="9"/>
      <c r="X2411" s="32"/>
      <c r="Y2411" s="3"/>
      <c r="Z2411" s="1"/>
      <c r="AA2411" s="9"/>
      <c r="AB2411" s="3"/>
      <c r="AC2411" s="3"/>
      <c r="AD2411" s="3"/>
      <c r="AE2411" s="9"/>
      <c r="AF2411" s="10"/>
      <c r="AG2411" s="9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42"/>
      <c r="B2412" s="72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20"/>
      <c r="R2412" s="13"/>
      <c r="S2412" s="4"/>
      <c r="T2412" s="34"/>
      <c r="U2412" s="9"/>
      <c r="V2412" s="9"/>
      <c r="W2412" s="9"/>
      <c r="X2412" s="32"/>
      <c r="Y2412" s="3"/>
      <c r="Z2412" s="1"/>
      <c r="AA2412" s="9"/>
      <c r="AB2412" s="3"/>
      <c r="AC2412" s="3"/>
      <c r="AD2412" s="3"/>
      <c r="AE2412" s="9"/>
      <c r="AF2412" s="10"/>
      <c r="AG2412" s="9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42"/>
      <c r="B2413" s="72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20"/>
      <c r="R2413" s="13"/>
      <c r="S2413" s="4"/>
      <c r="T2413" s="34"/>
      <c r="U2413" s="9"/>
      <c r="V2413" s="9"/>
      <c r="W2413" s="9"/>
      <c r="X2413" s="32"/>
      <c r="Y2413" s="3"/>
      <c r="Z2413" s="1"/>
      <c r="AA2413" s="9"/>
      <c r="AB2413" s="3"/>
      <c r="AC2413" s="3"/>
      <c r="AD2413" s="3"/>
      <c r="AE2413" s="9"/>
      <c r="AF2413" s="10"/>
      <c r="AG2413" s="9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42"/>
      <c r="B2414" s="72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20"/>
      <c r="R2414" s="13"/>
      <c r="S2414" s="4"/>
      <c r="T2414" s="34"/>
      <c r="U2414" s="9"/>
      <c r="V2414" s="9"/>
      <c r="W2414" s="9"/>
      <c r="X2414" s="32"/>
      <c r="Y2414" s="3"/>
      <c r="Z2414" s="1"/>
      <c r="AA2414" s="9"/>
      <c r="AB2414" s="3"/>
      <c r="AC2414" s="3"/>
      <c r="AD2414" s="3"/>
      <c r="AE2414" s="9"/>
      <c r="AF2414" s="10"/>
      <c r="AG2414" s="9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42"/>
      <c r="B2415" s="72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20"/>
      <c r="R2415" s="13"/>
      <c r="S2415" s="4"/>
      <c r="T2415" s="34"/>
      <c r="U2415" s="9"/>
      <c r="V2415" s="9"/>
      <c r="W2415" s="9"/>
      <c r="X2415" s="32"/>
      <c r="Y2415" s="3"/>
      <c r="Z2415" s="1"/>
      <c r="AA2415" s="9"/>
      <c r="AB2415" s="3"/>
      <c r="AC2415" s="3"/>
      <c r="AD2415" s="3"/>
      <c r="AE2415" s="9"/>
      <c r="AF2415" s="10"/>
      <c r="AG2415" s="9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42"/>
      <c r="B2416" s="72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20"/>
      <c r="R2416" s="13"/>
      <c r="S2416" s="4"/>
      <c r="T2416" s="34"/>
      <c r="U2416" s="9"/>
      <c r="V2416" s="9"/>
      <c r="W2416" s="9"/>
      <c r="X2416" s="32"/>
      <c r="Y2416" s="3"/>
      <c r="Z2416" s="1"/>
      <c r="AA2416" s="9"/>
      <c r="AB2416" s="3"/>
      <c r="AC2416" s="3"/>
      <c r="AD2416" s="3"/>
      <c r="AE2416" s="9"/>
      <c r="AF2416" s="10"/>
      <c r="AG2416" s="9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42"/>
      <c r="B2417" s="72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20"/>
      <c r="R2417" s="13"/>
      <c r="S2417" s="4"/>
      <c r="T2417" s="34"/>
      <c r="U2417" s="9"/>
      <c r="V2417" s="9"/>
      <c r="W2417" s="9"/>
      <c r="X2417" s="32"/>
      <c r="Y2417" s="3"/>
      <c r="Z2417" s="1"/>
      <c r="AA2417" s="9"/>
      <c r="AB2417" s="3"/>
      <c r="AC2417" s="3"/>
      <c r="AD2417" s="3"/>
      <c r="AE2417" s="9"/>
      <c r="AF2417" s="10"/>
      <c r="AG2417" s="9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42"/>
      <c r="B2418" s="72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20"/>
      <c r="R2418" s="13"/>
      <c r="S2418" s="4"/>
      <c r="T2418" s="34"/>
      <c r="U2418" s="9"/>
      <c r="V2418" s="9"/>
      <c r="W2418" s="9"/>
      <c r="X2418" s="32"/>
      <c r="Y2418" s="3"/>
      <c r="Z2418" s="1"/>
      <c r="AA2418" s="9"/>
      <c r="AB2418" s="3"/>
      <c r="AC2418" s="3"/>
      <c r="AD2418" s="3"/>
      <c r="AE2418" s="9"/>
      <c r="AF2418" s="10"/>
      <c r="AG2418" s="9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42"/>
      <c r="B2419" s="72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20"/>
      <c r="R2419" s="13"/>
      <c r="S2419" s="4"/>
      <c r="T2419" s="34"/>
      <c r="U2419" s="9"/>
      <c r="V2419" s="9"/>
      <c r="W2419" s="9"/>
      <c r="X2419" s="32"/>
      <c r="Y2419" s="3"/>
      <c r="Z2419" s="1"/>
      <c r="AA2419" s="9"/>
      <c r="AB2419" s="3"/>
      <c r="AC2419" s="3"/>
      <c r="AD2419" s="3"/>
      <c r="AE2419" s="9"/>
      <c r="AF2419" s="10"/>
      <c r="AG2419" s="9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42"/>
      <c r="B2420" s="72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20"/>
      <c r="R2420" s="13"/>
      <c r="S2420" s="4"/>
      <c r="T2420" s="34"/>
      <c r="U2420" s="9"/>
      <c r="V2420" s="9"/>
      <c r="W2420" s="9"/>
      <c r="X2420" s="32"/>
      <c r="Y2420" s="3"/>
      <c r="Z2420" s="1"/>
      <c r="AA2420" s="9"/>
      <c r="AB2420" s="3"/>
      <c r="AC2420" s="3"/>
      <c r="AD2420" s="3"/>
      <c r="AE2420" s="9"/>
      <c r="AF2420" s="10"/>
      <c r="AG2420" s="9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42"/>
      <c r="B2421" s="72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20"/>
      <c r="R2421" s="13"/>
      <c r="S2421" s="4"/>
      <c r="T2421" s="34"/>
      <c r="U2421" s="9"/>
      <c r="V2421" s="9"/>
      <c r="W2421" s="9"/>
      <c r="X2421" s="32"/>
      <c r="Y2421" s="3"/>
      <c r="Z2421" s="1"/>
      <c r="AA2421" s="9"/>
      <c r="AB2421" s="3"/>
      <c r="AC2421" s="3"/>
      <c r="AD2421" s="3"/>
      <c r="AE2421" s="9"/>
      <c r="AF2421" s="10"/>
      <c r="AG2421" s="9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42"/>
      <c r="B2422" s="72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20"/>
      <c r="R2422" s="13"/>
      <c r="S2422" s="4"/>
      <c r="T2422" s="34"/>
      <c r="U2422" s="9"/>
      <c r="V2422" s="9"/>
      <c r="W2422" s="9"/>
      <c r="X2422" s="32"/>
      <c r="Y2422" s="3"/>
      <c r="Z2422" s="1"/>
      <c r="AA2422" s="9"/>
      <c r="AB2422" s="3"/>
      <c r="AC2422" s="3"/>
      <c r="AD2422" s="3"/>
      <c r="AE2422" s="9"/>
      <c r="AF2422" s="10"/>
      <c r="AG2422" s="9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42"/>
      <c r="B2423" s="72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20"/>
      <c r="R2423" s="13"/>
      <c r="S2423" s="4"/>
      <c r="T2423" s="34"/>
      <c r="U2423" s="9"/>
      <c r="V2423" s="9"/>
      <c r="W2423" s="9"/>
      <c r="X2423" s="32"/>
      <c r="Y2423" s="3"/>
      <c r="Z2423" s="1"/>
      <c r="AA2423" s="9"/>
      <c r="AB2423" s="3"/>
      <c r="AC2423" s="3"/>
      <c r="AD2423" s="3"/>
      <c r="AE2423" s="9"/>
      <c r="AF2423" s="10"/>
      <c r="AG2423" s="9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42"/>
      <c r="B2424" s="72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20"/>
      <c r="R2424" s="13"/>
      <c r="S2424" s="4"/>
      <c r="T2424" s="34"/>
      <c r="U2424" s="9"/>
      <c r="V2424" s="9"/>
      <c r="W2424" s="9"/>
      <c r="X2424" s="32"/>
      <c r="Y2424" s="3"/>
      <c r="Z2424" s="1"/>
      <c r="AA2424" s="9"/>
      <c r="AB2424" s="3"/>
      <c r="AC2424" s="3"/>
      <c r="AD2424" s="3"/>
      <c r="AE2424" s="9"/>
      <c r="AF2424" s="10"/>
      <c r="AG2424" s="9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42"/>
      <c r="B2425" s="72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20"/>
      <c r="R2425" s="13"/>
      <c r="S2425" s="4"/>
      <c r="T2425" s="34"/>
      <c r="U2425" s="9"/>
      <c r="V2425" s="9"/>
      <c r="W2425" s="9"/>
      <c r="X2425" s="32"/>
      <c r="Y2425" s="3"/>
      <c r="Z2425" s="1"/>
      <c r="AA2425" s="9"/>
      <c r="AB2425" s="3"/>
      <c r="AC2425" s="3"/>
      <c r="AD2425" s="3"/>
      <c r="AE2425" s="9"/>
      <c r="AF2425" s="10"/>
      <c r="AG2425" s="9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42"/>
      <c r="B2426" s="72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20"/>
      <c r="R2426" s="13"/>
      <c r="S2426" s="4"/>
      <c r="T2426" s="34"/>
      <c r="U2426" s="9"/>
      <c r="V2426" s="9"/>
      <c r="W2426" s="9"/>
      <c r="X2426" s="32"/>
      <c r="Y2426" s="3"/>
      <c r="Z2426" s="1"/>
      <c r="AA2426" s="9"/>
      <c r="AB2426" s="3"/>
      <c r="AC2426" s="3"/>
      <c r="AD2426" s="3"/>
      <c r="AE2426" s="9"/>
      <c r="AF2426" s="10"/>
      <c r="AG2426" s="9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42"/>
      <c r="B2427" s="72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20"/>
      <c r="R2427" s="13"/>
      <c r="S2427" s="4"/>
      <c r="T2427" s="34"/>
      <c r="U2427" s="9"/>
      <c r="V2427" s="9"/>
      <c r="W2427" s="9"/>
      <c r="X2427" s="32"/>
      <c r="Y2427" s="3"/>
      <c r="Z2427" s="1"/>
      <c r="AA2427" s="9"/>
      <c r="AB2427" s="3"/>
      <c r="AC2427" s="3"/>
      <c r="AD2427" s="3"/>
      <c r="AE2427" s="9"/>
      <c r="AF2427" s="10"/>
      <c r="AG2427" s="9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42"/>
      <c r="B2428" s="72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20"/>
      <c r="R2428" s="13"/>
      <c r="S2428" s="4"/>
      <c r="T2428" s="34"/>
      <c r="U2428" s="9"/>
      <c r="V2428" s="9"/>
      <c r="W2428" s="9"/>
      <c r="X2428" s="32"/>
      <c r="Y2428" s="3"/>
      <c r="Z2428" s="1"/>
      <c r="AA2428" s="9"/>
      <c r="AB2428" s="3"/>
      <c r="AC2428" s="3"/>
      <c r="AD2428" s="3"/>
      <c r="AE2428" s="9"/>
      <c r="AF2428" s="10"/>
      <c r="AG2428" s="9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42"/>
      <c r="B2429" s="72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20"/>
      <c r="R2429" s="13"/>
      <c r="S2429" s="4"/>
      <c r="T2429" s="34"/>
      <c r="U2429" s="9"/>
      <c r="V2429" s="9"/>
      <c r="W2429" s="9"/>
      <c r="X2429" s="32"/>
      <c r="Y2429" s="3"/>
      <c r="Z2429" s="1"/>
      <c r="AA2429" s="9"/>
      <c r="AB2429" s="3"/>
      <c r="AC2429" s="3"/>
      <c r="AD2429" s="3"/>
      <c r="AE2429" s="9"/>
      <c r="AF2429" s="10"/>
      <c r="AG2429" s="9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42"/>
      <c r="B2430" s="72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20"/>
      <c r="R2430" s="13"/>
      <c r="S2430" s="4"/>
      <c r="T2430" s="34"/>
      <c r="U2430" s="9"/>
      <c r="V2430" s="9"/>
      <c r="W2430" s="9"/>
      <c r="X2430" s="32"/>
      <c r="Y2430" s="3"/>
      <c r="Z2430" s="1"/>
      <c r="AA2430" s="9"/>
      <c r="AB2430" s="3"/>
      <c r="AC2430" s="3"/>
      <c r="AD2430" s="3"/>
      <c r="AE2430" s="9"/>
      <c r="AF2430" s="10"/>
      <c r="AG2430" s="9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42"/>
      <c r="B2431" s="72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20"/>
      <c r="R2431" s="13"/>
      <c r="S2431" s="4"/>
      <c r="T2431" s="34"/>
      <c r="U2431" s="9"/>
      <c r="V2431" s="9"/>
      <c r="W2431" s="9"/>
      <c r="X2431" s="32"/>
      <c r="Y2431" s="3"/>
      <c r="Z2431" s="1"/>
      <c r="AA2431" s="9"/>
      <c r="AB2431" s="3"/>
      <c r="AC2431" s="3"/>
      <c r="AD2431" s="3"/>
      <c r="AE2431" s="9"/>
      <c r="AF2431" s="10"/>
      <c r="AG2431" s="9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42"/>
      <c r="B2432" s="72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20"/>
      <c r="R2432" s="13"/>
      <c r="S2432" s="4"/>
      <c r="T2432" s="34"/>
      <c r="U2432" s="9"/>
      <c r="V2432" s="9"/>
      <c r="W2432" s="9"/>
      <c r="X2432" s="32"/>
      <c r="Y2432" s="3"/>
      <c r="Z2432" s="1"/>
      <c r="AA2432" s="9"/>
      <c r="AB2432" s="3"/>
      <c r="AC2432" s="3"/>
      <c r="AD2432" s="3"/>
      <c r="AE2432" s="9"/>
      <c r="AF2432" s="10"/>
      <c r="AG2432" s="9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42"/>
      <c r="B2433" s="72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20"/>
      <c r="R2433" s="13"/>
      <c r="S2433" s="4"/>
      <c r="T2433" s="34"/>
      <c r="U2433" s="9"/>
      <c r="V2433" s="9"/>
      <c r="W2433" s="9"/>
      <c r="X2433" s="32"/>
      <c r="Y2433" s="3"/>
      <c r="Z2433" s="1"/>
      <c r="AA2433" s="9"/>
      <c r="AB2433" s="3"/>
      <c r="AC2433" s="3"/>
      <c r="AD2433" s="3"/>
      <c r="AE2433" s="9"/>
      <c r="AF2433" s="10"/>
      <c r="AG2433" s="9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42"/>
      <c r="B2434" s="72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20"/>
      <c r="R2434" s="13"/>
      <c r="S2434" s="4"/>
      <c r="T2434" s="34"/>
      <c r="U2434" s="9"/>
      <c r="V2434" s="9"/>
      <c r="W2434" s="9"/>
      <c r="X2434" s="32"/>
      <c r="Y2434" s="3"/>
      <c r="Z2434" s="1"/>
      <c r="AA2434" s="9"/>
      <c r="AB2434" s="3"/>
      <c r="AC2434" s="3"/>
      <c r="AD2434" s="3"/>
      <c r="AE2434" s="9"/>
      <c r="AF2434" s="10"/>
      <c r="AG2434" s="9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42"/>
      <c r="B2435" s="72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20"/>
      <c r="R2435" s="13"/>
      <c r="S2435" s="4"/>
      <c r="T2435" s="34"/>
      <c r="U2435" s="9"/>
      <c r="V2435" s="9"/>
      <c r="W2435" s="9"/>
      <c r="X2435" s="32"/>
      <c r="Y2435" s="3"/>
      <c r="Z2435" s="1"/>
      <c r="AA2435" s="9"/>
      <c r="AB2435" s="3"/>
      <c r="AC2435" s="3"/>
      <c r="AD2435" s="3"/>
      <c r="AE2435" s="9"/>
      <c r="AF2435" s="10"/>
      <c r="AG2435" s="9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42"/>
      <c r="B2436" s="72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20"/>
      <c r="R2436" s="13"/>
      <c r="S2436" s="4"/>
      <c r="T2436" s="34"/>
      <c r="U2436" s="9"/>
      <c r="V2436" s="9"/>
      <c r="W2436" s="9"/>
      <c r="X2436" s="32"/>
      <c r="Y2436" s="3"/>
      <c r="Z2436" s="1"/>
      <c r="AA2436" s="9"/>
      <c r="AB2436" s="3"/>
      <c r="AC2436" s="3"/>
      <c r="AD2436" s="3"/>
      <c r="AE2436" s="9"/>
      <c r="AF2436" s="10"/>
      <c r="AG2436" s="9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42"/>
      <c r="B2437" s="72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20"/>
      <c r="R2437" s="13"/>
      <c r="S2437" s="4"/>
      <c r="T2437" s="34"/>
      <c r="U2437" s="9"/>
      <c r="V2437" s="9"/>
      <c r="W2437" s="9"/>
      <c r="X2437" s="32"/>
      <c r="Y2437" s="3"/>
      <c r="Z2437" s="1"/>
      <c r="AA2437" s="9"/>
      <c r="AB2437" s="3"/>
      <c r="AC2437" s="3"/>
      <c r="AD2437" s="3"/>
      <c r="AE2437" s="9"/>
      <c r="AF2437" s="10"/>
      <c r="AG2437" s="9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42"/>
      <c r="B2438" s="72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20"/>
      <c r="R2438" s="13"/>
      <c r="S2438" s="4"/>
      <c r="T2438" s="34"/>
      <c r="U2438" s="9"/>
      <c r="V2438" s="9"/>
      <c r="W2438" s="9"/>
      <c r="X2438" s="32"/>
      <c r="Y2438" s="3"/>
      <c r="Z2438" s="1"/>
      <c r="AA2438" s="9"/>
      <c r="AB2438" s="3"/>
      <c r="AC2438" s="3"/>
      <c r="AD2438" s="3"/>
      <c r="AE2438" s="9"/>
      <c r="AF2438" s="10"/>
      <c r="AG2438" s="9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42"/>
      <c r="B2439" s="72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20"/>
      <c r="R2439" s="13"/>
      <c r="S2439" s="4"/>
      <c r="T2439" s="34"/>
      <c r="U2439" s="9"/>
      <c r="V2439" s="9"/>
      <c r="W2439" s="9"/>
      <c r="X2439" s="32"/>
      <c r="Y2439" s="3"/>
      <c r="Z2439" s="1"/>
      <c r="AA2439" s="9"/>
      <c r="AB2439" s="3"/>
      <c r="AC2439" s="3"/>
      <c r="AD2439" s="3"/>
      <c r="AE2439" s="9"/>
      <c r="AF2439" s="10"/>
      <c r="AG2439" s="9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42"/>
      <c r="B2440" s="72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20"/>
      <c r="R2440" s="13"/>
      <c r="S2440" s="4"/>
      <c r="T2440" s="34"/>
      <c r="U2440" s="9"/>
      <c r="V2440" s="9"/>
      <c r="W2440" s="9"/>
      <c r="X2440" s="32"/>
      <c r="Y2440" s="3"/>
      <c r="Z2440" s="1"/>
      <c r="AA2440" s="9"/>
      <c r="AB2440" s="3"/>
      <c r="AC2440" s="3"/>
      <c r="AD2440" s="3"/>
      <c r="AE2440" s="9"/>
      <c r="AF2440" s="10"/>
      <c r="AG2440" s="9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42"/>
      <c r="B2441" s="72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20"/>
      <c r="R2441" s="13"/>
      <c r="S2441" s="4"/>
      <c r="T2441" s="34"/>
      <c r="U2441" s="9"/>
      <c r="V2441" s="9"/>
      <c r="W2441" s="9"/>
      <c r="X2441" s="32"/>
      <c r="Y2441" s="3"/>
      <c r="Z2441" s="1"/>
      <c r="AA2441" s="9"/>
      <c r="AB2441" s="3"/>
      <c r="AC2441" s="3"/>
      <c r="AD2441" s="3"/>
      <c r="AE2441" s="9"/>
      <c r="AF2441" s="10"/>
      <c r="AG2441" s="9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42"/>
      <c r="B2442" s="72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20"/>
      <c r="R2442" s="13"/>
      <c r="S2442" s="4"/>
      <c r="T2442" s="34"/>
      <c r="U2442" s="9"/>
      <c r="V2442" s="9"/>
      <c r="W2442" s="9"/>
      <c r="X2442" s="32"/>
      <c r="Y2442" s="3"/>
      <c r="Z2442" s="1"/>
      <c r="AA2442" s="9"/>
      <c r="AB2442" s="3"/>
      <c r="AC2442" s="3"/>
      <c r="AD2442" s="3"/>
      <c r="AE2442" s="9"/>
      <c r="AF2442" s="10"/>
      <c r="AG2442" s="9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42"/>
      <c r="B2443" s="72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20"/>
      <c r="R2443" s="13"/>
      <c r="S2443" s="4"/>
      <c r="T2443" s="34"/>
      <c r="U2443" s="9"/>
      <c r="V2443" s="9"/>
      <c r="W2443" s="9"/>
      <c r="X2443" s="32"/>
      <c r="Y2443" s="3"/>
      <c r="Z2443" s="1"/>
      <c r="AA2443" s="9"/>
      <c r="AB2443" s="3"/>
      <c r="AC2443" s="3"/>
      <c r="AD2443" s="3"/>
      <c r="AE2443" s="9"/>
      <c r="AF2443" s="10"/>
      <c r="AG2443" s="9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42"/>
      <c r="B2444" s="72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20"/>
      <c r="R2444" s="13"/>
      <c r="S2444" s="4"/>
      <c r="T2444" s="34"/>
      <c r="U2444" s="9"/>
      <c r="V2444" s="9"/>
      <c r="W2444" s="9"/>
      <c r="X2444" s="32"/>
      <c r="Y2444" s="3"/>
      <c r="Z2444" s="1"/>
      <c r="AA2444" s="9"/>
      <c r="AB2444" s="3"/>
      <c r="AC2444" s="3"/>
      <c r="AD2444" s="3"/>
      <c r="AE2444" s="9"/>
      <c r="AF2444" s="10"/>
      <c r="AG2444" s="9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42"/>
      <c r="B2445" s="72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20"/>
      <c r="R2445" s="13"/>
      <c r="S2445" s="4"/>
      <c r="T2445" s="34"/>
      <c r="U2445" s="9"/>
      <c r="V2445" s="9"/>
      <c r="W2445" s="9"/>
      <c r="X2445" s="32"/>
      <c r="Y2445" s="3"/>
      <c r="Z2445" s="1"/>
      <c r="AA2445" s="9"/>
      <c r="AB2445" s="3"/>
      <c r="AC2445" s="3"/>
      <c r="AD2445" s="3"/>
      <c r="AE2445" s="9"/>
      <c r="AF2445" s="10"/>
      <c r="AG2445" s="9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42"/>
      <c r="B2446" s="72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20"/>
      <c r="R2446" s="13"/>
      <c r="S2446" s="4"/>
      <c r="T2446" s="34"/>
      <c r="U2446" s="9"/>
      <c r="V2446" s="9"/>
      <c r="W2446" s="9"/>
      <c r="X2446" s="32"/>
      <c r="Y2446" s="3"/>
      <c r="Z2446" s="1"/>
      <c r="AA2446" s="9"/>
      <c r="AB2446" s="3"/>
      <c r="AC2446" s="3"/>
      <c r="AD2446" s="3"/>
      <c r="AE2446" s="9"/>
      <c r="AF2446" s="10"/>
      <c r="AG2446" s="9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42"/>
      <c r="B2447" s="72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20"/>
      <c r="R2447" s="13"/>
      <c r="S2447" s="4"/>
      <c r="T2447" s="34"/>
      <c r="U2447" s="9"/>
      <c r="V2447" s="9"/>
      <c r="W2447" s="9"/>
      <c r="X2447" s="32"/>
      <c r="Y2447" s="3"/>
      <c r="Z2447" s="1"/>
      <c r="AA2447" s="9"/>
      <c r="AB2447" s="3"/>
      <c r="AC2447" s="3"/>
      <c r="AD2447" s="3"/>
      <c r="AE2447" s="9"/>
      <c r="AF2447" s="10"/>
      <c r="AG2447" s="9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42"/>
      <c r="B2448" s="72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20"/>
      <c r="R2448" s="13"/>
      <c r="S2448" s="4"/>
      <c r="T2448" s="34"/>
      <c r="U2448" s="9"/>
      <c r="V2448" s="9"/>
      <c r="W2448" s="9"/>
      <c r="X2448" s="32"/>
      <c r="Y2448" s="3"/>
      <c r="Z2448" s="1"/>
      <c r="AA2448" s="9"/>
      <c r="AB2448" s="3"/>
      <c r="AC2448" s="3"/>
      <c r="AD2448" s="3"/>
      <c r="AE2448" s="9"/>
      <c r="AF2448" s="10"/>
      <c r="AG2448" s="9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42"/>
      <c r="B2449" s="72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20"/>
      <c r="R2449" s="13"/>
      <c r="S2449" s="4"/>
      <c r="T2449" s="34"/>
      <c r="U2449" s="9"/>
      <c r="V2449" s="9"/>
      <c r="W2449" s="9"/>
      <c r="X2449" s="32"/>
      <c r="Y2449" s="3"/>
      <c r="Z2449" s="1"/>
      <c r="AA2449" s="9"/>
      <c r="AB2449" s="3"/>
      <c r="AC2449" s="3"/>
      <c r="AD2449" s="3"/>
      <c r="AE2449" s="9"/>
      <c r="AF2449" s="10"/>
      <c r="AG2449" s="9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42"/>
      <c r="B2450" s="72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20"/>
      <c r="R2450" s="13"/>
      <c r="S2450" s="4"/>
      <c r="T2450" s="34"/>
      <c r="U2450" s="9"/>
      <c r="V2450" s="9"/>
      <c r="W2450" s="9"/>
      <c r="X2450" s="32"/>
      <c r="Y2450" s="3"/>
      <c r="Z2450" s="1"/>
      <c r="AA2450" s="9"/>
      <c r="AB2450" s="3"/>
      <c r="AC2450" s="3"/>
      <c r="AD2450" s="3"/>
      <c r="AE2450" s="9"/>
      <c r="AF2450" s="10"/>
      <c r="AG2450" s="9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42"/>
      <c r="B2451" s="72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20"/>
      <c r="R2451" s="13"/>
      <c r="S2451" s="4"/>
      <c r="T2451" s="34"/>
      <c r="U2451" s="9"/>
      <c r="V2451" s="9"/>
      <c r="W2451" s="9"/>
      <c r="X2451" s="32"/>
      <c r="Y2451" s="3"/>
      <c r="Z2451" s="1"/>
      <c r="AA2451" s="9"/>
      <c r="AB2451" s="3"/>
      <c r="AC2451" s="3"/>
      <c r="AD2451" s="3"/>
      <c r="AE2451" s="9"/>
      <c r="AF2451" s="10"/>
      <c r="AG2451" s="9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42"/>
      <c r="B2452" s="72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20"/>
      <c r="R2452" s="13"/>
      <c r="S2452" s="4"/>
      <c r="T2452" s="34"/>
      <c r="U2452" s="9"/>
      <c r="V2452" s="9"/>
      <c r="W2452" s="9"/>
      <c r="X2452" s="32"/>
      <c r="Y2452" s="3"/>
      <c r="Z2452" s="1"/>
      <c r="AA2452" s="9"/>
      <c r="AB2452" s="3"/>
      <c r="AC2452" s="3"/>
      <c r="AD2452" s="3"/>
      <c r="AE2452" s="9"/>
      <c r="AF2452" s="10"/>
      <c r="AG2452" s="9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42"/>
      <c r="B2453" s="72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20"/>
      <c r="R2453" s="13"/>
      <c r="S2453" s="4"/>
      <c r="T2453" s="34"/>
      <c r="U2453" s="9"/>
      <c r="V2453" s="9"/>
      <c r="W2453" s="9"/>
      <c r="X2453" s="32"/>
      <c r="Y2453" s="3"/>
      <c r="Z2453" s="1"/>
      <c r="AA2453" s="9"/>
      <c r="AB2453" s="3"/>
      <c r="AC2453" s="3"/>
      <c r="AD2453" s="3"/>
      <c r="AE2453" s="9"/>
      <c r="AF2453" s="10"/>
      <c r="AG2453" s="9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42"/>
      <c r="B2454" s="72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20"/>
      <c r="R2454" s="13"/>
      <c r="S2454" s="4"/>
      <c r="T2454" s="34"/>
      <c r="U2454" s="9"/>
      <c r="V2454" s="9"/>
      <c r="W2454" s="9"/>
      <c r="X2454" s="32"/>
      <c r="Y2454" s="3"/>
      <c r="Z2454" s="1"/>
      <c r="AA2454" s="9"/>
      <c r="AB2454" s="3"/>
      <c r="AC2454" s="3"/>
      <c r="AD2454" s="3"/>
      <c r="AE2454" s="9"/>
      <c r="AF2454" s="10"/>
      <c r="AG2454" s="9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42"/>
      <c r="B2455" s="72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20"/>
      <c r="R2455" s="13"/>
      <c r="S2455" s="4"/>
      <c r="T2455" s="34"/>
      <c r="U2455" s="9"/>
      <c r="V2455" s="9"/>
      <c r="W2455" s="9"/>
      <c r="X2455" s="32"/>
      <c r="Y2455" s="3"/>
      <c r="Z2455" s="1"/>
      <c r="AA2455" s="9"/>
      <c r="AB2455" s="3"/>
      <c r="AC2455" s="3"/>
      <c r="AD2455" s="3"/>
      <c r="AE2455" s="9"/>
      <c r="AF2455" s="10"/>
      <c r="AG2455" s="9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42"/>
      <c r="B2456" s="72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20"/>
      <c r="R2456" s="13"/>
      <c r="S2456" s="4"/>
      <c r="T2456" s="34"/>
      <c r="U2456" s="9"/>
      <c r="V2456" s="9"/>
      <c r="W2456" s="9"/>
      <c r="X2456" s="32"/>
      <c r="Y2456" s="3"/>
      <c r="Z2456" s="1"/>
      <c r="AA2456" s="9"/>
      <c r="AB2456" s="3"/>
      <c r="AC2456" s="3"/>
      <c r="AD2456" s="3"/>
      <c r="AE2456" s="9"/>
      <c r="AF2456" s="10"/>
      <c r="AG2456" s="9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42"/>
      <c r="B2457" s="72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20"/>
      <c r="R2457" s="13"/>
      <c r="S2457" s="4"/>
      <c r="T2457" s="34"/>
      <c r="U2457" s="9"/>
      <c r="V2457" s="9"/>
      <c r="W2457" s="9"/>
      <c r="X2457" s="32"/>
      <c r="Y2457" s="3"/>
      <c r="Z2457" s="1"/>
      <c r="AA2457" s="9"/>
      <c r="AB2457" s="3"/>
      <c r="AC2457" s="3"/>
      <c r="AD2457" s="3"/>
      <c r="AE2457" s="9"/>
      <c r="AF2457" s="10"/>
      <c r="AG2457" s="9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42"/>
      <c r="B2458" s="72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20"/>
      <c r="R2458" s="13"/>
      <c r="S2458" s="4"/>
      <c r="T2458" s="34"/>
      <c r="U2458" s="9"/>
      <c r="V2458" s="9"/>
      <c r="W2458" s="9"/>
      <c r="X2458" s="32"/>
      <c r="Y2458" s="3"/>
      <c r="Z2458" s="1"/>
      <c r="AA2458" s="9"/>
      <c r="AB2458" s="3"/>
      <c r="AC2458" s="3"/>
      <c r="AD2458" s="3"/>
      <c r="AE2458" s="9"/>
      <c r="AF2458" s="10"/>
      <c r="AG2458" s="9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42"/>
      <c r="B2459" s="72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20"/>
      <c r="R2459" s="13"/>
      <c r="S2459" s="4"/>
      <c r="T2459" s="34"/>
      <c r="U2459" s="9"/>
      <c r="V2459" s="9"/>
      <c r="W2459" s="9"/>
      <c r="X2459" s="32"/>
      <c r="Y2459" s="3"/>
      <c r="Z2459" s="1"/>
      <c r="AA2459" s="9"/>
      <c r="AB2459" s="3"/>
      <c r="AC2459" s="3"/>
      <c r="AD2459" s="3"/>
      <c r="AE2459" s="9"/>
      <c r="AF2459" s="10"/>
      <c r="AG2459" s="9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42"/>
      <c r="B2460" s="72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20"/>
      <c r="R2460" s="13"/>
      <c r="S2460" s="4"/>
      <c r="T2460" s="34"/>
      <c r="U2460" s="9"/>
      <c r="V2460" s="9"/>
      <c r="W2460" s="9"/>
      <c r="X2460" s="32"/>
      <c r="Y2460" s="3"/>
      <c r="Z2460" s="1"/>
      <c r="AA2460" s="9"/>
      <c r="AB2460" s="3"/>
      <c r="AC2460" s="3"/>
      <c r="AD2460" s="3"/>
      <c r="AE2460" s="9"/>
      <c r="AF2460" s="10"/>
      <c r="AG2460" s="9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42"/>
      <c r="B2461" s="72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20"/>
      <c r="R2461" s="13"/>
      <c r="S2461" s="4"/>
      <c r="T2461" s="34"/>
      <c r="U2461" s="9"/>
      <c r="V2461" s="9"/>
      <c r="W2461" s="9"/>
      <c r="X2461" s="32"/>
      <c r="Y2461" s="3"/>
      <c r="Z2461" s="1"/>
      <c r="AA2461" s="9"/>
      <c r="AB2461" s="3"/>
      <c r="AC2461" s="3"/>
      <c r="AD2461" s="3"/>
      <c r="AE2461" s="9"/>
      <c r="AF2461" s="10"/>
      <c r="AG2461" s="9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42"/>
      <c r="B2462" s="72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20"/>
      <c r="R2462" s="13"/>
      <c r="S2462" s="4"/>
      <c r="T2462" s="34"/>
      <c r="U2462" s="9"/>
      <c r="V2462" s="9"/>
      <c r="W2462" s="9"/>
      <c r="X2462" s="32"/>
      <c r="Y2462" s="3"/>
      <c r="Z2462" s="1"/>
      <c r="AA2462" s="9"/>
      <c r="AB2462" s="3"/>
      <c r="AC2462" s="3"/>
      <c r="AD2462" s="3"/>
      <c r="AE2462" s="9"/>
      <c r="AF2462" s="10"/>
      <c r="AG2462" s="9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42"/>
      <c r="B2463" s="72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20"/>
      <c r="R2463" s="13"/>
      <c r="S2463" s="4"/>
      <c r="T2463" s="34"/>
      <c r="U2463" s="9"/>
      <c r="V2463" s="9"/>
      <c r="W2463" s="9"/>
      <c r="X2463" s="32"/>
      <c r="Y2463" s="3"/>
      <c r="Z2463" s="1"/>
      <c r="AA2463" s="9"/>
      <c r="AB2463" s="3"/>
      <c r="AC2463" s="3"/>
      <c r="AD2463" s="3"/>
      <c r="AE2463" s="9"/>
      <c r="AF2463" s="10"/>
      <c r="AG2463" s="9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42"/>
      <c r="B2464" s="72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20"/>
      <c r="R2464" s="13"/>
      <c r="S2464" s="4"/>
      <c r="T2464" s="34"/>
      <c r="U2464" s="9"/>
      <c r="V2464" s="9"/>
      <c r="W2464" s="9"/>
      <c r="X2464" s="32"/>
      <c r="Y2464" s="3"/>
      <c r="Z2464" s="1"/>
      <c r="AA2464" s="9"/>
      <c r="AB2464" s="3"/>
      <c r="AC2464" s="3"/>
      <c r="AD2464" s="3"/>
      <c r="AE2464" s="9"/>
      <c r="AF2464" s="10"/>
      <c r="AG2464" s="9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42"/>
      <c r="B2465" s="72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20"/>
      <c r="R2465" s="13"/>
      <c r="S2465" s="4"/>
      <c r="T2465" s="34"/>
      <c r="U2465" s="9"/>
      <c r="V2465" s="9"/>
      <c r="W2465" s="9"/>
      <c r="X2465" s="32"/>
      <c r="Y2465" s="3"/>
      <c r="Z2465" s="1"/>
      <c r="AA2465" s="9"/>
      <c r="AB2465" s="3"/>
      <c r="AC2465" s="3"/>
      <c r="AD2465" s="3"/>
      <c r="AE2465" s="9"/>
      <c r="AF2465" s="10"/>
      <c r="AG2465" s="9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42"/>
      <c r="B2466" s="72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20"/>
      <c r="R2466" s="13"/>
      <c r="S2466" s="4"/>
      <c r="T2466" s="34"/>
      <c r="U2466" s="9"/>
      <c r="V2466" s="9"/>
      <c r="W2466" s="9"/>
      <c r="X2466" s="32"/>
      <c r="Y2466" s="3"/>
      <c r="Z2466" s="1"/>
      <c r="AA2466" s="9"/>
      <c r="AB2466" s="3"/>
      <c r="AC2466" s="3"/>
      <c r="AD2466" s="3"/>
      <c r="AE2466" s="9"/>
      <c r="AF2466" s="10"/>
      <c r="AG2466" s="9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42"/>
      <c r="B2467" s="72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20"/>
      <c r="R2467" s="13"/>
      <c r="S2467" s="4"/>
      <c r="T2467" s="34"/>
      <c r="U2467" s="9"/>
      <c r="V2467" s="9"/>
      <c r="W2467" s="9"/>
      <c r="X2467" s="32"/>
      <c r="Y2467" s="3"/>
      <c r="Z2467" s="1"/>
      <c r="AA2467" s="9"/>
      <c r="AB2467" s="3"/>
      <c r="AC2467" s="3"/>
      <c r="AD2467" s="3"/>
      <c r="AE2467" s="9"/>
      <c r="AF2467" s="10"/>
      <c r="AG2467" s="9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42"/>
      <c r="B2468" s="72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20"/>
      <c r="R2468" s="13"/>
      <c r="S2468" s="4"/>
      <c r="T2468" s="34"/>
      <c r="U2468" s="9"/>
      <c r="V2468" s="9"/>
      <c r="W2468" s="9"/>
      <c r="X2468" s="32"/>
      <c r="Y2468" s="3"/>
      <c r="Z2468" s="1"/>
      <c r="AA2468" s="9"/>
      <c r="AB2468" s="3"/>
      <c r="AC2468" s="3"/>
      <c r="AD2468" s="3"/>
      <c r="AE2468" s="9"/>
      <c r="AF2468" s="10"/>
      <c r="AG2468" s="9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42"/>
      <c r="B2469" s="72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20"/>
      <c r="R2469" s="13"/>
      <c r="S2469" s="4"/>
      <c r="T2469" s="34"/>
      <c r="U2469" s="9"/>
      <c r="V2469" s="9"/>
      <c r="W2469" s="9"/>
      <c r="X2469" s="32"/>
      <c r="Y2469" s="3"/>
      <c r="Z2469" s="1"/>
      <c r="AA2469" s="9"/>
      <c r="AB2469" s="3"/>
      <c r="AC2469" s="3"/>
      <c r="AD2469" s="3"/>
      <c r="AE2469" s="9"/>
      <c r="AF2469" s="10"/>
      <c r="AG2469" s="9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42"/>
      <c r="B2470" s="72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20"/>
      <c r="R2470" s="13"/>
      <c r="S2470" s="4"/>
      <c r="T2470" s="34"/>
      <c r="U2470" s="9"/>
      <c r="V2470" s="9"/>
      <c r="W2470" s="9"/>
      <c r="X2470" s="32"/>
      <c r="Y2470" s="3"/>
      <c r="Z2470" s="1"/>
      <c r="AA2470" s="9"/>
      <c r="AB2470" s="3"/>
      <c r="AC2470" s="3"/>
      <c r="AD2470" s="3"/>
      <c r="AE2470" s="9"/>
      <c r="AF2470" s="10"/>
      <c r="AG2470" s="9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42"/>
      <c r="B2471" s="72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20"/>
      <c r="R2471" s="13"/>
      <c r="S2471" s="4"/>
      <c r="T2471" s="34"/>
      <c r="U2471" s="9"/>
      <c r="V2471" s="9"/>
      <c r="W2471" s="9"/>
      <c r="X2471" s="32"/>
      <c r="Y2471" s="3"/>
      <c r="Z2471" s="1"/>
      <c r="AA2471" s="9"/>
      <c r="AB2471" s="3"/>
      <c r="AC2471" s="3"/>
      <c r="AD2471" s="3"/>
      <c r="AE2471" s="9"/>
      <c r="AF2471" s="10"/>
      <c r="AG2471" s="9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42"/>
      <c r="B2472" s="72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20"/>
      <c r="R2472" s="13"/>
      <c r="S2472" s="4"/>
      <c r="T2472" s="34"/>
      <c r="U2472" s="9"/>
      <c r="V2472" s="9"/>
      <c r="W2472" s="9"/>
      <c r="X2472" s="32"/>
      <c r="Y2472" s="3"/>
      <c r="Z2472" s="1"/>
      <c r="AA2472" s="9"/>
      <c r="AB2472" s="3"/>
      <c r="AC2472" s="3"/>
      <c r="AD2472" s="3"/>
      <c r="AE2472" s="9"/>
      <c r="AF2472" s="10"/>
      <c r="AG2472" s="9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42"/>
      <c r="B2473" s="72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20"/>
      <c r="R2473" s="13"/>
      <c r="S2473" s="4"/>
      <c r="T2473" s="34"/>
      <c r="U2473" s="9"/>
      <c r="V2473" s="9"/>
      <c r="W2473" s="9"/>
      <c r="X2473" s="32"/>
      <c r="Y2473" s="3"/>
      <c r="Z2473" s="1"/>
      <c r="AA2473" s="9"/>
      <c r="AB2473" s="3"/>
      <c r="AC2473" s="3"/>
      <c r="AD2473" s="3"/>
      <c r="AE2473" s="9"/>
      <c r="AF2473" s="10"/>
      <c r="AG2473" s="9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42"/>
      <c r="B2474" s="72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20"/>
      <c r="R2474" s="13"/>
      <c r="S2474" s="4"/>
      <c r="T2474" s="34"/>
      <c r="U2474" s="9"/>
      <c r="V2474" s="9"/>
      <c r="W2474" s="9"/>
      <c r="X2474" s="32"/>
      <c r="Y2474" s="3"/>
      <c r="Z2474" s="1"/>
      <c r="AA2474" s="9"/>
      <c r="AB2474" s="3"/>
      <c r="AC2474" s="3"/>
      <c r="AD2474" s="3"/>
      <c r="AE2474" s="9"/>
      <c r="AF2474" s="10"/>
      <c r="AG2474" s="9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42"/>
      <c r="B2475" s="72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20"/>
      <c r="R2475" s="13"/>
      <c r="S2475" s="4"/>
      <c r="T2475" s="34"/>
      <c r="U2475" s="9"/>
      <c r="V2475" s="9"/>
      <c r="W2475" s="9"/>
      <c r="X2475" s="32"/>
      <c r="Y2475" s="3"/>
      <c r="Z2475" s="1"/>
      <c r="AA2475" s="9"/>
      <c r="AB2475" s="3"/>
      <c r="AC2475" s="3"/>
      <c r="AD2475" s="3"/>
      <c r="AE2475" s="9"/>
      <c r="AF2475" s="10"/>
      <c r="AG2475" s="9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42"/>
      <c r="B2476" s="72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20"/>
      <c r="R2476" s="13"/>
      <c r="S2476" s="4"/>
      <c r="T2476" s="34"/>
      <c r="U2476" s="9"/>
      <c r="V2476" s="9"/>
      <c r="W2476" s="9"/>
      <c r="X2476" s="32"/>
      <c r="Y2476" s="3"/>
      <c r="Z2476" s="1"/>
      <c r="AA2476" s="9"/>
      <c r="AB2476" s="3"/>
      <c r="AC2476" s="3"/>
      <c r="AD2476" s="3"/>
      <c r="AE2476" s="9"/>
      <c r="AF2476" s="10"/>
      <c r="AG2476" s="9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42"/>
      <c r="B2477" s="72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20"/>
      <c r="R2477" s="13"/>
      <c r="S2477" s="4"/>
      <c r="T2477" s="34"/>
      <c r="U2477" s="9"/>
      <c r="V2477" s="9"/>
      <c r="W2477" s="9"/>
      <c r="X2477" s="32"/>
      <c r="Y2477" s="3"/>
      <c r="Z2477" s="1"/>
      <c r="AA2477" s="9"/>
      <c r="AB2477" s="3"/>
      <c r="AC2477" s="3"/>
      <c r="AD2477" s="3"/>
      <c r="AE2477" s="9"/>
      <c r="AF2477" s="10"/>
      <c r="AG2477" s="9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42"/>
      <c r="B2478" s="72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20"/>
      <c r="R2478" s="13"/>
      <c r="S2478" s="4"/>
      <c r="T2478" s="34"/>
      <c r="U2478" s="9"/>
      <c r="V2478" s="9"/>
      <c r="W2478" s="9"/>
      <c r="X2478" s="32"/>
      <c r="Y2478" s="3"/>
      <c r="Z2478" s="1"/>
      <c r="AA2478" s="9"/>
      <c r="AB2478" s="3"/>
      <c r="AC2478" s="3"/>
      <c r="AD2478" s="3"/>
      <c r="AE2478" s="9"/>
      <c r="AF2478" s="10"/>
      <c r="AG2478" s="9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42"/>
      <c r="B2479" s="72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20"/>
      <c r="R2479" s="13"/>
      <c r="S2479" s="4"/>
      <c r="T2479" s="34"/>
      <c r="U2479" s="9"/>
      <c r="V2479" s="9"/>
      <c r="W2479" s="9"/>
      <c r="X2479" s="32"/>
      <c r="Y2479" s="3"/>
      <c r="Z2479" s="1"/>
      <c r="AA2479" s="9"/>
      <c r="AB2479" s="3"/>
      <c r="AC2479" s="3"/>
      <c r="AD2479" s="3"/>
      <c r="AE2479" s="9"/>
      <c r="AF2479" s="10"/>
      <c r="AG2479" s="9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42"/>
      <c r="B2480" s="72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20"/>
      <c r="R2480" s="13"/>
      <c r="S2480" s="4"/>
      <c r="T2480" s="34"/>
      <c r="U2480" s="9"/>
      <c r="V2480" s="9"/>
      <c r="W2480" s="9"/>
      <c r="X2480" s="32"/>
      <c r="Y2480" s="3"/>
      <c r="Z2480" s="1"/>
      <c r="AA2480" s="9"/>
      <c r="AB2480" s="3"/>
      <c r="AC2480" s="3"/>
      <c r="AD2480" s="3"/>
      <c r="AE2480" s="9"/>
      <c r="AF2480" s="10"/>
      <c r="AG2480" s="9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42"/>
      <c r="B2481" s="72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20"/>
      <c r="R2481" s="13"/>
      <c r="S2481" s="4"/>
      <c r="T2481" s="34"/>
      <c r="U2481" s="9"/>
      <c r="V2481" s="9"/>
      <c r="W2481" s="9"/>
      <c r="X2481" s="32"/>
      <c r="Y2481" s="3"/>
      <c r="Z2481" s="1"/>
      <c r="AA2481" s="9"/>
      <c r="AB2481" s="3"/>
      <c r="AC2481" s="3"/>
      <c r="AD2481" s="3"/>
      <c r="AE2481" s="9"/>
      <c r="AF2481" s="10"/>
      <c r="AG2481" s="9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42"/>
      <c r="B2482" s="72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20"/>
      <c r="R2482" s="13"/>
      <c r="S2482" s="4"/>
      <c r="T2482" s="34"/>
      <c r="U2482" s="9"/>
      <c r="V2482" s="9"/>
      <c r="W2482" s="9"/>
      <c r="X2482" s="32"/>
      <c r="Y2482" s="3"/>
      <c r="Z2482" s="1"/>
      <c r="AA2482" s="9"/>
      <c r="AB2482" s="3"/>
      <c r="AC2482" s="3"/>
      <c r="AD2482" s="3"/>
      <c r="AE2482" s="9"/>
      <c r="AF2482" s="10"/>
      <c r="AG2482" s="9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42"/>
      <c r="B2483" s="72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20"/>
      <c r="R2483" s="13"/>
      <c r="S2483" s="4"/>
      <c r="T2483" s="34"/>
      <c r="U2483" s="9"/>
      <c r="V2483" s="9"/>
      <c r="W2483" s="9"/>
      <c r="X2483" s="32"/>
      <c r="Y2483" s="3"/>
      <c r="Z2483" s="1"/>
      <c r="AA2483" s="9"/>
      <c r="AB2483" s="3"/>
      <c r="AC2483" s="3"/>
      <c r="AD2483" s="3"/>
      <c r="AE2483" s="9"/>
      <c r="AF2483" s="10"/>
      <c r="AG2483" s="9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42"/>
      <c r="B2484" s="72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20"/>
      <c r="R2484" s="13"/>
      <c r="S2484" s="4"/>
      <c r="T2484" s="34"/>
      <c r="U2484" s="9"/>
      <c r="V2484" s="9"/>
      <c r="W2484" s="9"/>
      <c r="X2484" s="32"/>
      <c r="Y2484" s="3"/>
      <c r="Z2484" s="1"/>
      <c r="AA2484" s="9"/>
      <c r="AB2484" s="3"/>
      <c r="AC2484" s="3"/>
      <c r="AD2484" s="3"/>
      <c r="AE2484" s="9"/>
      <c r="AF2484" s="10"/>
      <c r="AG2484" s="9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42"/>
      <c r="B2485" s="72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20"/>
      <c r="R2485" s="13"/>
      <c r="S2485" s="4"/>
      <c r="T2485" s="34"/>
      <c r="U2485" s="9"/>
      <c r="V2485" s="9"/>
      <c r="W2485" s="9"/>
      <c r="X2485" s="32"/>
      <c r="Y2485" s="3"/>
      <c r="Z2485" s="1"/>
      <c r="AA2485" s="9"/>
      <c r="AB2485" s="3"/>
      <c r="AC2485" s="3"/>
      <c r="AD2485" s="3"/>
      <c r="AE2485" s="9"/>
      <c r="AF2485" s="10"/>
      <c r="AG2485" s="9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42"/>
      <c r="B2486" s="72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20"/>
      <c r="R2486" s="13"/>
      <c r="S2486" s="4"/>
      <c r="T2486" s="34"/>
      <c r="U2486" s="9"/>
      <c r="V2486" s="9"/>
      <c r="W2486" s="9"/>
      <c r="X2486" s="32"/>
      <c r="Y2486" s="3"/>
      <c r="Z2486" s="1"/>
      <c r="AA2486" s="9"/>
      <c r="AB2486" s="3"/>
      <c r="AC2486" s="3"/>
      <c r="AD2486" s="3"/>
      <c r="AE2486" s="9"/>
      <c r="AF2486" s="10"/>
      <c r="AG2486" s="9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42"/>
      <c r="B2487" s="72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20"/>
      <c r="R2487" s="13"/>
      <c r="S2487" s="4"/>
      <c r="T2487" s="34"/>
      <c r="U2487" s="9"/>
      <c r="V2487" s="9"/>
      <c r="W2487" s="9"/>
      <c r="X2487" s="32"/>
      <c r="Y2487" s="3"/>
      <c r="Z2487" s="1"/>
      <c r="AA2487" s="9"/>
      <c r="AB2487" s="3"/>
      <c r="AC2487" s="3"/>
      <c r="AD2487" s="3"/>
      <c r="AE2487" s="9"/>
      <c r="AF2487" s="10"/>
      <c r="AG2487" s="9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42"/>
      <c r="B2488" s="72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20"/>
      <c r="R2488" s="13"/>
      <c r="S2488" s="4"/>
      <c r="T2488" s="34"/>
      <c r="U2488" s="9"/>
      <c r="V2488" s="9"/>
      <c r="W2488" s="9"/>
      <c r="X2488" s="32"/>
      <c r="Y2488" s="3"/>
      <c r="Z2488" s="1"/>
      <c r="AA2488" s="9"/>
      <c r="AB2488" s="3"/>
      <c r="AC2488" s="3"/>
      <c r="AD2488" s="3"/>
      <c r="AE2488" s="9"/>
      <c r="AF2488" s="10"/>
      <c r="AG2488" s="9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42"/>
      <c r="B2489" s="72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20"/>
      <c r="R2489" s="13"/>
      <c r="S2489" s="4"/>
      <c r="T2489" s="34"/>
      <c r="U2489" s="9"/>
      <c r="V2489" s="9"/>
      <c r="W2489" s="9"/>
      <c r="X2489" s="32"/>
      <c r="Y2489" s="3"/>
      <c r="Z2489" s="1"/>
      <c r="AA2489" s="9"/>
      <c r="AB2489" s="3"/>
      <c r="AC2489" s="3"/>
      <c r="AD2489" s="3"/>
      <c r="AE2489" s="9"/>
      <c r="AF2489" s="10"/>
      <c r="AG2489" s="9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42"/>
      <c r="B2490" s="72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20"/>
      <c r="R2490" s="13"/>
      <c r="S2490" s="4"/>
      <c r="T2490" s="34"/>
      <c r="U2490" s="9"/>
      <c r="V2490" s="9"/>
      <c r="W2490" s="9"/>
      <c r="X2490" s="32"/>
      <c r="Y2490" s="3"/>
      <c r="Z2490" s="1"/>
      <c r="AA2490" s="9"/>
      <c r="AB2490" s="3"/>
      <c r="AC2490" s="3"/>
      <c r="AD2490" s="3"/>
      <c r="AE2490" s="9"/>
      <c r="AF2490" s="10"/>
      <c r="AG2490" s="9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42"/>
      <c r="B2491" s="72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20"/>
      <c r="R2491" s="13"/>
      <c r="S2491" s="4"/>
      <c r="T2491" s="34"/>
      <c r="U2491" s="9"/>
      <c r="V2491" s="9"/>
      <c r="W2491" s="9"/>
      <c r="X2491" s="32"/>
      <c r="Y2491" s="3"/>
      <c r="Z2491" s="1"/>
      <c r="AA2491" s="9"/>
      <c r="AB2491" s="3"/>
      <c r="AC2491" s="3"/>
      <c r="AD2491" s="3"/>
      <c r="AE2491" s="9"/>
      <c r="AF2491" s="10"/>
      <c r="AG2491" s="9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42"/>
      <c r="B2492" s="72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20"/>
      <c r="R2492" s="13"/>
      <c r="S2492" s="4"/>
      <c r="T2492" s="34"/>
      <c r="U2492" s="9"/>
      <c r="V2492" s="9"/>
      <c r="W2492" s="9"/>
      <c r="X2492" s="32"/>
      <c r="Y2492" s="3"/>
      <c r="Z2492" s="1"/>
      <c r="AA2492" s="9"/>
      <c r="AB2492" s="3"/>
      <c r="AC2492" s="3"/>
      <c r="AD2492" s="3"/>
      <c r="AE2492" s="9"/>
      <c r="AF2492" s="10"/>
      <c r="AG2492" s="9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42"/>
      <c r="B2493" s="72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20"/>
      <c r="R2493" s="13"/>
      <c r="S2493" s="4"/>
      <c r="T2493" s="34"/>
      <c r="U2493" s="9"/>
      <c r="V2493" s="9"/>
      <c r="W2493" s="9"/>
      <c r="X2493" s="32"/>
      <c r="Y2493" s="3"/>
      <c r="Z2493" s="1"/>
      <c r="AA2493" s="9"/>
      <c r="AB2493" s="3"/>
      <c r="AC2493" s="3"/>
      <c r="AD2493" s="3"/>
      <c r="AE2493" s="9"/>
      <c r="AF2493" s="10"/>
      <c r="AG2493" s="9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42"/>
      <c r="B2494" s="72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20"/>
      <c r="R2494" s="13"/>
      <c r="S2494" s="4"/>
      <c r="T2494" s="34"/>
      <c r="U2494" s="9"/>
      <c r="V2494" s="9"/>
      <c r="W2494" s="9"/>
      <c r="X2494" s="32"/>
      <c r="Y2494" s="3"/>
      <c r="Z2494" s="1"/>
      <c r="AA2494" s="9"/>
      <c r="AB2494" s="3"/>
      <c r="AC2494" s="3"/>
      <c r="AD2494" s="3"/>
      <c r="AE2494" s="9"/>
      <c r="AF2494" s="10"/>
      <c r="AG2494" s="9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42"/>
      <c r="B2495" s="72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20"/>
      <c r="R2495" s="13"/>
      <c r="S2495" s="4"/>
      <c r="T2495" s="34"/>
      <c r="U2495" s="9"/>
      <c r="V2495" s="9"/>
      <c r="W2495" s="9"/>
      <c r="X2495" s="32"/>
      <c r="Y2495" s="3"/>
      <c r="Z2495" s="1"/>
      <c r="AA2495" s="9"/>
      <c r="AB2495" s="3"/>
      <c r="AC2495" s="3"/>
      <c r="AD2495" s="3"/>
      <c r="AE2495" s="9"/>
      <c r="AF2495" s="10"/>
      <c r="AG2495" s="9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42"/>
      <c r="B2496" s="72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20"/>
      <c r="R2496" s="13"/>
      <c r="S2496" s="4"/>
      <c r="T2496" s="34"/>
      <c r="U2496" s="9"/>
      <c r="V2496" s="9"/>
      <c r="W2496" s="9"/>
      <c r="X2496" s="32"/>
      <c r="Y2496" s="3"/>
      <c r="Z2496" s="1"/>
      <c r="AA2496" s="9"/>
      <c r="AB2496" s="3"/>
      <c r="AC2496" s="3"/>
      <c r="AD2496" s="3"/>
      <c r="AE2496" s="9"/>
      <c r="AF2496" s="10"/>
      <c r="AG2496" s="9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42"/>
      <c r="B2497" s="72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20"/>
      <c r="R2497" s="13"/>
      <c r="S2497" s="4"/>
      <c r="T2497" s="34"/>
      <c r="U2497" s="9"/>
      <c r="V2497" s="9"/>
      <c r="W2497" s="9"/>
      <c r="X2497" s="32"/>
      <c r="Y2497" s="3"/>
      <c r="Z2497" s="1"/>
      <c r="AA2497" s="9"/>
      <c r="AB2497" s="3"/>
      <c r="AC2497" s="3"/>
      <c r="AD2497" s="3"/>
      <c r="AE2497" s="9"/>
      <c r="AF2497" s="10"/>
      <c r="AG2497" s="9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42"/>
      <c r="B2498" s="72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20"/>
      <c r="R2498" s="13"/>
      <c r="S2498" s="4"/>
      <c r="T2498" s="34"/>
      <c r="U2498" s="9"/>
      <c r="V2498" s="9"/>
      <c r="W2498" s="9"/>
      <c r="X2498" s="32"/>
      <c r="Y2498" s="3"/>
      <c r="Z2498" s="1"/>
      <c r="AA2498" s="9"/>
      <c r="AB2498" s="3"/>
      <c r="AC2498" s="3"/>
      <c r="AD2498" s="3"/>
      <c r="AE2498" s="9"/>
      <c r="AF2498" s="10"/>
      <c r="AG2498" s="9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42"/>
      <c r="B2499" s="72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20"/>
      <c r="R2499" s="13"/>
      <c r="S2499" s="4"/>
      <c r="T2499" s="34"/>
      <c r="U2499" s="9"/>
      <c r="V2499" s="9"/>
      <c r="W2499" s="9"/>
      <c r="X2499" s="32"/>
      <c r="Y2499" s="3"/>
      <c r="Z2499" s="1"/>
      <c r="AA2499" s="9"/>
      <c r="AB2499" s="3"/>
      <c r="AC2499" s="3"/>
      <c r="AD2499" s="3"/>
      <c r="AE2499" s="9"/>
      <c r="AF2499" s="10"/>
      <c r="AG2499" s="9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42"/>
      <c r="B2500" s="72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20"/>
      <c r="R2500" s="13"/>
      <c r="S2500" s="4"/>
      <c r="T2500" s="34"/>
      <c r="U2500" s="9"/>
      <c r="V2500" s="9"/>
      <c r="W2500" s="9"/>
      <c r="X2500" s="32"/>
      <c r="Y2500" s="3"/>
      <c r="Z2500" s="1"/>
      <c r="AA2500" s="9"/>
      <c r="AB2500" s="3"/>
      <c r="AC2500" s="3"/>
      <c r="AD2500" s="3"/>
      <c r="AE2500" s="9"/>
      <c r="AF2500" s="10"/>
      <c r="AG2500" s="9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42"/>
      <c r="B2501" s="72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20"/>
      <c r="R2501" s="13"/>
      <c r="S2501" s="4"/>
      <c r="T2501" s="34"/>
      <c r="U2501" s="9"/>
      <c r="V2501" s="9"/>
      <c r="W2501" s="9"/>
      <c r="X2501" s="32"/>
      <c r="Y2501" s="3"/>
      <c r="Z2501" s="1"/>
      <c r="AA2501" s="9"/>
      <c r="AB2501" s="3"/>
      <c r="AC2501" s="3"/>
      <c r="AD2501" s="3"/>
      <c r="AE2501" s="9"/>
      <c r="AF2501" s="10"/>
      <c r="AG2501" s="9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42"/>
      <c r="B2502" s="72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20"/>
      <c r="R2502" s="13"/>
      <c r="S2502" s="4"/>
      <c r="T2502" s="34"/>
      <c r="U2502" s="9"/>
      <c r="V2502" s="9"/>
      <c r="W2502" s="9"/>
      <c r="X2502" s="32"/>
      <c r="Y2502" s="3"/>
      <c r="Z2502" s="1"/>
      <c r="AA2502" s="9"/>
      <c r="AB2502" s="3"/>
      <c r="AC2502" s="3"/>
      <c r="AD2502" s="3"/>
      <c r="AE2502" s="9"/>
      <c r="AF2502" s="10"/>
      <c r="AG2502" s="9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42"/>
      <c r="B2503" s="72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20"/>
      <c r="R2503" s="13"/>
      <c r="S2503" s="4"/>
      <c r="T2503" s="34"/>
      <c r="U2503" s="9"/>
      <c r="V2503" s="9"/>
      <c r="W2503" s="9"/>
      <c r="X2503" s="32"/>
      <c r="Y2503" s="3"/>
      <c r="Z2503" s="1"/>
      <c r="AA2503" s="9"/>
      <c r="AB2503" s="3"/>
      <c r="AC2503" s="3"/>
      <c r="AD2503" s="3"/>
      <c r="AE2503" s="9"/>
      <c r="AF2503" s="10"/>
      <c r="AG2503" s="9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42"/>
      <c r="B2504" s="72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20"/>
      <c r="R2504" s="13"/>
      <c r="S2504" s="4"/>
      <c r="T2504" s="34"/>
      <c r="U2504" s="9"/>
      <c r="V2504" s="9"/>
      <c r="W2504" s="9"/>
      <c r="X2504" s="32"/>
      <c r="Y2504" s="3"/>
      <c r="Z2504" s="1"/>
      <c r="AA2504" s="9"/>
      <c r="AB2504" s="3"/>
      <c r="AC2504" s="3"/>
      <c r="AD2504" s="3"/>
      <c r="AE2504" s="9"/>
      <c r="AF2504" s="10"/>
      <c r="AG2504" s="9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42"/>
      <c r="B2505" s="72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20"/>
      <c r="R2505" s="13"/>
      <c r="S2505" s="4"/>
      <c r="T2505" s="34"/>
      <c r="U2505" s="9"/>
      <c r="V2505" s="9"/>
      <c r="W2505" s="9"/>
      <c r="X2505" s="32"/>
      <c r="Y2505" s="3"/>
      <c r="Z2505" s="1"/>
      <c r="AA2505" s="9"/>
      <c r="AB2505" s="3"/>
      <c r="AC2505" s="3"/>
      <c r="AD2505" s="3"/>
      <c r="AE2505" s="9"/>
      <c r="AF2505" s="10"/>
      <c r="AG2505" s="9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42"/>
      <c r="B2506" s="72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20"/>
      <c r="R2506" s="13"/>
      <c r="S2506" s="4"/>
      <c r="T2506" s="34"/>
      <c r="U2506" s="9"/>
      <c r="V2506" s="9"/>
      <c r="W2506" s="9"/>
      <c r="X2506" s="32"/>
      <c r="Y2506" s="3"/>
      <c r="Z2506" s="1"/>
      <c r="AA2506" s="9"/>
      <c r="AB2506" s="3"/>
      <c r="AC2506" s="3"/>
      <c r="AD2506" s="3"/>
      <c r="AE2506" s="9"/>
      <c r="AF2506" s="10"/>
      <c r="AG2506" s="9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42"/>
      <c r="B2507" s="72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20"/>
      <c r="R2507" s="13"/>
      <c r="S2507" s="4"/>
      <c r="T2507" s="34"/>
      <c r="U2507" s="9"/>
      <c r="V2507" s="9"/>
      <c r="W2507" s="9"/>
      <c r="X2507" s="32"/>
      <c r="Y2507" s="3"/>
      <c r="Z2507" s="1"/>
      <c r="AA2507" s="9"/>
      <c r="AB2507" s="3"/>
      <c r="AC2507" s="3"/>
      <c r="AD2507" s="3"/>
      <c r="AE2507" s="9"/>
      <c r="AF2507" s="10"/>
      <c r="AG2507" s="9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42"/>
      <c r="B2508" s="72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20"/>
      <c r="R2508" s="13"/>
      <c r="S2508" s="4"/>
      <c r="T2508" s="34"/>
      <c r="U2508" s="9"/>
      <c r="V2508" s="9"/>
      <c r="W2508" s="9"/>
      <c r="X2508" s="32"/>
      <c r="Y2508" s="3"/>
      <c r="Z2508" s="1"/>
      <c r="AA2508" s="9"/>
      <c r="AB2508" s="3"/>
      <c r="AC2508" s="3"/>
      <c r="AD2508" s="3"/>
      <c r="AE2508" s="9"/>
      <c r="AF2508" s="10"/>
      <c r="AG2508" s="9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42"/>
      <c r="B2509" s="72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20"/>
      <c r="R2509" s="13"/>
      <c r="S2509" s="4"/>
      <c r="T2509" s="34"/>
      <c r="U2509" s="9"/>
      <c r="V2509" s="9"/>
      <c r="W2509" s="9"/>
      <c r="X2509" s="32"/>
      <c r="Y2509" s="3"/>
      <c r="Z2509" s="1"/>
      <c r="AA2509" s="9"/>
      <c r="AB2509" s="3"/>
      <c r="AC2509" s="3"/>
      <c r="AD2509" s="3"/>
      <c r="AE2509" s="9"/>
      <c r="AF2509" s="10"/>
      <c r="AG2509" s="9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42"/>
      <c r="B2510" s="72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20"/>
      <c r="R2510" s="13"/>
      <c r="S2510" s="4"/>
      <c r="T2510" s="34"/>
      <c r="U2510" s="9"/>
      <c r="V2510" s="9"/>
      <c r="W2510" s="9"/>
      <c r="X2510" s="32"/>
      <c r="Y2510" s="3"/>
      <c r="Z2510" s="1"/>
      <c r="AA2510" s="9"/>
      <c r="AB2510" s="3"/>
      <c r="AC2510" s="3"/>
      <c r="AD2510" s="3"/>
      <c r="AE2510" s="9"/>
      <c r="AF2510" s="10"/>
      <c r="AG2510" s="9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42"/>
      <c r="B2511" s="72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20"/>
      <c r="R2511" s="13"/>
      <c r="S2511" s="4"/>
      <c r="T2511" s="34"/>
      <c r="U2511" s="9"/>
      <c r="V2511" s="9"/>
      <c r="W2511" s="9"/>
      <c r="X2511" s="32"/>
      <c r="Y2511" s="3"/>
      <c r="Z2511" s="1"/>
      <c r="AA2511" s="9"/>
      <c r="AB2511" s="3"/>
      <c r="AC2511" s="3"/>
      <c r="AD2511" s="3"/>
      <c r="AE2511" s="9"/>
      <c r="AF2511" s="10"/>
      <c r="AG2511" s="9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42"/>
      <c r="B2512" s="72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20"/>
      <c r="R2512" s="13"/>
      <c r="S2512" s="4"/>
      <c r="T2512" s="34"/>
      <c r="U2512" s="9"/>
      <c r="V2512" s="9"/>
      <c r="W2512" s="9"/>
      <c r="X2512" s="32"/>
      <c r="Y2512" s="3"/>
      <c r="Z2512" s="1"/>
      <c r="AA2512" s="9"/>
      <c r="AB2512" s="3"/>
      <c r="AC2512" s="3"/>
      <c r="AD2512" s="3"/>
      <c r="AE2512" s="9"/>
      <c r="AF2512" s="10"/>
      <c r="AG2512" s="9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42"/>
      <c r="B2513" s="72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20"/>
      <c r="R2513" s="13"/>
      <c r="S2513" s="4"/>
      <c r="T2513" s="34"/>
      <c r="U2513" s="9"/>
      <c r="V2513" s="9"/>
      <c r="W2513" s="9"/>
      <c r="X2513" s="32"/>
      <c r="Y2513" s="3"/>
      <c r="Z2513" s="1"/>
      <c r="AA2513" s="9"/>
      <c r="AB2513" s="3"/>
      <c r="AC2513" s="3"/>
      <c r="AD2513" s="3"/>
      <c r="AE2513" s="9"/>
      <c r="AF2513" s="10"/>
      <c r="AG2513" s="9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42"/>
      <c r="B2514" s="72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20"/>
      <c r="R2514" s="13"/>
      <c r="S2514" s="4"/>
      <c r="T2514" s="34"/>
      <c r="U2514" s="9"/>
      <c r="V2514" s="9"/>
      <c r="W2514" s="9"/>
      <c r="X2514" s="32"/>
      <c r="Y2514" s="3"/>
      <c r="Z2514" s="1"/>
      <c r="AA2514" s="9"/>
      <c r="AB2514" s="3"/>
      <c r="AC2514" s="3"/>
      <c r="AD2514" s="3"/>
      <c r="AE2514" s="9"/>
      <c r="AF2514" s="10"/>
      <c r="AG2514" s="9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42"/>
      <c r="B2515" s="72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20"/>
      <c r="R2515" s="13"/>
      <c r="S2515" s="4"/>
      <c r="T2515" s="34"/>
      <c r="U2515" s="9"/>
      <c r="V2515" s="9"/>
      <c r="W2515" s="9"/>
      <c r="X2515" s="32"/>
      <c r="Y2515" s="3"/>
      <c r="Z2515" s="1"/>
      <c r="AA2515" s="9"/>
      <c r="AB2515" s="3"/>
      <c r="AC2515" s="3"/>
      <c r="AD2515" s="3"/>
      <c r="AE2515" s="9"/>
      <c r="AF2515" s="10"/>
      <c r="AG2515" s="9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42"/>
      <c r="B2516" s="72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20"/>
      <c r="R2516" s="13"/>
      <c r="S2516" s="4"/>
      <c r="T2516" s="34"/>
      <c r="U2516" s="9"/>
      <c r="V2516" s="9"/>
      <c r="W2516" s="9"/>
      <c r="X2516" s="32"/>
      <c r="Y2516" s="3"/>
      <c r="Z2516" s="1"/>
      <c r="AA2516" s="9"/>
      <c r="AB2516" s="3"/>
      <c r="AC2516" s="3"/>
      <c r="AD2516" s="3"/>
      <c r="AE2516" s="9"/>
      <c r="AF2516" s="10"/>
      <c r="AG2516" s="9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42"/>
      <c r="B2517" s="72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20"/>
      <c r="R2517" s="13"/>
      <c r="S2517" s="4"/>
      <c r="T2517" s="34"/>
      <c r="U2517" s="9"/>
      <c r="V2517" s="9"/>
      <c r="W2517" s="9"/>
      <c r="X2517" s="32"/>
      <c r="Y2517" s="3"/>
      <c r="Z2517" s="1"/>
      <c r="AA2517" s="9"/>
      <c r="AB2517" s="3"/>
      <c r="AC2517" s="3"/>
      <c r="AD2517" s="3"/>
      <c r="AE2517" s="9"/>
      <c r="AF2517" s="10"/>
      <c r="AG2517" s="9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42"/>
      <c r="B2518" s="72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20"/>
      <c r="R2518" s="13"/>
      <c r="S2518" s="4"/>
      <c r="T2518" s="34"/>
      <c r="U2518" s="9"/>
      <c r="V2518" s="9"/>
      <c r="W2518" s="9"/>
      <c r="X2518" s="32"/>
      <c r="Y2518" s="3"/>
      <c r="Z2518" s="1"/>
      <c r="AA2518" s="9"/>
      <c r="AB2518" s="3"/>
      <c r="AC2518" s="3"/>
      <c r="AD2518" s="3"/>
      <c r="AE2518" s="9"/>
      <c r="AF2518" s="10"/>
      <c r="AG2518" s="9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42"/>
      <c r="B2519" s="72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20"/>
      <c r="R2519" s="13"/>
      <c r="S2519" s="4"/>
      <c r="T2519" s="34"/>
      <c r="U2519" s="9"/>
      <c r="V2519" s="9"/>
      <c r="W2519" s="9"/>
      <c r="X2519" s="32"/>
      <c r="Y2519" s="3"/>
      <c r="Z2519" s="1"/>
      <c r="AA2519" s="9"/>
      <c r="AB2519" s="3"/>
      <c r="AC2519" s="3"/>
      <c r="AD2519" s="3"/>
      <c r="AE2519" s="9"/>
      <c r="AF2519" s="10"/>
      <c r="AG2519" s="9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42"/>
      <c r="B2520" s="72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20"/>
      <c r="R2520" s="13"/>
      <c r="S2520" s="4"/>
      <c r="T2520" s="34"/>
      <c r="U2520" s="9"/>
      <c r="V2520" s="9"/>
      <c r="W2520" s="9"/>
      <c r="X2520" s="32"/>
      <c r="Y2520" s="3"/>
      <c r="Z2520" s="1"/>
      <c r="AA2520" s="9"/>
      <c r="AB2520" s="3"/>
      <c r="AC2520" s="3"/>
      <c r="AD2520" s="3"/>
      <c r="AE2520" s="9"/>
      <c r="AF2520" s="10"/>
      <c r="AG2520" s="9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42"/>
      <c r="B2521" s="72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20"/>
      <c r="R2521" s="13"/>
      <c r="S2521" s="4"/>
      <c r="T2521" s="34"/>
      <c r="U2521" s="9"/>
      <c r="V2521" s="9"/>
      <c r="W2521" s="9"/>
      <c r="X2521" s="32"/>
      <c r="Y2521" s="3"/>
      <c r="Z2521" s="1"/>
      <c r="AA2521" s="9"/>
      <c r="AB2521" s="3"/>
      <c r="AC2521" s="3"/>
      <c r="AD2521" s="3"/>
      <c r="AE2521" s="9"/>
      <c r="AF2521" s="10"/>
      <c r="AG2521" s="9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42"/>
      <c r="B2522" s="72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20"/>
      <c r="R2522" s="13"/>
      <c r="S2522" s="4"/>
      <c r="T2522" s="34"/>
      <c r="U2522" s="9"/>
      <c r="V2522" s="9"/>
      <c r="W2522" s="9"/>
      <c r="X2522" s="32"/>
      <c r="Y2522" s="3"/>
      <c r="Z2522" s="1"/>
      <c r="AA2522" s="9"/>
      <c r="AB2522" s="3"/>
      <c r="AC2522" s="3"/>
      <c r="AD2522" s="3"/>
      <c r="AE2522" s="9"/>
      <c r="AF2522" s="10"/>
      <c r="AG2522" s="9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42"/>
      <c r="B2523" s="72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20"/>
      <c r="R2523" s="13"/>
      <c r="S2523" s="4"/>
      <c r="T2523" s="34"/>
      <c r="U2523" s="9"/>
      <c r="V2523" s="9"/>
      <c r="W2523" s="9"/>
      <c r="X2523" s="32"/>
      <c r="Y2523" s="3"/>
      <c r="Z2523" s="1"/>
      <c r="AA2523" s="9"/>
      <c r="AB2523" s="3"/>
      <c r="AC2523" s="3"/>
      <c r="AD2523" s="3"/>
      <c r="AE2523" s="9"/>
      <c r="AF2523" s="10"/>
      <c r="AG2523" s="9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42"/>
      <c r="B2524" s="72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20"/>
      <c r="R2524" s="13"/>
      <c r="S2524" s="4"/>
      <c r="T2524" s="34"/>
      <c r="U2524" s="9"/>
      <c r="V2524" s="9"/>
      <c r="W2524" s="9"/>
      <c r="X2524" s="32"/>
      <c r="Y2524" s="3"/>
      <c r="Z2524" s="1"/>
      <c r="AA2524" s="9"/>
      <c r="AB2524" s="3"/>
      <c r="AC2524" s="3"/>
      <c r="AD2524" s="3"/>
      <c r="AE2524" s="9"/>
      <c r="AF2524" s="10"/>
      <c r="AG2524" s="9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42"/>
      <c r="B2525" s="72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20"/>
      <c r="R2525" s="13"/>
      <c r="S2525" s="4"/>
      <c r="T2525" s="34"/>
      <c r="U2525" s="9"/>
      <c r="V2525" s="9"/>
      <c r="W2525" s="9"/>
      <c r="X2525" s="32"/>
      <c r="Y2525" s="3"/>
      <c r="Z2525" s="1"/>
      <c r="AA2525" s="9"/>
      <c r="AB2525" s="3"/>
      <c r="AC2525" s="3"/>
      <c r="AD2525" s="3"/>
      <c r="AE2525" s="9"/>
      <c r="AF2525" s="10"/>
      <c r="AG2525" s="9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42"/>
      <c r="B2526" s="72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20"/>
      <c r="R2526" s="13"/>
      <c r="S2526" s="4"/>
      <c r="T2526" s="34"/>
      <c r="U2526" s="9"/>
      <c r="V2526" s="9"/>
      <c r="W2526" s="9"/>
      <c r="X2526" s="32"/>
      <c r="Y2526" s="3"/>
      <c r="Z2526" s="1"/>
      <c r="AA2526" s="9"/>
      <c r="AB2526" s="3"/>
      <c r="AC2526" s="3"/>
      <c r="AD2526" s="3"/>
      <c r="AE2526" s="9"/>
      <c r="AF2526" s="10"/>
      <c r="AG2526" s="9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42"/>
      <c r="B2527" s="72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20"/>
      <c r="R2527" s="13"/>
      <c r="S2527" s="4"/>
      <c r="T2527" s="34"/>
      <c r="U2527" s="9"/>
      <c r="V2527" s="9"/>
      <c r="W2527" s="9"/>
      <c r="X2527" s="32"/>
      <c r="Y2527" s="3"/>
      <c r="Z2527" s="1"/>
      <c r="AA2527" s="9"/>
      <c r="AB2527" s="3"/>
      <c r="AC2527" s="3"/>
      <c r="AD2527" s="3"/>
      <c r="AE2527" s="9"/>
      <c r="AF2527" s="10"/>
      <c r="AG2527" s="9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42"/>
      <c r="B2528" s="72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20"/>
      <c r="R2528" s="13"/>
      <c r="S2528" s="4"/>
      <c r="T2528" s="34"/>
      <c r="U2528" s="9"/>
      <c r="V2528" s="9"/>
      <c r="W2528" s="9"/>
      <c r="X2528" s="32"/>
      <c r="Y2528" s="3"/>
      <c r="Z2528" s="1"/>
      <c r="AA2528" s="9"/>
      <c r="AB2528" s="3"/>
      <c r="AC2528" s="3"/>
      <c r="AD2528" s="3"/>
      <c r="AE2528" s="9"/>
      <c r="AF2528" s="10"/>
      <c r="AG2528" s="9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42"/>
      <c r="B2529" s="72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20"/>
      <c r="R2529" s="13"/>
      <c r="S2529" s="4"/>
      <c r="T2529" s="34"/>
      <c r="U2529" s="9"/>
      <c r="V2529" s="9"/>
      <c r="W2529" s="9"/>
      <c r="X2529" s="32"/>
      <c r="Y2529" s="3"/>
      <c r="Z2529" s="1"/>
      <c r="AA2529" s="9"/>
      <c r="AB2529" s="3"/>
      <c r="AC2529" s="3"/>
      <c r="AD2529" s="3"/>
      <c r="AE2529" s="9"/>
      <c r="AF2529" s="10"/>
      <c r="AG2529" s="9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42"/>
      <c r="B2530" s="72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20"/>
      <c r="R2530" s="13"/>
      <c r="S2530" s="4"/>
      <c r="T2530" s="34"/>
      <c r="U2530" s="9"/>
      <c r="V2530" s="9"/>
      <c r="W2530" s="9"/>
      <c r="X2530" s="32"/>
      <c r="Y2530" s="3"/>
      <c r="Z2530" s="1"/>
      <c r="AA2530" s="9"/>
      <c r="AB2530" s="3"/>
      <c r="AC2530" s="3"/>
      <c r="AD2530" s="3"/>
      <c r="AE2530" s="9"/>
      <c r="AF2530" s="10"/>
      <c r="AG2530" s="9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42"/>
      <c r="B2531" s="72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20"/>
      <c r="R2531" s="13"/>
      <c r="S2531" s="4"/>
      <c r="T2531" s="34"/>
      <c r="U2531" s="9"/>
      <c r="V2531" s="9"/>
      <c r="W2531" s="9"/>
      <c r="X2531" s="32"/>
      <c r="Y2531" s="3"/>
      <c r="Z2531" s="1"/>
      <c r="AA2531" s="9"/>
      <c r="AB2531" s="3"/>
      <c r="AC2531" s="3"/>
      <c r="AD2531" s="3"/>
      <c r="AE2531" s="9"/>
      <c r="AF2531" s="10"/>
      <c r="AG2531" s="9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42"/>
      <c r="B2532" s="72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20"/>
      <c r="R2532" s="13"/>
      <c r="S2532" s="4"/>
      <c r="T2532" s="34"/>
      <c r="U2532" s="9"/>
      <c r="V2532" s="9"/>
      <c r="W2532" s="9"/>
      <c r="X2532" s="32"/>
      <c r="Y2532" s="3"/>
      <c r="Z2532" s="1"/>
      <c r="AA2532" s="9"/>
      <c r="AB2532" s="3"/>
      <c r="AC2532" s="3"/>
      <c r="AD2532" s="3"/>
      <c r="AE2532" s="9"/>
      <c r="AF2532" s="10"/>
      <c r="AG2532" s="9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42"/>
      <c r="B2533" s="72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20"/>
      <c r="R2533" s="13"/>
      <c r="S2533" s="4"/>
      <c r="T2533" s="34"/>
      <c r="U2533" s="9"/>
      <c r="V2533" s="9"/>
      <c r="W2533" s="9"/>
      <c r="X2533" s="32"/>
      <c r="Y2533" s="3"/>
      <c r="Z2533" s="1"/>
      <c r="AA2533" s="9"/>
      <c r="AB2533" s="3"/>
      <c r="AC2533" s="3"/>
      <c r="AD2533" s="3"/>
      <c r="AE2533" s="9"/>
      <c r="AF2533" s="10"/>
      <c r="AG2533" s="9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42"/>
      <c r="B2534" s="72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20"/>
      <c r="R2534" s="13"/>
      <c r="S2534" s="4"/>
      <c r="T2534" s="34"/>
      <c r="U2534" s="9"/>
      <c r="V2534" s="9"/>
      <c r="W2534" s="9"/>
      <c r="X2534" s="32"/>
      <c r="Y2534" s="3"/>
      <c r="Z2534" s="1"/>
      <c r="AA2534" s="9"/>
      <c r="AB2534" s="3"/>
      <c r="AC2534" s="3"/>
      <c r="AD2534" s="3"/>
      <c r="AE2534" s="9"/>
      <c r="AF2534" s="10"/>
      <c r="AG2534" s="9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42"/>
      <c r="B2535" s="72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20"/>
      <c r="R2535" s="13"/>
      <c r="S2535" s="4"/>
      <c r="T2535" s="34"/>
      <c r="U2535" s="9"/>
      <c r="V2535" s="9"/>
      <c r="W2535" s="9"/>
      <c r="X2535" s="32"/>
      <c r="Y2535" s="3"/>
      <c r="Z2535" s="1"/>
      <c r="AA2535" s="9"/>
      <c r="AB2535" s="3"/>
      <c r="AC2535" s="3"/>
      <c r="AD2535" s="3"/>
      <c r="AE2535" s="9"/>
      <c r="AF2535" s="10"/>
      <c r="AG2535" s="9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42"/>
      <c r="B2536" s="72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20"/>
      <c r="R2536" s="13"/>
      <c r="S2536" s="4"/>
      <c r="T2536" s="34"/>
      <c r="U2536" s="9"/>
      <c r="V2536" s="9"/>
      <c r="W2536" s="9"/>
      <c r="X2536" s="32"/>
      <c r="Y2536" s="3"/>
      <c r="Z2536" s="1"/>
      <c r="AA2536" s="9"/>
      <c r="AB2536" s="3"/>
      <c r="AC2536" s="3"/>
      <c r="AD2536" s="3"/>
      <c r="AE2536" s="9"/>
      <c r="AF2536" s="10"/>
      <c r="AG2536" s="9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42"/>
      <c r="B2537" s="72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20"/>
      <c r="R2537" s="13"/>
      <c r="S2537" s="4"/>
      <c r="T2537" s="34"/>
      <c r="U2537" s="9"/>
      <c r="V2537" s="9"/>
      <c r="W2537" s="9"/>
      <c r="X2537" s="32"/>
      <c r="Y2537" s="3"/>
      <c r="Z2537" s="1"/>
      <c r="AA2537" s="9"/>
      <c r="AB2537" s="3"/>
      <c r="AC2537" s="3"/>
      <c r="AD2537" s="3"/>
      <c r="AE2537" s="9"/>
      <c r="AF2537" s="10"/>
      <c r="AG2537" s="9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42"/>
      <c r="B2538" s="72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20"/>
      <c r="R2538" s="13"/>
      <c r="S2538" s="4"/>
      <c r="T2538" s="34"/>
      <c r="U2538" s="9"/>
      <c r="V2538" s="9"/>
      <c r="W2538" s="9"/>
      <c r="X2538" s="32"/>
      <c r="Y2538" s="3"/>
      <c r="Z2538" s="1"/>
      <c r="AA2538" s="9"/>
      <c r="AB2538" s="3"/>
      <c r="AC2538" s="3"/>
      <c r="AD2538" s="3"/>
      <c r="AE2538" s="9"/>
      <c r="AF2538" s="10"/>
      <c r="AG2538" s="9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42"/>
      <c r="B2539" s="72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20"/>
      <c r="R2539" s="13"/>
      <c r="S2539" s="4"/>
      <c r="T2539" s="34"/>
      <c r="U2539" s="9"/>
      <c r="V2539" s="9"/>
      <c r="W2539" s="9"/>
      <c r="X2539" s="32"/>
      <c r="Y2539" s="3"/>
      <c r="Z2539" s="1"/>
      <c r="AA2539" s="9"/>
      <c r="AB2539" s="3"/>
      <c r="AC2539" s="3"/>
      <c r="AD2539" s="3"/>
      <c r="AE2539" s="9"/>
      <c r="AF2539" s="10"/>
      <c r="AG2539" s="9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42"/>
      <c r="B2540" s="72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20"/>
      <c r="R2540" s="13"/>
      <c r="S2540" s="4"/>
      <c r="T2540" s="34"/>
      <c r="U2540" s="9"/>
      <c r="V2540" s="9"/>
      <c r="W2540" s="9"/>
      <c r="X2540" s="32"/>
      <c r="Y2540" s="3"/>
      <c r="Z2540" s="1"/>
      <c r="AA2540" s="9"/>
      <c r="AB2540" s="3"/>
      <c r="AC2540" s="3"/>
      <c r="AD2540" s="3"/>
      <c r="AE2540" s="9"/>
      <c r="AF2540" s="10"/>
      <c r="AG2540" s="9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42"/>
      <c r="B2541" s="72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20"/>
      <c r="R2541" s="13"/>
      <c r="S2541" s="4"/>
      <c r="T2541" s="34"/>
      <c r="U2541" s="9"/>
      <c r="V2541" s="9"/>
      <c r="W2541" s="9"/>
      <c r="X2541" s="32"/>
      <c r="Y2541" s="3"/>
      <c r="Z2541" s="1"/>
      <c r="AA2541" s="9"/>
      <c r="AB2541" s="3"/>
      <c r="AC2541" s="3"/>
      <c r="AD2541" s="3"/>
      <c r="AE2541" s="9"/>
      <c r="AF2541" s="10"/>
      <c r="AG2541" s="9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42"/>
      <c r="B2542" s="72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20"/>
      <c r="R2542" s="13"/>
      <c r="S2542" s="4"/>
      <c r="T2542" s="34"/>
      <c r="U2542" s="9"/>
      <c r="V2542" s="9"/>
      <c r="W2542" s="9"/>
      <c r="X2542" s="32"/>
      <c r="Y2542" s="3"/>
      <c r="Z2542" s="1"/>
      <c r="AA2542" s="9"/>
      <c r="AB2542" s="3"/>
      <c r="AC2542" s="3"/>
      <c r="AD2542" s="3"/>
      <c r="AE2542" s="9"/>
      <c r="AF2542" s="10"/>
      <c r="AG2542" s="9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42"/>
      <c r="B2543" s="72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20"/>
      <c r="R2543" s="13"/>
      <c r="S2543" s="4"/>
      <c r="T2543" s="34"/>
      <c r="U2543" s="9"/>
      <c r="V2543" s="9"/>
      <c r="W2543" s="9"/>
      <c r="X2543" s="32"/>
      <c r="Y2543" s="3"/>
      <c r="Z2543" s="1"/>
      <c r="AA2543" s="9"/>
      <c r="AB2543" s="3"/>
      <c r="AC2543" s="3"/>
      <c r="AD2543" s="3"/>
      <c r="AE2543" s="9"/>
      <c r="AF2543" s="10"/>
      <c r="AG2543" s="9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42"/>
      <c r="B2544" s="72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20"/>
      <c r="R2544" s="13"/>
      <c r="S2544" s="4"/>
      <c r="T2544" s="34"/>
      <c r="U2544" s="9"/>
      <c r="V2544" s="9"/>
      <c r="W2544" s="9"/>
      <c r="X2544" s="32"/>
      <c r="Y2544" s="3"/>
      <c r="Z2544" s="1"/>
      <c r="AA2544" s="9"/>
      <c r="AB2544" s="3"/>
      <c r="AC2544" s="3"/>
      <c r="AD2544" s="3"/>
      <c r="AE2544" s="9"/>
      <c r="AF2544" s="10"/>
      <c r="AG2544" s="9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42"/>
      <c r="B2545" s="72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20"/>
      <c r="R2545" s="13"/>
      <c r="S2545" s="4"/>
      <c r="T2545" s="34"/>
      <c r="U2545" s="9"/>
      <c r="V2545" s="9"/>
      <c r="W2545" s="9"/>
      <c r="X2545" s="32"/>
      <c r="Y2545" s="3"/>
      <c r="Z2545" s="1"/>
      <c r="AA2545" s="9"/>
      <c r="AB2545" s="3"/>
      <c r="AC2545" s="3"/>
      <c r="AD2545" s="3"/>
      <c r="AE2545" s="9"/>
      <c r="AF2545" s="10"/>
      <c r="AG2545" s="9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42"/>
      <c r="B2546" s="72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20"/>
      <c r="R2546" s="13"/>
      <c r="S2546" s="4"/>
      <c r="T2546" s="34"/>
      <c r="U2546" s="9"/>
      <c r="V2546" s="9"/>
      <c r="W2546" s="9"/>
      <c r="X2546" s="32"/>
      <c r="Y2546" s="3"/>
      <c r="Z2546" s="1"/>
      <c r="AA2546" s="9"/>
      <c r="AB2546" s="3"/>
      <c r="AC2546" s="3"/>
      <c r="AD2546" s="3"/>
      <c r="AE2546" s="9"/>
      <c r="AF2546" s="10"/>
      <c r="AG2546" s="9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42"/>
      <c r="B2547" s="72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20"/>
      <c r="R2547" s="13"/>
      <c r="S2547" s="4"/>
      <c r="T2547" s="34"/>
      <c r="U2547" s="9"/>
      <c r="V2547" s="9"/>
      <c r="W2547" s="9"/>
      <c r="X2547" s="32"/>
      <c r="Y2547" s="3"/>
      <c r="Z2547" s="1"/>
      <c r="AA2547" s="9"/>
      <c r="AB2547" s="3"/>
      <c r="AC2547" s="3"/>
      <c r="AD2547" s="3"/>
      <c r="AE2547" s="9"/>
      <c r="AF2547" s="10"/>
      <c r="AG2547" s="9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42"/>
      <c r="B2548" s="72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20"/>
      <c r="R2548" s="13"/>
      <c r="S2548" s="4"/>
      <c r="T2548" s="34"/>
      <c r="U2548" s="9"/>
      <c r="V2548" s="9"/>
      <c r="W2548" s="9"/>
      <c r="X2548" s="32"/>
      <c r="Y2548" s="3"/>
      <c r="Z2548" s="1"/>
      <c r="AA2548" s="9"/>
      <c r="AB2548" s="3"/>
      <c r="AC2548" s="3"/>
      <c r="AD2548" s="3"/>
      <c r="AE2548" s="9"/>
      <c r="AF2548" s="10"/>
      <c r="AG2548" s="9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42"/>
      <c r="B2549" s="72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20"/>
      <c r="R2549" s="13"/>
      <c r="S2549" s="4"/>
      <c r="T2549" s="34"/>
      <c r="U2549" s="9"/>
      <c r="V2549" s="9"/>
      <c r="W2549" s="9"/>
      <c r="X2549" s="32"/>
      <c r="Y2549" s="3"/>
      <c r="Z2549" s="1"/>
      <c r="AA2549" s="9"/>
      <c r="AB2549" s="3"/>
      <c r="AC2549" s="3"/>
      <c r="AD2549" s="3"/>
      <c r="AE2549" s="9"/>
      <c r="AF2549" s="10"/>
      <c r="AG2549" s="9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42"/>
      <c r="B2550" s="72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20"/>
      <c r="R2550" s="13"/>
      <c r="S2550" s="4"/>
      <c r="T2550" s="34"/>
      <c r="U2550" s="9"/>
      <c r="V2550" s="9"/>
      <c r="W2550" s="9"/>
      <c r="X2550" s="32"/>
      <c r="Y2550" s="3"/>
      <c r="Z2550" s="1"/>
      <c r="AA2550" s="9"/>
      <c r="AB2550" s="3"/>
      <c r="AC2550" s="3"/>
      <c r="AD2550" s="3"/>
      <c r="AE2550" s="9"/>
      <c r="AF2550" s="10"/>
      <c r="AG2550" s="9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42"/>
      <c r="B2551" s="72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20"/>
      <c r="R2551" s="13"/>
      <c r="S2551" s="4"/>
      <c r="T2551" s="34"/>
      <c r="U2551" s="9"/>
      <c r="V2551" s="9"/>
      <c r="W2551" s="9"/>
      <c r="X2551" s="32"/>
      <c r="Y2551" s="3"/>
      <c r="Z2551" s="1"/>
      <c r="AA2551" s="9"/>
      <c r="AB2551" s="3"/>
      <c r="AC2551" s="3"/>
      <c r="AD2551" s="3"/>
      <c r="AE2551" s="9"/>
      <c r="AF2551" s="10"/>
      <c r="AG2551" s="9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42"/>
      <c r="B2552" s="72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20"/>
      <c r="R2552" s="13"/>
      <c r="S2552" s="4"/>
      <c r="T2552" s="34"/>
      <c r="U2552" s="9"/>
      <c r="V2552" s="9"/>
      <c r="W2552" s="9"/>
      <c r="X2552" s="32"/>
      <c r="Y2552" s="3"/>
      <c r="Z2552" s="1"/>
      <c r="AA2552" s="9"/>
      <c r="AB2552" s="3"/>
      <c r="AC2552" s="3"/>
      <c r="AD2552" s="3"/>
      <c r="AE2552" s="9"/>
      <c r="AF2552" s="10"/>
      <c r="AG2552" s="9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42"/>
      <c r="B2553" s="72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20"/>
      <c r="R2553" s="13"/>
      <c r="S2553" s="4"/>
      <c r="T2553" s="34"/>
      <c r="U2553" s="9"/>
      <c r="V2553" s="9"/>
      <c r="W2553" s="9"/>
      <c r="X2553" s="32"/>
      <c r="Y2553" s="3"/>
      <c r="Z2553" s="1"/>
      <c r="AA2553" s="9"/>
      <c r="AB2553" s="3"/>
      <c r="AC2553" s="3"/>
      <c r="AD2553" s="3"/>
      <c r="AE2553" s="9"/>
      <c r="AF2553" s="10"/>
      <c r="AG2553" s="9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42"/>
      <c r="B2554" s="72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20"/>
      <c r="R2554" s="13"/>
      <c r="S2554" s="4"/>
      <c r="T2554" s="34"/>
      <c r="U2554" s="9"/>
      <c r="V2554" s="9"/>
      <c r="W2554" s="9"/>
      <c r="X2554" s="32"/>
      <c r="Y2554" s="3"/>
      <c r="Z2554" s="1"/>
      <c r="AA2554" s="9"/>
      <c r="AB2554" s="3"/>
      <c r="AC2554" s="3"/>
      <c r="AD2554" s="3"/>
      <c r="AE2554" s="9"/>
      <c r="AF2554" s="10"/>
      <c r="AG2554" s="9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42"/>
      <c r="B2555" s="72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20"/>
      <c r="R2555" s="13"/>
      <c r="S2555" s="4"/>
      <c r="T2555" s="34"/>
      <c r="U2555" s="9"/>
      <c r="V2555" s="9"/>
      <c r="W2555" s="9"/>
      <c r="X2555" s="32"/>
      <c r="Y2555" s="3"/>
      <c r="Z2555" s="1"/>
      <c r="AA2555" s="9"/>
      <c r="AB2555" s="3"/>
      <c r="AC2555" s="3"/>
      <c r="AD2555" s="3"/>
      <c r="AE2555" s="9"/>
      <c r="AF2555" s="10"/>
      <c r="AG2555" s="9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42"/>
      <c r="B2556" s="72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20"/>
      <c r="R2556" s="13"/>
      <c r="S2556" s="4"/>
      <c r="T2556" s="34"/>
      <c r="U2556" s="9"/>
      <c r="V2556" s="9"/>
      <c r="W2556" s="9"/>
      <c r="X2556" s="32"/>
      <c r="Y2556" s="3"/>
      <c r="Z2556" s="1"/>
      <c r="AA2556" s="9"/>
      <c r="AB2556" s="3"/>
      <c r="AC2556" s="3"/>
      <c r="AD2556" s="3"/>
      <c r="AE2556" s="9"/>
      <c r="AF2556" s="10"/>
      <c r="AG2556" s="9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42"/>
      <c r="B2557" s="72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20"/>
      <c r="R2557" s="13"/>
      <c r="S2557" s="4"/>
      <c r="T2557" s="34"/>
      <c r="U2557" s="9"/>
      <c r="V2557" s="9"/>
      <c r="W2557" s="9"/>
      <c r="X2557" s="32"/>
      <c r="Y2557" s="3"/>
      <c r="Z2557" s="1"/>
      <c r="AA2557" s="9"/>
      <c r="AB2557" s="3"/>
      <c r="AC2557" s="3"/>
      <c r="AD2557" s="3"/>
      <c r="AE2557" s="9"/>
      <c r="AF2557" s="10"/>
      <c r="AG2557" s="9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42"/>
      <c r="B2558" s="72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20"/>
      <c r="R2558" s="13"/>
      <c r="S2558" s="4"/>
      <c r="T2558" s="34"/>
      <c r="U2558" s="9"/>
      <c r="V2558" s="9"/>
      <c r="W2558" s="9"/>
      <c r="X2558" s="32"/>
      <c r="Y2558" s="3"/>
      <c r="Z2558" s="1"/>
      <c r="AA2558" s="9"/>
      <c r="AB2558" s="3"/>
      <c r="AC2558" s="3"/>
      <c r="AD2558" s="3"/>
      <c r="AE2558" s="9"/>
      <c r="AF2558" s="10"/>
      <c r="AG2558" s="9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42"/>
      <c r="B2559" s="72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20"/>
      <c r="R2559" s="13"/>
      <c r="S2559" s="4"/>
      <c r="T2559" s="34"/>
      <c r="U2559" s="9"/>
      <c r="V2559" s="9"/>
      <c r="W2559" s="9"/>
      <c r="X2559" s="32"/>
      <c r="Y2559" s="3"/>
      <c r="Z2559" s="1"/>
      <c r="AA2559" s="9"/>
      <c r="AB2559" s="3"/>
      <c r="AC2559" s="3"/>
      <c r="AD2559" s="3"/>
      <c r="AE2559" s="9"/>
      <c r="AF2559" s="10"/>
      <c r="AG2559" s="9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42"/>
      <c r="B2560" s="72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20"/>
      <c r="R2560" s="13"/>
      <c r="S2560" s="4"/>
      <c r="T2560" s="34"/>
      <c r="U2560" s="9"/>
      <c r="V2560" s="9"/>
      <c r="W2560" s="9"/>
      <c r="X2560" s="32"/>
      <c r="Y2560" s="3"/>
      <c r="Z2560" s="1"/>
      <c r="AA2560" s="9"/>
      <c r="AB2560" s="3"/>
      <c r="AC2560" s="3"/>
      <c r="AD2560" s="3"/>
      <c r="AE2560" s="9"/>
      <c r="AF2560" s="10"/>
      <c r="AG2560" s="9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42"/>
      <c r="B2561" s="72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20"/>
      <c r="R2561" s="13"/>
      <c r="S2561" s="4"/>
      <c r="T2561" s="34"/>
      <c r="U2561" s="9"/>
      <c r="V2561" s="9"/>
      <c r="W2561" s="9"/>
      <c r="X2561" s="32"/>
      <c r="Y2561" s="3"/>
      <c r="Z2561" s="1"/>
      <c r="AA2561" s="9"/>
      <c r="AB2561" s="3"/>
      <c r="AC2561" s="3"/>
      <c r="AD2561" s="3"/>
      <c r="AE2561" s="9"/>
      <c r="AF2561" s="10"/>
      <c r="AG2561" s="9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42"/>
      <c r="B2562" s="72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20"/>
      <c r="R2562" s="13"/>
      <c r="S2562" s="4"/>
      <c r="T2562" s="34"/>
      <c r="U2562" s="9"/>
      <c r="V2562" s="9"/>
      <c r="W2562" s="9"/>
      <c r="X2562" s="32"/>
      <c r="Y2562" s="3"/>
      <c r="Z2562" s="1"/>
      <c r="AA2562" s="9"/>
      <c r="AB2562" s="3"/>
      <c r="AC2562" s="3"/>
      <c r="AD2562" s="3"/>
      <c r="AE2562" s="9"/>
      <c r="AF2562" s="10"/>
      <c r="AG2562" s="9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42"/>
      <c r="B2563" s="72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20"/>
      <c r="R2563" s="13"/>
      <c r="S2563" s="4"/>
      <c r="T2563" s="34"/>
      <c r="U2563" s="9"/>
      <c r="V2563" s="9"/>
      <c r="W2563" s="9"/>
      <c r="X2563" s="32"/>
      <c r="Y2563" s="3"/>
      <c r="Z2563" s="1"/>
      <c r="AA2563" s="9"/>
      <c r="AB2563" s="3"/>
      <c r="AC2563" s="3"/>
      <c r="AD2563" s="3"/>
      <c r="AE2563" s="9"/>
      <c r="AF2563" s="10"/>
      <c r="AG2563" s="9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42"/>
      <c r="B2564" s="72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20"/>
      <c r="R2564" s="13"/>
      <c r="S2564" s="4"/>
      <c r="T2564" s="34"/>
      <c r="U2564" s="9"/>
      <c r="V2564" s="9"/>
      <c r="W2564" s="9"/>
      <c r="X2564" s="32"/>
      <c r="Y2564" s="3"/>
      <c r="Z2564" s="1"/>
      <c r="AA2564" s="9"/>
      <c r="AB2564" s="3"/>
      <c r="AC2564" s="3"/>
      <c r="AD2564" s="3"/>
      <c r="AE2564" s="9"/>
      <c r="AF2564" s="10"/>
      <c r="AG2564" s="9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42"/>
      <c r="B2565" s="72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20"/>
      <c r="R2565" s="13"/>
      <c r="S2565" s="4"/>
      <c r="T2565" s="34"/>
      <c r="U2565" s="9"/>
      <c r="V2565" s="9"/>
      <c r="W2565" s="9"/>
      <c r="X2565" s="32"/>
      <c r="Y2565" s="3"/>
      <c r="Z2565" s="1"/>
      <c r="AA2565" s="9"/>
      <c r="AB2565" s="3"/>
      <c r="AC2565" s="3"/>
      <c r="AD2565" s="3"/>
      <c r="AE2565" s="9"/>
      <c r="AF2565" s="10"/>
      <c r="AG2565" s="9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42"/>
      <c r="B2566" s="72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20"/>
      <c r="R2566" s="13"/>
      <c r="S2566" s="4"/>
      <c r="T2566" s="34"/>
      <c r="U2566" s="9"/>
      <c r="V2566" s="9"/>
      <c r="W2566" s="9"/>
      <c r="X2566" s="32"/>
      <c r="Y2566" s="3"/>
      <c r="Z2566" s="1"/>
      <c r="AA2566" s="9"/>
      <c r="AB2566" s="3"/>
      <c r="AC2566" s="3"/>
      <c r="AD2566" s="3"/>
      <c r="AE2566" s="9"/>
      <c r="AF2566" s="10"/>
      <c r="AG2566" s="9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42"/>
      <c r="B2567" s="72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20"/>
      <c r="R2567" s="13"/>
      <c r="S2567" s="4"/>
      <c r="T2567" s="34"/>
      <c r="U2567" s="9"/>
      <c r="V2567" s="9"/>
      <c r="W2567" s="9"/>
      <c r="X2567" s="32"/>
      <c r="Y2567" s="3"/>
      <c r="Z2567" s="1"/>
      <c r="AA2567" s="9"/>
      <c r="AB2567" s="3"/>
      <c r="AC2567" s="3"/>
      <c r="AD2567" s="3"/>
      <c r="AE2567" s="9"/>
      <c r="AF2567" s="10"/>
      <c r="AG2567" s="9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42"/>
      <c r="B2568" s="72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20"/>
      <c r="R2568" s="13"/>
      <c r="S2568" s="4"/>
      <c r="T2568" s="34"/>
      <c r="U2568" s="28"/>
      <c r="V2568" s="28"/>
      <c r="W2568" s="28"/>
      <c r="X2568" s="36"/>
      <c r="Y2568" s="21"/>
      <c r="Z2568" s="26"/>
      <c r="AA2568" s="28"/>
      <c r="AB2568" s="21"/>
      <c r="AC2568" s="21"/>
      <c r="AD2568" s="21"/>
      <c r="AE2568" s="28"/>
      <c r="AF2568" s="22"/>
      <c r="AG2568" s="28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</row>
    <row r="2569" spans="1:151" x14ac:dyDescent="0.15">
      <c r="A2569" s="42"/>
      <c r="B2569" s="72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20"/>
      <c r="R2569" s="13"/>
      <c r="S2569" s="4"/>
      <c r="T2569" s="34"/>
      <c r="U2569" s="28"/>
      <c r="V2569" s="28"/>
      <c r="W2569" s="28"/>
      <c r="X2569" s="36"/>
      <c r="Y2569" s="21"/>
      <c r="Z2569" s="26"/>
      <c r="AA2569" s="28"/>
      <c r="AB2569" s="21"/>
      <c r="AC2569" s="21"/>
      <c r="AD2569" s="21"/>
      <c r="AE2569" s="28"/>
      <c r="AF2569" s="22"/>
      <c r="AG2569" s="28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</row>
    <row r="2570" spans="1:151" x14ac:dyDescent="0.15">
      <c r="A2570" s="42"/>
      <c r="B2570" s="72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20"/>
      <c r="R2570" s="13"/>
      <c r="S2570" s="4"/>
      <c r="T2570" s="34"/>
      <c r="U2570" s="9"/>
      <c r="V2570" s="9"/>
      <c r="W2570" s="9"/>
      <c r="X2570" s="32"/>
      <c r="Y2570" s="3"/>
      <c r="Z2570" s="1"/>
      <c r="AA2570" s="9"/>
      <c r="AB2570" s="3"/>
      <c r="AC2570" s="3"/>
      <c r="AD2570" s="3"/>
      <c r="AE2570" s="9"/>
      <c r="AF2570" s="10"/>
      <c r="AG2570" s="9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42"/>
      <c r="B2571" s="72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20"/>
      <c r="R2571" s="13"/>
      <c r="S2571" s="4"/>
      <c r="T2571" s="34"/>
      <c r="U2571" s="9"/>
      <c r="V2571" s="9"/>
      <c r="W2571" s="9"/>
      <c r="X2571" s="32"/>
      <c r="Y2571" s="3"/>
      <c r="Z2571" s="1"/>
      <c r="AA2571" s="9"/>
      <c r="AB2571" s="3"/>
      <c r="AC2571" s="3"/>
      <c r="AD2571" s="3"/>
      <c r="AE2571" s="9"/>
      <c r="AF2571" s="10"/>
      <c r="AG2571" s="9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42"/>
      <c r="B2572" s="72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20"/>
      <c r="R2572" s="13"/>
      <c r="S2572" s="4"/>
      <c r="T2572" s="34"/>
      <c r="U2572" s="9"/>
      <c r="V2572" s="9"/>
      <c r="W2572" s="9"/>
      <c r="X2572" s="32"/>
      <c r="Y2572" s="3"/>
      <c r="Z2572" s="1"/>
      <c r="AA2572" s="9"/>
      <c r="AB2572" s="3"/>
      <c r="AC2572" s="3"/>
      <c r="AD2572" s="3"/>
      <c r="AE2572" s="9"/>
      <c r="AF2572" s="10"/>
      <c r="AG2572" s="9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42"/>
      <c r="B2573" s="72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20"/>
      <c r="R2573" s="13"/>
      <c r="S2573" s="4"/>
      <c r="T2573" s="34"/>
      <c r="U2573" s="9"/>
      <c r="V2573" s="9"/>
      <c r="W2573" s="9"/>
      <c r="X2573" s="32"/>
      <c r="Y2573" s="3"/>
      <c r="Z2573" s="1"/>
      <c r="AA2573" s="9"/>
      <c r="AB2573" s="3"/>
      <c r="AC2573" s="3"/>
      <c r="AD2573" s="3"/>
      <c r="AE2573" s="9"/>
      <c r="AF2573" s="10"/>
      <c r="AG2573" s="9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42"/>
      <c r="B2574" s="72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20"/>
      <c r="R2574" s="13"/>
      <c r="S2574" s="4"/>
      <c r="T2574" s="34"/>
      <c r="U2574" s="9"/>
      <c r="V2574" s="9"/>
      <c r="W2574" s="9"/>
      <c r="X2574" s="32"/>
      <c r="Y2574" s="3"/>
      <c r="Z2574" s="1"/>
      <c r="AA2574" s="9"/>
      <c r="AB2574" s="3"/>
      <c r="AC2574" s="3"/>
      <c r="AD2574" s="3"/>
      <c r="AE2574" s="9"/>
      <c r="AF2574" s="10"/>
      <c r="AG2574" s="9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42"/>
      <c r="B2575" s="72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20"/>
      <c r="R2575" s="13"/>
      <c r="S2575" s="4"/>
      <c r="T2575" s="34"/>
      <c r="U2575" s="9"/>
      <c r="V2575" s="9"/>
      <c r="W2575" s="9"/>
      <c r="X2575" s="32"/>
      <c r="Y2575" s="3"/>
      <c r="Z2575" s="1"/>
      <c r="AA2575" s="9"/>
      <c r="AB2575" s="3"/>
      <c r="AC2575" s="3"/>
      <c r="AD2575" s="3"/>
      <c r="AE2575" s="9"/>
      <c r="AF2575" s="10"/>
      <c r="AG2575" s="9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42"/>
      <c r="B2576" s="72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20"/>
      <c r="R2576" s="13"/>
      <c r="S2576" s="4"/>
      <c r="T2576" s="34"/>
      <c r="U2576" s="9"/>
      <c r="V2576" s="9"/>
      <c r="W2576" s="9"/>
      <c r="X2576" s="32"/>
      <c r="Y2576" s="3"/>
      <c r="Z2576" s="1"/>
      <c r="AA2576" s="9"/>
      <c r="AB2576" s="3"/>
      <c r="AC2576" s="3"/>
      <c r="AD2576" s="3"/>
      <c r="AE2576" s="9"/>
      <c r="AF2576" s="10"/>
      <c r="AG2576" s="9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42"/>
      <c r="B2577" s="72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20"/>
      <c r="R2577" s="13"/>
      <c r="S2577" s="4"/>
      <c r="T2577" s="34"/>
      <c r="U2577" s="9"/>
      <c r="V2577" s="9"/>
      <c r="W2577" s="9"/>
      <c r="X2577" s="32"/>
      <c r="Y2577" s="3"/>
      <c r="Z2577" s="1"/>
      <c r="AA2577" s="9"/>
      <c r="AB2577" s="3"/>
      <c r="AC2577" s="3"/>
      <c r="AD2577" s="3"/>
      <c r="AE2577" s="9"/>
      <c r="AF2577" s="10"/>
      <c r="AG2577" s="9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42"/>
      <c r="B2578" s="72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20"/>
      <c r="R2578" s="13"/>
      <c r="S2578" s="4"/>
      <c r="T2578" s="34"/>
      <c r="U2578" s="9"/>
      <c r="V2578" s="9"/>
      <c r="W2578" s="9"/>
      <c r="X2578" s="32"/>
      <c r="Y2578" s="3"/>
      <c r="Z2578" s="1"/>
      <c r="AA2578" s="9"/>
      <c r="AB2578" s="3"/>
      <c r="AC2578" s="3"/>
      <c r="AD2578" s="3"/>
      <c r="AE2578" s="9"/>
      <c r="AF2578" s="10"/>
      <c r="AG2578" s="9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42"/>
      <c r="B2579" s="72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20"/>
      <c r="R2579" s="13"/>
      <c r="S2579" s="4"/>
      <c r="T2579" s="34"/>
      <c r="U2579" s="9"/>
      <c r="V2579" s="9"/>
      <c r="W2579" s="9"/>
      <c r="X2579" s="32"/>
      <c r="Y2579" s="3"/>
      <c r="Z2579" s="1"/>
      <c r="AA2579" s="9"/>
      <c r="AB2579" s="3"/>
      <c r="AC2579" s="3"/>
      <c r="AD2579" s="3"/>
      <c r="AE2579" s="9"/>
      <c r="AF2579" s="10"/>
      <c r="AG2579" s="9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42"/>
      <c r="B2580" s="72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20"/>
      <c r="R2580" s="13"/>
      <c r="S2580" s="4"/>
      <c r="T2580" s="34"/>
      <c r="U2580" s="9"/>
      <c r="V2580" s="9"/>
      <c r="W2580" s="9"/>
      <c r="X2580" s="32"/>
      <c r="Y2580" s="3"/>
      <c r="Z2580" s="1"/>
      <c r="AA2580" s="9"/>
      <c r="AB2580" s="3"/>
      <c r="AC2580" s="3"/>
      <c r="AD2580" s="3"/>
      <c r="AE2580" s="9"/>
      <c r="AF2580" s="10"/>
      <c r="AG2580" s="9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42"/>
      <c r="B2581" s="72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20"/>
      <c r="R2581" s="13"/>
      <c r="S2581" s="4"/>
      <c r="T2581" s="34"/>
      <c r="U2581" s="9"/>
      <c r="V2581" s="9"/>
      <c r="W2581" s="9"/>
      <c r="X2581" s="32"/>
      <c r="Y2581" s="3"/>
      <c r="Z2581" s="1"/>
      <c r="AA2581" s="9"/>
      <c r="AB2581" s="3"/>
      <c r="AC2581" s="3"/>
      <c r="AD2581" s="3"/>
      <c r="AE2581" s="9"/>
      <c r="AF2581" s="10"/>
      <c r="AG2581" s="9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42"/>
      <c r="B2582" s="72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20"/>
      <c r="R2582" s="13"/>
      <c r="S2582" s="4"/>
      <c r="T2582" s="34"/>
      <c r="U2582" s="9"/>
      <c r="V2582" s="9"/>
      <c r="W2582" s="9"/>
      <c r="X2582" s="32"/>
      <c r="Y2582" s="3"/>
      <c r="Z2582" s="1"/>
      <c r="AA2582" s="9"/>
      <c r="AB2582" s="3"/>
      <c r="AC2582" s="3"/>
      <c r="AD2582" s="3"/>
      <c r="AE2582" s="9"/>
      <c r="AF2582" s="10"/>
      <c r="AG2582" s="9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42"/>
      <c r="B2583" s="72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20"/>
      <c r="R2583" s="13"/>
      <c r="S2583" s="4"/>
      <c r="T2583" s="34"/>
      <c r="U2583" s="9"/>
      <c r="V2583" s="9"/>
      <c r="W2583" s="9"/>
      <c r="X2583" s="32"/>
      <c r="Y2583" s="3"/>
      <c r="Z2583" s="1"/>
      <c r="AA2583" s="9"/>
      <c r="AB2583" s="3"/>
      <c r="AC2583" s="3"/>
      <c r="AD2583" s="3"/>
      <c r="AE2583" s="9"/>
      <c r="AF2583" s="10"/>
      <c r="AG2583" s="9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42"/>
      <c r="B2584" s="72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20"/>
      <c r="R2584" s="13"/>
      <c r="S2584" s="4"/>
      <c r="T2584" s="34"/>
      <c r="U2584" s="9"/>
      <c r="V2584" s="9"/>
      <c r="W2584" s="9"/>
      <c r="X2584" s="32"/>
      <c r="Y2584" s="3"/>
      <c r="Z2584" s="1"/>
      <c r="AA2584" s="9"/>
      <c r="AB2584" s="3"/>
      <c r="AC2584" s="3"/>
      <c r="AD2584" s="3"/>
      <c r="AE2584" s="9"/>
      <c r="AF2584" s="10"/>
      <c r="AG2584" s="9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42"/>
      <c r="B2585" s="72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20"/>
      <c r="R2585" s="13"/>
      <c r="S2585" s="4"/>
      <c r="T2585" s="34"/>
      <c r="U2585" s="9"/>
      <c r="V2585" s="9"/>
      <c r="W2585" s="9"/>
      <c r="X2585" s="32"/>
      <c r="Y2585" s="3"/>
      <c r="Z2585" s="1"/>
      <c r="AA2585" s="9"/>
      <c r="AB2585" s="3"/>
      <c r="AC2585" s="3"/>
      <c r="AD2585" s="3"/>
      <c r="AE2585" s="9"/>
      <c r="AF2585" s="10"/>
      <c r="AG2585" s="9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42"/>
      <c r="B2586" s="72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20"/>
      <c r="R2586" s="13"/>
      <c r="S2586" s="4"/>
      <c r="T2586" s="34"/>
      <c r="U2586" s="9"/>
      <c r="V2586" s="9"/>
      <c r="W2586" s="9"/>
      <c r="X2586" s="32"/>
      <c r="Y2586" s="3"/>
      <c r="Z2586" s="1"/>
      <c r="AA2586" s="9"/>
      <c r="AB2586" s="3"/>
      <c r="AC2586" s="3"/>
      <c r="AD2586" s="3"/>
      <c r="AE2586" s="9"/>
      <c r="AF2586" s="10"/>
      <c r="AG2586" s="9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42"/>
      <c r="B2587" s="72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20"/>
      <c r="R2587" s="13"/>
      <c r="S2587" s="4"/>
      <c r="T2587" s="34"/>
      <c r="U2587" s="9"/>
      <c r="V2587" s="9"/>
      <c r="W2587" s="9"/>
      <c r="X2587" s="32"/>
      <c r="Y2587" s="3"/>
      <c r="Z2587" s="1"/>
      <c r="AA2587" s="9"/>
      <c r="AB2587" s="3"/>
      <c r="AC2587" s="3"/>
      <c r="AD2587" s="3"/>
      <c r="AE2587" s="9"/>
      <c r="AF2587" s="10"/>
      <c r="AG2587" s="9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42"/>
      <c r="B2588" s="72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20"/>
      <c r="R2588" s="13"/>
      <c r="S2588" s="4"/>
      <c r="T2588" s="34"/>
      <c r="U2588" s="9"/>
      <c r="V2588" s="9"/>
      <c r="W2588" s="9"/>
      <c r="X2588" s="32"/>
      <c r="Y2588" s="3"/>
      <c r="Z2588" s="1"/>
      <c r="AA2588" s="9"/>
      <c r="AB2588" s="3"/>
      <c r="AC2588" s="3"/>
      <c r="AD2588" s="3"/>
      <c r="AE2588" s="9"/>
      <c r="AF2588" s="10"/>
      <c r="AG2588" s="9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42"/>
      <c r="B2589" s="72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20"/>
      <c r="R2589" s="13"/>
      <c r="S2589" s="4"/>
      <c r="T2589" s="34"/>
      <c r="U2589" s="9"/>
      <c r="V2589" s="9"/>
      <c r="W2589" s="9"/>
      <c r="X2589" s="32"/>
      <c r="Y2589" s="3"/>
      <c r="Z2589" s="1"/>
      <c r="AA2589" s="9"/>
      <c r="AB2589" s="3"/>
      <c r="AC2589" s="3"/>
      <c r="AD2589" s="3"/>
      <c r="AE2589" s="9"/>
      <c r="AF2589" s="10"/>
      <c r="AG2589" s="9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42"/>
      <c r="B2590" s="72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20"/>
      <c r="R2590" s="13"/>
      <c r="S2590" s="4"/>
      <c r="T2590" s="34"/>
      <c r="U2590" s="9"/>
      <c r="V2590" s="9"/>
      <c r="W2590" s="9"/>
      <c r="X2590" s="32"/>
      <c r="Y2590" s="3"/>
      <c r="Z2590" s="1"/>
      <c r="AA2590" s="9"/>
      <c r="AB2590" s="3"/>
      <c r="AC2590" s="3"/>
      <c r="AD2590" s="3"/>
      <c r="AE2590" s="9"/>
      <c r="AF2590" s="10"/>
      <c r="AG2590" s="9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42"/>
      <c r="B2591" s="72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20"/>
      <c r="R2591" s="13"/>
      <c r="S2591" s="4"/>
      <c r="T2591" s="34"/>
      <c r="U2591" s="9"/>
      <c r="V2591" s="9"/>
      <c r="W2591" s="9"/>
      <c r="X2591" s="32"/>
      <c r="Y2591" s="3"/>
      <c r="Z2591" s="1"/>
      <c r="AA2591" s="9"/>
      <c r="AB2591" s="3"/>
      <c r="AC2591" s="3"/>
      <c r="AD2591" s="3"/>
      <c r="AE2591" s="9"/>
      <c r="AF2591" s="10"/>
      <c r="AG2591" s="9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42"/>
      <c r="B2592" s="72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20"/>
      <c r="R2592" s="13"/>
      <c r="S2592" s="4"/>
      <c r="T2592" s="34"/>
      <c r="U2592" s="9"/>
      <c r="V2592" s="9"/>
      <c r="W2592" s="9"/>
      <c r="X2592" s="32"/>
      <c r="Y2592" s="3"/>
      <c r="Z2592" s="1"/>
      <c r="AA2592" s="9"/>
      <c r="AB2592" s="3"/>
      <c r="AC2592" s="3"/>
      <c r="AD2592" s="3"/>
      <c r="AE2592" s="9"/>
      <c r="AF2592" s="10"/>
      <c r="AG2592" s="9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42"/>
      <c r="B2593" s="72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20"/>
      <c r="R2593" s="13"/>
      <c r="S2593" s="4"/>
      <c r="T2593" s="34"/>
      <c r="U2593" s="9"/>
      <c r="V2593" s="9"/>
      <c r="W2593" s="9"/>
      <c r="X2593" s="32"/>
      <c r="Y2593" s="3"/>
      <c r="Z2593" s="1"/>
      <c r="AA2593" s="9"/>
      <c r="AB2593" s="3"/>
      <c r="AC2593" s="3"/>
      <c r="AD2593" s="3"/>
      <c r="AE2593" s="9"/>
      <c r="AF2593" s="10"/>
      <c r="AG2593" s="9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42"/>
      <c r="B2594" s="72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20"/>
      <c r="R2594" s="13"/>
      <c r="S2594" s="4"/>
      <c r="T2594" s="34"/>
      <c r="U2594" s="9"/>
      <c r="V2594" s="9"/>
      <c r="W2594" s="9"/>
      <c r="X2594" s="32"/>
      <c r="Y2594" s="3"/>
      <c r="Z2594" s="1"/>
      <c r="AA2594" s="9"/>
      <c r="AB2594" s="3"/>
      <c r="AC2594" s="3"/>
      <c r="AD2594" s="3"/>
      <c r="AE2594" s="9"/>
      <c r="AF2594" s="10"/>
      <c r="AG2594" s="9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42"/>
      <c r="B2595" s="72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20"/>
      <c r="R2595" s="13"/>
      <c r="S2595" s="4"/>
      <c r="T2595" s="34"/>
      <c r="U2595" s="9"/>
      <c r="V2595" s="9"/>
      <c r="W2595" s="9"/>
      <c r="X2595" s="32"/>
      <c r="Y2595" s="3"/>
      <c r="Z2595" s="1"/>
      <c r="AA2595" s="9"/>
      <c r="AB2595" s="3"/>
      <c r="AC2595" s="3"/>
      <c r="AD2595" s="3"/>
      <c r="AE2595" s="9"/>
      <c r="AF2595" s="10"/>
      <c r="AG2595" s="9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42"/>
      <c r="B2596" s="72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20"/>
      <c r="R2596" s="13"/>
      <c r="S2596" s="4"/>
      <c r="T2596" s="34"/>
      <c r="U2596" s="9"/>
      <c r="V2596" s="9"/>
      <c r="W2596" s="9"/>
      <c r="X2596" s="32"/>
      <c r="Y2596" s="3"/>
      <c r="Z2596" s="1"/>
      <c r="AA2596" s="9"/>
      <c r="AB2596" s="3"/>
      <c r="AC2596" s="3"/>
      <c r="AD2596" s="3"/>
      <c r="AE2596" s="9"/>
      <c r="AF2596" s="10"/>
      <c r="AG2596" s="9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42"/>
      <c r="B2597" s="72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20"/>
      <c r="R2597" s="13"/>
      <c r="S2597" s="4"/>
      <c r="T2597" s="34"/>
      <c r="U2597" s="9"/>
      <c r="V2597" s="9"/>
      <c r="W2597" s="9"/>
      <c r="X2597" s="32"/>
      <c r="Y2597" s="3"/>
      <c r="Z2597" s="1"/>
      <c r="AA2597" s="9"/>
      <c r="AB2597" s="3"/>
      <c r="AC2597" s="3"/>
      <c r="AD2597" s="3"/>
      <c r="AE2597" s="9"/>
      <c r="AF2597" s="10"/>
      <c r="AG2597" s="9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42"/>
      <c r="B2598" s="72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20"/>
      <c r="R2598" s="13"/>
      <c r="S2598" s="4"/>
      <c r="T2598" s="34"/>
      <c r="U2598" s="9"/>
      <c r="V2598" s="9"/>
      <c r="W2598" s="9"/>
      <c r="X2598" s="32"/>
      <c r="Y2598" s="3"/>
      <c r="Z2598" s="1"/>
      <c r="AA2598" s="9"/>
      <c r="AB2598" s="3"/>
      <c r="AC2598" s="3"/>
      <c r="AD2598" s="3"/>
      <c r="AE2598" s="9"/>
      <c r="AF2598" s="10"/>
      <c r="AG2598" s="9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42"/>
      <c r="B2599" s="72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20"/>
      <c r="R2599" s="13"/>
      <c r="S2599" s="4"/>
      <c r="T2599" s="34"/>
      <c r="U2599" s="9"/>
      <c r="V2599" s="9"/>
      <c r="W2599" s="9"/>
      <c r="X2599" s="32"/>
      <c r="Y2599" s="3"/>
      <c r="Z2599" s="1"/>
      <c r="AA2599" s="9"/>
      <c r="AB2599" s="3"/>
      <c r="AC2599" s="3"/>
      <c r="AD2599" s="3"/>
      <c r="AE2599" s="9"/>
      <c r="AF2599" s="10"/>
      <c r="AG2599" s="9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42"/>
      <c r="B2600" s="72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20"/>
      <c r="R2600" s="13"/>
      <c r="S2600" s="4"/>
      <c r="T2600" s="34"/>
      <c r="U2600" s="9"/>
      <c r="V2600" s="9"/>
      <c r="W2600" s="9"/>
      <c r="X2600" s="32"/>
      <c r="Y2600" s="3"/>
      <c r="Z2600" s="1"/>
      <c r="AA2600" s="9"/>
      <c r="AB2600" s="3"/>
      <c r="AC2600" s="3"/>
      <c r="AD2600" s="3"/>
      <c r="AE2600" s="9"/>
      <c r="AF2600" s="10"/>
      <c r="AG2600" s="9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42"/>
      <c r="B2601" s="72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20"/>
      <c r="R2601" s="13"/>
      <c r="S2601" s="4"/>
      <c r="T2601" s="34"/>
      <c r="U2601" s="9"/>
      <c r="V2601" s="9"/>
      <c r="W2601" s="9"/>
      <c r="X2601" s="32"/>
      <c r="Y2601" s="3"/>
      <c r="Z2601" s="1"/>
      <c r="AA2601" s="9"/>
      <c r="AB2601" s="3"/>
      <c r="AC2601" s="3"/>
      <c r="AD2601" s="3"/>
      <c r="AE2601" s="9"/>
      <c r="AF2601" s="10"/>
      <c r="AG2601" s="9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42"/>
      <c r="B2602" s="72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20"/>
      <c r="R2602" s="13"/>
      <c r="S2602" s="4"/>
      <c r="T2602" s="34"/>
      <c r="U2602" s="9"/>
      <c r="V2602" s="9"/>
      <c r="W2602" s="9"/>
      <c r="X2602" s="32"/>
      <c r="Y2602" s="3"/>
      <c r="Z2602" s="1"/>
      <c r="AA2602" s="9"/>
      <c r="AB2602" s="3"/>
      <c r="AC2602" s="3"/>
      <c r="AD2602" s="3"/>
      <c r="AE2602" s="9"/>
      <c r="AF2602" s="10"/>
      <c r="AG2602" s="9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42"/>
      <c r="B2603" s="72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20"/>
      <c r="R2603" s="13"/>
      <c r="S2603" s="4"/>
      <c r="T2603" s="34"/>
      <c r="U2603" s="9"/>
      <c r="V2603" s="9"/>
      <c r="W2603" s="9"/>
      <c r="X2603" s="32"/>
      <c r="Y2603" s="3"/>
      <c r="Z2603" s="1"/>
      <c r="AA2603" s="9"/>
      <c r="AB2603" s="3"/>
      <c r="AC2603" s="3"/>
      <c r="AD2603" s="3"/>
      <c r="AE2603" s="9"/>
      <c r="AF2603" s="10"/>
      <c r="AG2603" s="9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42"/>
      <c r="B2604" s="72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20"/>
      <c r="R2604" s="13"/>
      <c r="S2604" s="4"/>
      <c r="T2604" s="34"/>
      <c r="U2604" s="9"/>
      <c r="V2604" s="9"/>
      <c r="W2604" s="9"/>
      <c r="X2604" s="32"/>
      <c r="Y2604" s="3"/>
      <c r="Z2604" s="1"/>
      <c r="AA2604" s="9"/>
      <c r="AB2604" s="3"/>
      <c r="AC2604" s="3"/>
      <c r="AD2604" s="3"/>
      <c r="AE2604" s="9"/>
      <c r="AF2604" s="10"/>
      <c r="AG2604" s="9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42"/>
      <c r="B2605" s="72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20"/>
      <c r="R2605" s="13"/>
      <c r="S2605" s="4"/>
      <c r="T2605" s="34"/>
      <c r="U2605" s="9"/>
      <c r="V2605" s="9"/>
      <c r="W2605" s="9"/>
      <c r="X2605" s="32"/>
      <c r="Y2605" s="3"/>
      <c r="Z2605" s="1"/>
      <c r="AA2605" s="9"/>
      <c r="AB2605" s="3"/>
      <c r="AC2605" s="3"/>
      <c r="AD2605" s="3"/>
      <c r="AE2605" s="9"/>
      <c r="AF2605" s="10"/>
      <c r="AG2605" s="9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42"/>
      <c r="B2606" s="72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20"/>
      <c r="R2606" s="13"/>
      <c r="S2606" s="4"/>
      <c r="T2606" s="34"/>
      <c r="U2606" s="9"/>
      <c r="V2606" s="9"/>
      <c r="W2606" s="9"/>
      <c r="X2606" s="32"/>
      <c r="Y2606" s="3"/>
      <c r="Z2606" s="1"/>
      <c r="AA2606" s="9"/>
      <c r="AB2606" s="3"/>
      <c r="AC2606" s="3"/>
      <c r="AD2606" s="3"/>
      <c r="AE2606" s="9"/>
      <c r="AF2606" s="10"/>
      <c r="AG2606" s="9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42"/>
      <c r="B2607" s="72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20"/>
      <c r="R2607" s="13"/>
      <c r="S2607" s="4"/>
      <c r="T2607" s="34"/>
      <c r="U2607" s="9"/>
      <c r="V2607" s="9"/>
      <c r="W2607" s="9"/>
      <c r="X2607" s="32"/>
      <c r="Y2607" s="3"/>
      <c r="Z2607" s="1"/>
      <c r="AA2607" s="9"/>
      <c r="AB2607" s="3"/>
      <c r="AC2607" s="3"/>
      <c r="AD2607" s="3"/>
      <c r="AE2607" s="9"/>
      <c r="AF2607" s="10"/>
      <c r="AG2607" s="9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42"/>
      <c r="B2608" s="72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20"/>
      <c r="R2608" s="13"/>
      <c r="S2608" s="4"/>
      <c r="T2608" s="34"/>
      <c r="U2608" s="9"/>
      <c r="V2608" s="9"/>
      <c r="W2608" s="9"/>
      <c r="X2608" s="32"/>
      <c r="Y2608" s="3"/>
      <c r="Z2608" s="1"/>
      <c r="AA2608" s="9"/>
      <c r="AB2608" s="3"/>
      <c r="AC2608" s="3"/>
      <c r="AD2608" s="3"/>
      <c r="AE2608" s="9"/>
      <c r="AF2608" s="10"/>
      <c r="AG2608" s="9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42"/>
      <c r="B2609" s="72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20"/>
      <c r="R2609" s="13"/>
      <c r="S2609" s="4"/>
      <c r="T2609" s="34"/>
      <c r="U2609" s="9"/>
      <c r="V2609" s="9"/>
      <c r="W2609" s="9"/>
      <c r="X2609" s="32"/>
      <c r="Y2609" s="3"/>
      <c r="Z2609" s="1"/>
      <c r="AA2609" s="9"/>
      <c r="AB2609" s="3"/>
      <c r="AC2609" s="3"/>
      <c r="AD2609" s="3"/>
      <c r="AE2609" s="9"/>
      <c r="AF2609" s="10"/>
      <c r="AG2609" s="9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42"/>
      <c r="B2610" s="72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20"/>
      <c r="R2610" s="13"/>
      <c r="S2610" s="4"/>
      <c r="T2610" s="34"/>
      <c r="U2610" s="9"/>
      <c r="V2610" s="9"/>
      <c r="W2610" s="9"/>
      <c r="X2610" s="32"/>
      <c r="Y2610" s="3"/>
      <c r="Z2610" s="1"/>
      <c r="AA2610" s="9"/>
      <c r="AB2610" s="3"/>
      <c r="AC2610" s="3"/>
      <c r="AD2610" s="3"/>
      <c r="AE2610" s="9"/>
      <c r="AF2610" s="10"/>
      <c r="AG2610" s="9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42"/>
      <c r="B2611" s="72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20"/>
      <c r="R2611" s="13"/>
      <c r="S2611" s="4"/>
      <c r="T2611" s="34"/>
      <c r="U2611" s="9"/>
      <c r="V2611" s="9"/>
      <c r="W2611" s="9"/>
      <c r="X2611" s="32"/>
      <c r="Y2611" s="3"/>
      <c r="Z2611" s="1"/>
      <c r="AA2611" s="9"/>
      <c r="AB2611" s="3"/>
      <c r="AC2611" s="3"/>
      <c r="AD2611" s="3"/>
      <c r="AE2611" s="9"/>
      <c r="AF2611" s="10"/>
      <c r="AG2611" s="9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42"/>
      <c r="B2612" s="72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20"/>
      <c r="R2612" s="13"/>
      <c r="S2612" s="4"/>
      <c r="T2612" s="34"/>
      <c r="U2612" s="9"/>
      <c r="V2612" s="9"/>
      <c r="W2612" s="9"/>
      <c r="X2612" s="32"/>
      <c r="Y2612" s="3"/>
      <c r="Z2612" s="1"/>
      <c r="AA2612" s="9"/>
      <c r="AB2612" s="3"/>
      <c r="AC2612" s="3"/>
      <c r="AD2612" s="3"/>
      <c r="AE2612" s="9"/>
      <c r="AF2612" s="10"/>
      <c r="AG2612" s="9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42"/>
      <c r="B2613" s="72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20"/>
      <c r="R2613" s="13"/>
      <c r="S2613" s="4"/>
      <c r="T2613" s="34"/>
      <c r="U2613" s="9"/>
      <c r="V2613" s="9"/>
      <c r="W2613" s="9"/>
      <c r="X2613" s="32"/>
      <c r="Y2613" s="3"/>
      <c r="Z2613" s="1"/>
      <c r="AA2613" s="9"/>
      <c r="AB2613" s="3"/>
      <c r="AC2613" s="3"/>
      <c r="AD2613" s="3"/>
      <c r="AE2613" s="9"/>
      <c r="AF2613" s="10"/>
      <c r="AG2613" s="9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42"/>
      <c r="B2614" s="72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20"/>
      <c r="R2614" s="13"/>
      <c r="S2614" s="4"/>
      <c r="T2614" s="34"/>
      <c r="U2614" s="9"/>
      <c r="V2614" s="9"/>
      <c r="W2614" s="9"/>
      <c r="X2614" s="32"/>
      <c r="Y2614" s="3"/>
      <c r="Z2614" s="1"/>
      <c r="AA2614" s="9"/>
      <c r="AB2614" s="3"/>
      <c r="AC2614" s="3"/>
      <c r="AD2614" s="3"/>
      <c r="AE2614" s="9"/>
      <c r="AF2614" s="10"/>
      <c r="AG2614" s="9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42"/>
      <c r="B2615" s="72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20"/>
      <c r="R2615" s="13"/>
      <c r="S2615" s="4"/>
      <c r="T2615" s="34"/>
      <c r="U2615" s="9"/>
      <c r="V2615" s="9"/>
      <c r="W2615" s="9"/>
      <c r="X2615" s="32"/>
      <c r="Y2615" s="3"/>
      <c r="Z2615" s="1"/>
      <c r="AA2615" s="9"/>
      <c r="AB2615" s="3"/>
      <c r="AC2615" s="3"/>
      <c r="AD2615" s="3"/>
      <c r="AE2615" s="9"/>
      <c r="AF2615" s="10"/>
      <c r="AG2615" s="9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42"/>
      <c r="B2616" s="72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20"/>
      <c r="R2616" s="13"/>
      <c r="S2616" s="4"/>
      <c r="T2616" s="34"/>
      <c r="U2616" s="9"/>
      <c r="V2616" s="9"/>
      <c r="W2616" s="9"/>
      <c r="X2616" s="32"/>
      <c r="Y2616" s="3"/>
      <c r="Z2616" s="1"/>
      <c r="AA2616" s="9"/>
      <c r="AB2616" s="3"/>
      <c r="AC2616" s="3"/>
      <c r="AD2616" s="3"/>
      <c r="AE2616" s="9"/>
      <c r="AF2616" s="10"/>
      <c r="AG2616" s="9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42"/>
      <c r="B2617" s="72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20"/>
      <c r="R2617" s="13"/>
      <c r="S2617" s="4"/>
      <c r="T2617" s="34"/>
      <c r="U2617" s="9"/>
      <c r="V2617" s="9"/>
      <c r="W2617" s="9"/>
      <c r="X2617" s="32"/>
      <c r="Y2617" s="3"/>
      <c r="Z2617" s="1"/>
      <c r="AA2617" s="9"/>
      <c r="AB2617" s="3"/>
      <c r="AC2617" s="3"/>
      <c r="AD2617" s="3"/>
      <c r="AE2617" s="9"/>
      <c r="AF2617" s="10"/>
      <c r="AG2617" s="9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42"/>
      <c r="B2618" s="72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20"/>
      <c r="R2618" s="13"/>
      <c r="S2618" s="4"/>
      <c r="T2618" s="34"/>
      <c r="U2618" s="9"/>
      <c r="V2618" s="9"/>
      <c r="W2618" s="9"/>
      <c r="X2618" s="32"/>
      <c r="Y2618" s="3"/>
      <c r="Z2618" s="1"/>
      <c r="AA2618" s="9"/>
      <c r="AB2618" s="3"/>
      <c r="AC2618" s="3"/>
      <c r="AD2618" s="3"/>
      <c r="AE2618" s="9"/>
      <c r="AF2618" s="10"/>
      <c r="AG2618" s="9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42"/>
      <c r="B2619" s="72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20"/>
      <c r="R2619" s="13"/>
      <c r="S2619" s="4"/>
      <c r="T2619" s="34"/>
      <c r="U2619" s="9"/>
      <c r="V2619" s="9"/>
      <c r="W2619" s="9"/>
      <c r="X2619" s="32"/>
      <c r="Y2619" s="3"/>
      <c r="Z2619" s="1"/>
      <c r="AA2619" s="9"/>
      <c r="AB2619" s="3"/>
      <c r="AC2619" s="3"/>
      <c r="AD2619" s="3"/>
      <c r="AE2619" s="9"/>
      <c r="AF2619" s="10"/>
      <c r="AG2619" s="9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42"/>
      <c r="B2620" s="72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20"/>
      <c r="R2620" s="13"/>
      <c r="S2620" s="4"/>
      <c r="T2620" s="34"/>
      <c r="U2620" s="9"/>
      <c r="V2620" s="9"/>
      <c r="W2620" s="9"/>
      <c r="X2620" s="32"/>
      <c r="Y2620" s="3"/>
      <c r="Z2620" s="1"/>
      <c r="AA2620" s="9"/>
      <c r="AB2620" s="3"/>
      <c r="AC2620" s="3"/>
      <c r="AD2620" s="3"/>
      <c r="AE2620" s="9"/>
      <c r="AF2620" s="10"/>
      <c r="AG2620" s="9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42"/>
      <c r="B2621" s="72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20"/>
      <c r="R2621" s="13"/>
      <c r="S2621" s="4"/>
      <c r="T2621" s="34"/>
      <c r="U2621" s="9"/>
      <c r="V2621" s="9"/>
      <c r="W2621" s="9"/>
      <c r="X2621" s="32"/>
      <c r="Y2621" s="3"/>
      <c r="Z2621" s="1"/>
      <c r="AA2621" s="9"/>
      <c r="AB2621" s="3"/>
      <c r="AC2621" s="3"/>
      <c r="AD2621" s="3"/>
      <c r="AE2621" s="9"/>
      <c r="AF2621" s="10"/>
      <c r="AG2621" s="9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42"/>
      <c r="B2622" s="72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20"/>
      <c r="R2622" s="13"/>
      <c r="S2622" s="4"/>
      <c r="T2622" s="34"/>
      <c r="U2622" s="9"/>
      <c r="V2622" s="9"/>
      <c r="W2622" s="9"/>
      <c r="X2622" s="32"/>
      <c r="Y2622" s="3"/>
      <c r="Z2622" s="1"/>
      <c r="AA2622" s="9"/>
      <c r="AB2622" s="3"/>
      <c r="AC2622" s="3"/>
      <c r="AD2622" s="3"/>
      <c r="AE2622" s="9"/>
      <c r="AF2622" s="10"/>
      <c r="AG2622" s="9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42"/>
      <c r="B2623" s="72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20"/>
      <c r="R2623" s="13"/>
      <c r="S2623" s="4"/>
      <c r="T2623" s="34"/>
      <c r="U2623" s="9"/>
      <c r="V2623" s="9"/>
      <c r="W2623" s="9"/>
      <c r="X2623" s="32"/>
      <c r="Y2623" s="3"/>
      <c r="Z2623" s="1"/>
      <c r="AA2623" s="9"/>
      <c r="AB2623" s="3"/>
      <c r="AC2623" s="3"/>
      <c r="AD2623" s="3"/>
      <c r="AE2623" s="9"/>
      <c r="AF2623" s="10"/>
      <c r="AG2623" s="9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42"/>
      <c r="B2624" s="72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20"/>
      <c r="R2624" s="13"/>
      <c r="S2624" s="4"/>
      <c r="T2624" s="34"/>
      <c r="U2624" s="9"/>
      <c r="V2624" s="9"/>
      <c r="W2624" s="9"/>
      <c r="X2624" s="32"/>
      <c r="Y2624" s="3"/>
      <c r="Z2624" s="1"/>
      <c r="AA2624" s="9"/>
      <c r="AB2624" s="3"/>
      <c r="AC2624" s="3"/>
      <c r="AD2624" s="3"/>
      <c r="AE2624" s="9"/>
      <c r="AF2624" s="10"/>
      <c r="AG2624" s="9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42"/>
      <c r="B2625" s="72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20"/>
      <c r="R2625" s="13"/>
      <c r="S2625" s="4"/>
      <c r="T2625" s="34"/>
      <c r="U2625" s="9"/>
      <c r="V2625" s="9"/>
      <c r="W2625" s="9"/>
      <c r="X2625" s="32"/>
      <c r="Y2625" s="3"/>
      <c r="Z2625" s="1"/>
      <c r="AA2625" s="9"/>
      <c r="AB2625" s="3"/>
      <c r="AC2625" s="3"/>
      <c r="AD2625" s="3"/>
      <c r="AE2625" s="9"/>
      <c r="AF2625" s="10"/>
      <c r="AG2625" s="9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42"/>
      <c r="B2626" s="72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20"/>
      <c r="R2626" s="13"/>
      <c r="S2626" s="4"/>
      <c r="T2626" s="34"/>
      <c r="U2626" s="9"/>
      <c r="V2626" s="9"/>
      <c r="W2626" s="9"/>
      <c r="X2626" s="32"/>
      <c r="Y2626" s="3"/>
      <c r="Z2626" s="1"/>
      <c r="AA2626" s="9"/>
      <c r="AB2626" s="3"/>
      <c r="AC2626" s="3"/>
      <c r="AD2626" s="3"/>
      <c r="AE2626" s="9"/>
      <c r="AF2626" s="10"/>
      <c r="AG2626" s="9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42"/>
      <c r="B2627" s="72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20"/>
      <c r="R2627" s="13"/>
      <c r="S2627" s="4"/>
      <c r="T2627" s="34"/>
      <c r="U2627" s="9"/>
      <c r="V2627" s="9"/>
      <c r="W2627" s="9"/>
      <c r="X2627" s="32"/>
      <c r="Y2627" s="3"/>
      <c r="Z2627" s="1"/>
      <c r="AA2627" s="9"/>
      <c r="AB2627" s="3"/>
      <c r="AC2627" s="3"/>
      <c r="AD2627" s="3"/>
      <c r="AE2627" s="9"/>
      <c r="AF2627" s="10"/>
      <c r="AG2627" s="9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42"/>
      <c r="B2628" s="72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20"/>
      <c r="R2628" s="13"/>
      <c r="S2628" s="4"/>
      <c r="T2628" s="34"/>
      <c r="U2628" s="9"/>
      <c r="V2628" s="9"/>
      <c r="W2628" s="9"/>
      <c r="X2628" s="32"/>
      <c r="Y2628" s="3"/>
      <c r="Z2628" s="1"/>
      <c r="AA2628" s="9"/>
      <c r="AB2628" s="3"/>
      <c r="AC2628" s="3"/>
      <c r="AD2628" s="3"/>
      <c r="AE2628" s="9"/>
      <c r="AF2628" s="10"/>
      <c r="AG2628" s="9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42"/>
      <c r="B2629" s="72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20"/>
      <c r="R2629" s="13"/>
      <c r="S2629" s="4"/>
      <c r="T2629" s="34"/>
      <c r="U2629" s="9"/>
      <c r="V2629" s="9"/>
      <c r="W2629" s="9"/>
      <c r="X2629" s="32"/>
      <c r="Y2629" s="3"/>
      <c r="Z2629" s="1"/>
      <c r="AA2629" s="9"/>
      <c r="AB2629" s="3"/>
      <c r="AC2629" s="3"/>
      <c r="AD2629" s="3"/>
      <c r="AE2629" s="9"/>
      <c r="AF2629" s="10"/>
      <c r="AG2629" s="9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42"/>
      <c r="B2630" s="72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20"/>
      <c r="R2630" s="13"/>
      <c r="S2630" s="4"/>
      <c r="T2630" s="34"/>
      <c r="U2630" s="9"/>
      <c r="V2630" s="9"/>
      <c r="W2630" s="9"/>
      <c r="X2630" s="32"/>
      <c r="Y2630" s="3"/>
      <c r="Z2630" s="1"/>
      <c r="AA2630" s="9"/>
      <c r="AB2630" s="3"/>
      <c r="AC2630" s="3"/>
      <c r="AD2630" s="3"/>
      <c r="AE2630" s="9"/>
      <c r="AF2630" s="10"/>
      <c r="AG2630" s="9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42"/>
      <c r="B2631" s="72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20"/>
      <c r="R2631" s="13"/>
      <c r="S2631" s="4"/>
      <c r="T2631" s="34"/>
      <c r="U2631" s="9"/>
      <c r="V2631" s="9"/>
      <c r="W2631" s="9"/>
      <c r="X2631" s="32"/>
      <c r="Y2631" s="3"/>
      <c r="Z2631" s="1"/>
      <c r="AA2631" s="9"/>
      <c r="AB2631" s="3"/>
      <c r="AC2631" s="3"/>
      <c r="AD2631" s="3"/>
      <c r="AE2631" s="9"/>
      <c r="AF2631" s="10"/>
      <c r="AG2631" s="9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42"/>
      <c r="B2632" s="72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20"/>
      <c r="R2632" s="13"/>
      <c r="S2632" s="4"/>
      <c r="T2632" s="34"/>
      <c r="U2632" s="9"/>
      <c r="V2632" s="9"/>
      <c r="W2632" s="9"/>
      <c r="X2632" s="32"/>
      <c r="Y2632" s="3"/>
      <c r="Z2632" s="1"/>
      <c r="AA2632" s="9"/>
      <c r="AB2632" s="3"/>
      <c r="AC2632" s="3"/>
      <c r="AD2632" s="3"/>
      <c r="AE2632" s="9"/>
      <c r="AF2632" s="10"/>
      <c r="AG2632" s="9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42"/>
      <c r="B2633" s="72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20"/>
      <c r="R2633" s="13"/>
      <c r="S2633" s="4"/>
      <c r="T2633" s="34"/>
      <c r="U2633" s="9"/>
      <c r="V2633" s="9"/>
      <c r="W2633" s="9"/>
      <c r="X2633" s="32"/>
      <c r="Y2633" s="3"/>
      <c r="Z2633" s="1"/>
      <c r="AA2633" s="9"/>
      <c r="AB2633" s="3"/>
      <c r="AC2633" s="3"/>
      <c r="AD2633" s="3"/>
      <c r="AE2633" s="9"/>
      <c r="AF2633" s="10"/>
      <c r="AG2633" s="9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42"/>
      <c r="B2634" s="72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20"/>
      <c r="R2634" s="13"/>
      <c r="S2634" s="4"/>
      <c r="T2634" s="34"/>
      <c r="U2634" s="9"/>
      <c r="V2634" s="9"/>
      <c r="W2634" s="9"/>
      <c r="X2634" s="32"/>
      <c r="Y2634" s="3"/>
      <c r="Z2634" s="1"/>
      <c r="AA2634" s="9"/>
      <c r="AB2634" s="3"/>
      <c r="AC2634" s="3"/>
      <c r="AD2634" s="3"/>
      <c r="AE2634" s="9"/>
      <c r="AF2634" s="10"/>
      <c r="AG2634" s="9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42"/>
      <c r="B2635" s="72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20"/>
      <c r="R2635" s="13"/>
      <c r="S2635" s="4"/>
      <c r="T2635" s="34"/>
      <c r="U2635" s="9"/>
      <c r="V2635" s="9"/>
      <c r="W2635" s="9"/>
      <c r="X2635" s="32"/>
      <c r="Y2635" s="3"/>
      <c r="Z2635" s="1"/>
      <c r="AA2635" s="9"/>
      <c r="AB2635" s="3"/>
      <c r="AC2635" s="3"/>
      <c r="AD2635" s="3"/>
      <c r="AE2635" s="9"/>
      <c r="AF2635" s="10"/>
      <c r="AG2635" s="9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42"/>
      <c r="B2636" s="72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20"/>
      <c r="R2636" s="13"/>
      <c r="S2636" s="4"/>
      <c r="T2636" s="34"/>
      <c r="U2636" s="9"/>
      <c r="V2636" s="9"/>
      <c r="W2636" s="9"/>
      <c r="X2636" s="32"/>
      <c r="Y2636" s="3"/>
      <c r="Z2636" s="1"/>
      <c r="AA2636" s="9"/>
      <c r="AB2636" s="3"/>
      <c r="AC2636" s="3"/>
      <c r="AD2636" s="3"/>
      <c r="AE2636" s="9"/>
      <c r="AF2636" s="10"/>
      <c r="AG2636" s="9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42"/>
      <c r="B2637" s="72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20"/>
      <c r="R2637" s="13"/>
      <c r="S2637" s="4"/>
      <c r="T2637" s="34"/>
      <c r="U2637" s="9"/>
      <c r="V2637" s="9"/>
      <c r="W2637" s="9"/>
      <c r="X2637" s="32"/>
      <c r="Y2637" s="3"/>
      <c r="Z2637" s="1"/>
      <c r="AA2637" s="9"/>
      <c r="AB2637" s="3"/>
      <c r="AC2637" s="3"/>
      <c r="AD2637" s="3"/>
      <c r="AE2637" s="9"/>
      <c r="AF2637" s="10"/>
      <c r="AG2637" s="9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42"/>
      <c r="B2638" s="72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20"/>
      <c r="R2638" s="13"/>
      <c r="S2638" s="4"/>
      <c r="T2638" s="34"/>
      <c r="U2638" s="9"/>
      <c r="V2638" s="9"/>
      <c r="W2638" s="9"/>
      <c r="X2638" s="32"/>
      <c r="Y2638" s="3"/>
      <c r="Z2638" s="1"/>
      <c r="AA2638" s="9"/>
      <c r="AB2638" s="3"/>
      <c r="AC2638" s="3"/>
      <c r="AD2638" s="3"/>
      <c r="AE2638" s="9"/>
      <c r="AF2638" s="10"/>
      <c r="AG2638" s="9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42"/>
      <c r="B2639" s="72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20"/>
      <c r="R2639" s="13"/>
      <c r="S2639" s="4"/>
      <c r="T2639" s="34"/>
      <c r="U2639" s="9"/>
      <c r="V2639" s="9"/>
      <c r="W2639" s="9"/>
      <c r="X2639" s="32"/>
      <c r="Y2639" s="3"/>
      <c r="Z2639" s="1"/>
      <c r="AA2639" s="9"/>
      <c r="AB2639" s="3"/>
      <c r="AC2639" s="3"/>
      <c r="AD2639" s="3"/>
      <c r="AE2639" s="9"/>
      <c r="AF2639" s="10"/>
      <c r="AG2639" s="9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42"/>
      <c r="B2640" s="72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20"/>
      <c r="R2640" s="13"/>
      <c r="S2640" s="4"/>
      <c r="T2640" s="34"/>
      <c r="U2640" s="9"/>
      <c r="V2640" s="9"/>
      <c r="W2640" s="9"/>
      <c r="X2640" s="32"/>
      <c r="Y2640" s="3"/>
      <c r="Z2640" s="1"/>
      <c r="AA2640" s="9"/>
      <c r="AB2640" s="3"/>
      <c r="AC2640" s="3"/>
      <c r="AD2640" s="3"/>
      <c r="AE2640" s="9"/>
      <c r="AF2640" s="10"/>
      <c r="AG2640" s="9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42"/>
      <c r="B2641" s="72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20"/>
      <c r="R2641" s="13"/>
      <c r="S2641" s="4"/>
      <c r="T2641" s="34"/>
      <c r="U2641" s="9"/>
      <c r="V2641" s="9"/>
      <c r="W2641" s="9"/>
      <c r="X2641" s="32"/>
      <c r="Y2641" s="3"/>
      <c r="Z2641" s="1"/>
      <c r="AA2641" s="9"/>
      <c r="AB2641" s="3"/>
      <c r="AC2641" s="3"/>
      <c r="AD2641" s="3"/>
      <c r="AE2641" s="9"/>
      <c r="AF2641" s="10"/>
      <c r="AG2641" s="9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42"/>
      <c r="B2642" s="72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20"/>
      <c r="R2642" s="13"/>
      <c r="S2642" s="4"/>
      <c r="T2642" s="34"/>
      <c r="U2642" s="9"/>
      <c r="V2642" s="9"/>
      <c r="W2642" s="9"/>
      <c r="X2642" s="32"/>
      <c r="Y2642" s="3"/>
      <c r="Z2642" s="1"/>
      <c r="AA2642" s="9"/>
      <c r="AB2642" s="3"/>
      <c r="AC2642" s="3"/>
      <c r="AD2642" s="3"/>
      <c r="AE2642" s="9"/>
      <c r="AF2642" s="10"/>
      <c r="AG2642" s="9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42"/>
      <c r="B2643" s="72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20"/>
      <c r="R2643" s="13"/>
      <c r="S2643" s="4"/>
      <c r="T2643" s="34"/>
      <c r="U2643" s="9"/>
      <c r="V2643" s="9"/>
      <c r="W2643" s="9"/>
      <c r="X2643" s="32"/>
      <c r="Y2643" s="3"/>
      <c r="Z2643" s="1"/>
      <c r="AA2643" s="9"/>
      <c r="AB2643" s="3"/>
      <c r="AC2643" s="3"/>
      <c r="AD2643" s="3"/>
      <c r="AE2643" s="9"/>
      <c r="AF2643" s="10"/>
      <c r="AG2643" s="9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42"/>
      <c r="B2644" s="72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20"/>
      <c r="R2644" s="13"/>
      <c r="S2644" s="4"/>
      <c r="T2644" s="34"/>
      <c r="U2644" s="9"/>
      <c r="V2644" s="9"/>
      <c r="W2644" s="9"/>
      <c r="X2644" s="32"/>
      <c r="Y2644" s="3"/>
      <c r="Z2644" s="1"/>
      <c r="AA2644" s="9"/>
      <c r="AB2644" s="3"/>
      <c r="AC2644" s="3"/>
      <c r="AD2644" s="3"/>
      <c r="AE2644" s="9"/>
      <c r="AF2644" s="10"/>
      <c r="AG2644" s="9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42"/>
      <c r="B2645" s="72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20"/>
      <c r="R2645" s="13"/>
      <c r="S2645" s="4"/>
      <c r="T2645" s="34"/>
      <c r="U2645" s="9"/>
      <c r="V2645" s="9"/>
      <c r="W2645" s="9"/>
      <c r="X2645" s="32"/>
      <c r="Y2645" s="3"/>
      <c r="Z2645" s="1"/>
      <c r="AA2645" s="9"/>
      <c r="AB2645" s="3"/>
      <c r="AC2645" s="3"/>
      <c r="AD2645" s="3"/>
      <c r="AE2645" s="9"/>
      <c r="AF2645" s="10"/>
      <c r="AG2645" s="9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42"/>
      <c r="B2646" s="72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20"/>
      <c r="R2646" s="13"/>
      <c r="S2646" s="4"/>
      <c r="T2646" s="34"/>
      <c r="U2646" s="9"/>
      <c r="V2646" s="9"/>
      <c r="W2646" s="9"/>
      <c r="X2646" s="32"/>
      <c r="Y2646" s="3"/>
      <c r="Z2646" s="1"/>
      <c r="AA2646" s="9"/>
      <c r="AB2646" s="3"/>
      <c r="AC2646" s="3"/>
      <c r="AD2646" s="3"/>
      <c r="AE2646" s="9"/>
      <c r="AF2646" s="10"/>
      <c r="AG2646" s="9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42"/>
      <c r="B2647" s="72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20"/>
      <c r="R2647" s="13"/>
      <c r="S2647" s="4"/>
      <c r="T2647" s="34"/>
      <c r="U2647" s="9"/>
      <c r="V2647" s="9"/>
      <c r="W2647" s="9"/>
      <c r="X2647" s="32"/>
      <c r="Y2647" s="3"/>
      <c r="Z2647" s="1"/>
      <c r="AA2647" s="9"/>
      <c r="AB2647" s="3"/>
      <c r="AC2647" s="3"/>
      <c r="AD2647" s="3"/>
      <c r="AE2647" s="9"/>
      <c r="AF2647" s="10"/>
      <c r="AG2647" s="9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42"/>
      <c r="B2648" s="72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20"/>
      <c r="R2648" s="13"/>
      <c r="S2648" s="4"/>
      <c r="T2648" s="34"/>
      <c r="U2648" s="9"/>
      <c r="V2648" s="9"/>
      <c r="W2648" s="9"/>
      <c r="X2648" s="32"/>
      <c r="Y2648" s="3"/>
      <c r="Z2648" s="1"/>
      <c r="AA2648" s="9"/>
      <c r="AB2648" s="3"/>
      <c r="AC2648" s="3"/>
      <c r="AD2648" s="3"/>
      <c r="AE2648" s="9"/>
      <c r="AF2648" s="10"/>
      <c r="AG2648" s="9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42"/>
      <c r="B2649" s="72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20"/>
      <c r="R2649" s="13"/>
      <c r="S2649" s="4"/>
      <c r="T2649" s="34"/>
      <c r="U2649" s="9"/>
      <c r="V2649" s="9"/>
      <c r="W2649" s="9"/>
      <c r="X2649" s="32"/>
      <c r="Y2649" s="3"/>
      <c r="Z2649" s="1"/>
      <c r="AA2649" s="9"/>
      <c r="AB2649" s="3"/>
      <c r="AC2649" s="3"/>
      <c r="AD2649" s="3"/>
      <c r="AE2649" s="9"/>
      <c r="AF2649" s="10"/>
      <c r="AG2649" s="9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42"/>
      <c r="B2650" s="72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20"/>
      <c r="R2650" s="13"/>
      <c r="S2650" s="4"/>
      <c r="T2650" s="34"/>
      <c r="U2650" s="9"/>
      <c r="V2650" s="9"/>
      <c r="W2650" s="9"/>
      <c r="X2650" s="32"/>
      <c r="Y2650" s="3"/>
      <c r="Z2650" s="1"/>
      <c r="AA2650" s="9"/>
      <c r="AB2650" s="3"/>
      <c r="AC2650" s="3"/>
      <c r="AD2650" s="3"/>
      <c r="AE2650" s="9"/>
      <c r="AF2650" s="10"/>
      <c r="AG2650" s="9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42"/>
      <c r="B2651" s="72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20"/>
      <c r="R2651" s="13"/>
      <c r="S2651" s="4"/>
      <c r="T2651" s="34"/>
      <c r="U2651" s="9"/>
      <c r="V2651" s="9"/>
      <c r="W2651" s="9"/>
      <c r="X2651" s="32"/>
      <c r="Y2651" s="3"/>
      <c r="Z2651" s="1"/>
      <c r="AA2651" s="9"/>
      <c r="AB2651" s="3"/>
      <c r="AC2651" s="3"/>
      <c r="AD2651" s="3"/>
      <c r="AE2651" s="9"/>
      <c r="AF2651" s="10"/>
      <c r="AG2651" s="9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42"/>
      <c r="B2652" s="72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20"/>
      <c r="R2652" s="13"/>
      <c r="S2652" s="4"/>
      <c r="T2652" s="34"/>
      <c r="U2652" s="9"/>
      <c r="V2652" s="9"/>
      <c r="W2652" s="9"/>
      <c r="X2652" s="32"/>
      <c r="Y2652" s="3"/>
      <c r="Z2652" s="1"/>
      <c r="AA2652" s="9"/>
      <c r="AB2652" s="3"/>
      <c r="AC2652" s="3"/>
      <c r="AD2652" s="3"/>
      <c r="AE2652" s="9"/>
      <c r="AF2652" s="10"/>
      <c r="AG2652" s="9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42"/>
      <c r="B2653" s="72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20"/>
      <c r="R2653" s="13"/>
      <c r="S2653" s="4"/>
      <c r="T2653" s="34"/>
      <c r="U2653" s="9"/>
      <c r="V2653" s="9"/>
      <c r="W2653" s="9"/>
      <c r="X2653" s="32"/>
      <c r="Y2653" s="3"/>
      <c r="Z2653" s="1"/>
      <c r="AA2653" s="9"/>
      <c r="AB2653" s="3"/>
      <c r="AC2653" s="3"/>
      <c r="AD2653" s="3"/>
      <c r="AE2653" s="9"/>
      <c r="AF2653" s="10"/>
      <c r="AG2653" s="9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42"/>
      <c r="B2654" s="72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20"/>
      <c r="R2654" s="13"/>
      <c r="S2654" s="4"/>
      <c r="T2654" s="34"/>
      <c r="U2654" s="9"/>
      <c r="V2654" s="9"/>
      <c r="W2654" s="9"/>
      <c r="X2654" s="32"/>
      <c r="Y2654" s="3"/>
      <c r="Z2654" s="1"/>
      <c r="AA2654" s="9"/>
      <c r="AB2654" s="3"/>
      <c r="AC2654" s="3"/>
      <c r="AD2654" s="3"/>
      <c r="AE2654" s="9"/>
      <c r="AF2654" s="10"/>
      <c r="AG2654" s="9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42"/>
      <c r="B2655" s="72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20"/>
      <c r="R2655" s="13"/>
      <c r="S2655" s="4"/>
      <c r="T2655" s="34"/>
      <c r="U2655" s="9"/>
      <c r="V2655" s="9"/>
      <c r="W2655" s="9"/>
      <c r="X2655" s="32"/>
      <c r="Y2655" s="3"/>
      <c r="Z2655" s="1"/>
      <c r="AA2655" s="9"/>
      <c r="AB2655" s="3"/>
      <c r="AC2655" s="3"/>
      <c r="AD2655" s="3"/>
      <c r="AE2655" s="9"/>
      <c r="AF2655" s="10"/>
      <c r="AG2655" s="9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42"/>
      <c r="B2656" s="72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20"/>
      <c r="R2656" s="13"/>
      <c r="S2656" s="4"/>
      <c r="T2656" s="34"/>
      <c r="U2656" s="9"/>
      <c r="V2656" s="9"/>
      <c r="W2656" s="9"/>
      <c r="X2656" s="32"/>
      <c r="Y2656" s="3"/>
      <c r="Z2656" s="1"/>
      <c r="AA2656" s="9"/>
      <c r="AB2656" s="3"/>
      <c r="AC2656" s="3"/>
      <c r="AD2656" s="3"/>
      <c r="AE2656" s="9"/>
      <c r="AF2656" s="10"/>
      <c r="AG2656" s="9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42"/>
      <c r="B2657" s="72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20"/>
      <c r="R2657" s="13"/>
      <c r="S2657" s="4"/>
      <c r="T2657" s="34"/>
      <c r="U2657" s="9"/>
      <c r="V2657" s="9"/>
      <c r="W2657" s="9"/>
      <c r="X2657" s="32"/>
      <c r="Y2657" s="3"/>
      <c r="Z2657" s="1"/>
      <c r="AA2657" s="9"/>
      <c r="AB2657" s="3"/>
      <c r="AC2657" s="3"/>
      <c r="AD2657" s="3"/>
      <c r="AE2657" s="9"/>
      <c r="AF2657" s="10"/>
      <c r="AG2657" s="9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42"/>
      <c r="B2658" s="72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20"/>
      <c r="R2658" s="13"/>
      <c r="S2658" s="4"/>
      <c r="T2658" s="34"/>
      <c r="U2658" s="9"/>
      <c r="V2658" s="9"/>
      <c r="W2658" s="9"/>
      <c r="X2658" s="32"/>
      <c r="Y2658" s="3"/>
      <c r="Z2658" s="1"/>
      <c r="AA2658" s="9"/>
      <c r="AB2658" s="3"/>
      <c r="AC2658" s="3"/>
      <c r="AD2658" s="3"/>
      <c r="AE2658" s="9"/>
      <c r="AF2658" s="10"/>
      <c r="AG2658" s="9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42"/>
      <c r="B2659" s="72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20"/>
      <c r="R2659" s="13"/>
      <c r="S2659" s="4"/>
      <c r="T2659" s="34"/>
      <c r="U2659" s="9"/>
      <c r="V2659" s="9"/>
      <c r="W2659" s="9"/>
      <c r="X2659" s="32"/>
      <c r="Y2659" s="3"/>
      <c r="Z2659" s="1"/>
      <c r="AA2659" s="9"/>
      <c r="AB2659" s="3"/>
      <c r="AC2659" s="3"/>
      <c r="AD2659" s="3"/>
      <c r="AE2659" s="9"/>
      <c r="AF2659" s="10"/>
      <c r="AG2659" s="9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42"/>
      <c r="B2660" s="72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20"/>
      <c r="R2660" s="13"/>
      <c r="S2660" s="4"/>
      <c r="T2660" s="34"/>
      <c r="U2660" s="9"/>
      <c r="V2660" s="9"/>
      <c r="W2660" s="9"/>
      <c r="X2660" s="32"/>
      <c r="Y2660" s="3"/>
      <c r="Z2660" s="1"/>
      <c r="AA2660" s="9"/>
      <c r="AB2660" s="3"/>
      <c r="AC2660" s="3"/>
      <c r="AD2660" s="3"/>
      <c r="AE2660" s="9"/>
      <c r="AF2660" s="10"/>
      <c r="AG2660" s="9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42"/>
      <c r="B2661" s="72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20"/>
      <c r="R2661" s="13"/>
      <c r="S2661" s="4"/>
      <c r="T2661" s="34"/>
      <c r="U2661" s="9"/>
      <c r="V2661" s="9"/>
      <c r="W2661" s="9"/>
      <c r="X2661" s="32"/>
      <c r="Y2661" s="3"/>
      <c r="Z2661" s="1"/>
      <c r="AA2661" s="9"/>
      <c r="AB2661" s="3"/>
      <c r="AC2661" s="3"/>
      <c r="AD2661" s="3"/>
      <c r="AE2661" s="9"/>
      <c r="AF2661" s="10"/>
      <c r="AG2661" s="9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42"/>
      <c r="B2662" s="72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20"/>
      <c r="R2662" s="13"/>
      <c r="S2662" s="4"/>
      <c r="T2662" s="34"/>
      <c r="U2662" s="9"/>
      <c r="V2662" s="9"/>
      <c r="W2662" s="9"/>
      <c r="X2662" s="32"/>
      <c r="Y2662" s="3"/>
      <c r="Z2662" s="1"/>
      <c r="AA2662" s="9"/>
      <c r="AB2662" s="3"/>
      <c r="AC2662" s="3"/>
      <c r="AD2662" s="3"/>
      <c r="AE2662" s="9"/>
      <c r="AF2662" s="10"/>
      <c r="AG2662" s="9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42"/>
      <c r="B2663" s="72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20"/>
      <c r="R2663" s="13"/>
      <c r="S2663" s="4"/>
      <c r="T2663" s="34"/>
      <c r="U2663" s="9"/>
      <c r="V2663" s="9"/>
      <c r="W2663" s="9"/>
      <c r="X2663" s="32"/>
      <c r="Y2663" s="3"/>
      <c r="Z2663" s="1"/>
      <c r="AA2663" s="9"/>
      <c r="AB2663" s="3"/>
      <c r="AC2663" s="3"/>
      <c r="AD2663" s="3"/>
      <c r="AE2663" s="9"/>
      <c r="AF2663" s="10"/>
      <c r="AG2663" s="9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42"/>
      <c r="B2664" s="72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20"/>
      <c r="R2664" s="13"/>
      <c r="S2664" s="4"/>
      <c r="T2664" s="34"/>
      <c r="U2664" s="9"/>
      <c r="V2664" s="9"/>
      <c r="W2664" s="9"/>
      <c r="X2664" s="32"/>
      <c r="Y2664" s="3"/>
      <c r="Z2664" s="1"/>
      <c r="AA2664" s="9"/>
      <c r="AB2664" s="3"/>
      <c r="AC2664" s="3"/>
      <c r="AD2664" s="3"/>
      <c r="AE2664" s="9"/>
      <c r="AF2664" s="10"/>
      <c r="AG2664" s="9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42"/>
      <c r="B2665" s="72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20"/>
      <c r="R2665" s="13"/>
      <c r="S2665" s="4"/>
      <c r="T2665" s="34"/>
      <c r="U2665" s="9"/>
      <c r="V2665" s="9"/>
      <c r="W2665" s="9"/>
      <c r="X2665" s="32"/>
      <c r="Y2665" s="3"/>
      <c r="Z2665" s="1"/>
      <c r="AA2665" s="9"/>
      <c r="AB2665" s="3"/>
      <c r="AC2665" s="3"/>
      <c r="AD2665" s="3"/>
      <c r="AE2665" s="9"/>
      <c r="AF2665" s="10"/>
      <c r="AG2665" s="9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42"/>
      <c r="B2666" s="72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20"/>
      <c r="R2666" s="13"/>
      <c r="S2666" s="4"/>
      <c r="T2666" s="34"/>
      <c r="U2666" s="9"/>
      <c r="V2666" s="9"/>
      <c r="W2666" s="9"/>
      <c r="X2666" s="32"/>
      <c r="Y2666" s="3"/>
      <c r="Z2666" s="1"/>
      <c r="AA2666" s="9"/>
      <c r="AB2666" s="3"/>
      <c r="AC2666" s="3"/>
      <c r="AD2666" s="3"/>
      <c r="AE2666" s="9"/>
      <c r="AF2666" s="10"/>
      <c r="AG2666" s="9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42"/>
      <c r="B2667" s="72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20"/>
      <c r="R2667" s="13"/>
      <c r="S2667" s="4"/>
      <c r="T2667" s="34"/>
      <c r="U2667" s="9"/>
      <c r="V2667" s="9"/>
      <c r="W2667" s="9"/>
      <c r="X2667" s="32"/>
      <c r="Y2667" s="3"/>
      <c r="Z2667" s="1"/>
      <c r="AA2667" s="9"/>
      <c r="AB2667" s="3"/>
      <c r="AC2667" s="3"/>
      <c r="AD2667" s="3"/>
      <c r="AE2667" s="9"/>
      <c r="AF2667" s="10"/>
      <c r="AG2667" s="9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42"/>
      <c r="B2668" s="72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20"/>
      <c r="R2668" s="13"/>
      <c r="S2668" s="4"/>
      <c r="T2668" s="34"/>
      <c r="U2668" s="9"/>
      <c r="V2668" s="9"/>
      <c r="W2668" s="9"/>
      <c r="X2668" s="32"/>
      <c r="Y2668" s="3"/>
      <c r="Z2668" s="1"/>
      <c r="AA2668" s="9"/>
      <c r="AB2668" s="3"/>
      <c r="AC2668" s="3"/>
      <c r="AD2668" s="3"/>
      <c r="AE2668" s="9"/>
      <c r="AF2668" s="10"/>
      <c r="AG2668" s="9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42"/>
      <c r="B2669" s="72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20"/>
      <c r="R2669" s="13"/>
      <c r="S2669" s="4"/>
      <c r="T2669" s="34"/>
      <c r="U2669" s="9"/>
      <c r="V2669" s="9"/>
      <c r="W2669" s="9"/>
      <c r="X2669" s="32"/>
      <c r="Y2669" s="3"/>
      <c r="Z2669" s="1"/>
      <c r="AA2669" s="9"/>
      <c r="AB2669" s="3"/>
      <c r="AC2669" s="3"/>
      <c r="AD2669" s="3"/>
      <c r="AE2669" s="9"/>
      <c r="AF2669" s="10"/>
      <c r="AG2669" s="9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42"/>
      <c r="B2670" s="72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20"/>
      <c r="R2670" s="13"/>
      <c r="S2670" s="4"/>
      <c r="T2670" s="34"/>
      <c r="U2670" s="9"/>
      <c r="V2670" s="9"/>
      <c r="W2670" s="9"/>
      <c r="X2670" s="32"/>
      <c r="Y2670" s="3"/>
      <c r="Z2670" s="1"/>
      <c r="AA2670" s="9"/>
      <c r="AB2670" s="3"/>
      <c r="AC2670" s="3"/>
      <c r="AD2670" s="3"/>
      <c r="AE2670" s="9"/>
      <c r="AF2670" s="10"/>
      <c r="AG2670" s="9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42"/>
      <c r="B2671" s="72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20"/>
      <c r="R2671" s="13"/>
      <c r="S2671" s="4"/>
      <c r="T2671" s="34"/>
      <c r="U2671" s="9"/>
      <c r="V2671" s="9"/>
      <c r="W2671" s="9"/>
      <c r="X2671" s="32"/>
      <c r="Y2671" s="3"/>
      <c r="Z2671" s="1"/>
      <c r="AA2671" s="9"/>
      <c r="AB2671" s="3"/>
      <c r="AC2671" s="3"/>
      <c r="AD2671" s="3"/>
      <c r="AE2671" s="9"/>
      <c r="AF2671" s="10"/>
      <c r="AG2671" s="9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42"/>
      <c r="B2672" s="72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20"/>
      <c r="R2672" s="13"/>
      <c r="S2672" s="4"/>
      <c r="T2672" s="34"/>
      <c r="U2672" s="9"/>
      <c r="V2672" s="9"/>
      <c r="W2672" s="9"/>
      <c r="X2672" s="32"/>
      <c r="Y2672" s="3"/>
      <c r="Z2672" s="1"/>
      <c r="AA2672" s="9"/>
      <c r="AB2672" s="3"/>
      <c r="AC2672" s="3"/>
      <c r="AD2672" s="3"/>
      <c r="AE2672" s="9"/>
      <c r="AF2672" s="10"/>
      <c r="AG2672" s="9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42"/>
      <c r="B2673" s="72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20"/>
      <c r="R2673" s="13"/>
      <c r="S2673" s="4"/>
      <c r="T2673" s="34"/>
      <c r="U2673" s="9"/>
      <c r="V2673" s="9"/>
      <c r="W2673" s="9"/>
      <c r="X2673" s="32"/>
      <c r="Y2673" s="3"/>
      <c r="Z2673" s="1"/>
      <c r="AA2673" s="9"/>
      <c r="AB2673" s="3"/>
      <c r="AC2673" s="3"/>
      <c r="AD2673" s="3"/>
      <c r="AE2673" s="9"/>
      <c r="AF2673" s="10"/>
      <c r="AG2673" s="9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42"/>
      <c r="B2674" s="72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20"/>
      <c r="R2674" s="13"/>
      <c r="S2674" s="4"/>
      <c r="T2674" s="34"/>
      <c r="U2674" s="9"/>
      <c r="V2674" s="9"/>
      <c r="W2674" s="9"/>
      <c r="X2674" s="32"/>
      <c r="Y2674" s="3"/>
      <c r="Z2674" s="1"/>
      <c r="AA2674" s="9"/>
      <c r="AB2674" s="3"/>
      <c r="AC2674" s="3"/>
      <c r="AD2674" s="3"/>
      <c r="AE2674" s="9"/>
      <c r="AF2674" s="10"/>
      <c r="AG2674" s="9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42"/>
      <c r="B2675" s="72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20"/>
      <c r="R2675" s="13"/>
      <c r="S2675" s="4"/>
      <c r="T2675" s="34"/>
      <c r="U2675" s="9"/>
      <c r="V2675" s="9"/>
      <c r="W2675" s="9"/>
      <c r="X2675" s="32"/>
      <c r="Y2675" s="3"/>
      <c r="Z2675" s="1"/>
      <c r="AA2675" s="9"/>
      <c r="AB2675" s="3"/>
      <c r="AC2675" s="3"/>
      <c r="AD2675" s="3"/>
      <c r="AE2675" s="9"/>
      <c r="AF2675" s="10"/>
      <c r="AG2675" s="9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42"/>
      <c r="B2676" s="72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20"/>
      <c r="R2676" s="13"/>
      <c r="S2676" s="4"/>
      <c r="T2676" s="34"/>
      <c r="U2676" s="9"/>
      <c r="V2676" s="9"/>
      <c r="W2676" s="9"/>
      <c r="X2676" s="32"/>
      <c r="Y2676" s="3"/>
      <c r="Z2676" s="1"/>
      <c r="AA2676" s="9"/>
      <c r="AB2676" s="3"/>
      <c r="AC2676" s="3"/>
      <c r="AD2676" s="3"/>
      <c r="AE2676" s="9"/>
      <c r="AF2676" s="10"/>
      <c r="AG2676" s="9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42"/>
      <c r="B2677" s="72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20"/>
      <c r="R2677" s="13"/>
      <c r="S2677" s="4"/>
      <c r="T2677" s="34"/>
      <c r="U2677" s="9"/>
      <c r="V2677" s="9"/>
      <c r="W2677" s="9"/>
      <c r="X2677" s="32"/>
      <c r="Y2677" s="3"/>
      <c r="Z2677" s="1"/>
      <c r="AA2677" s="9"/>
      <c r="AB2677" s="3"/>
      <c r="AC2677" s="3"/>
      <c r="AD2677" s="3"/>
      <c r="AE2677" s="9"/>
      <c r="AF2677" s="10"/>
      <c r="AG2677" s="9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42"/>
      <c r="B2678" s="72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20"/>
      <c r="R2678" s="13"/>
      <c r="S2678" s="4"/>
      <c r="T2678" s="34"/>
      <c r="U2678" s="9"/>
      <c r="V2678" s="9"/>
      <c r="W2678" s="9"/>
      <c r="X2678" s="32"/>
      <c r="Y2678" s="3"/>
      <c r="Z2678" s="1"/>
      <c r="AA2678" s="9"/>
      <c r="AB2678" s="3"/>
      <c r="AC2678" s="3"/>
      <c r="AD2678" s="3"/>
      <c r="AE2678" s="9"/>
      <c r="AF2678" s="10"/>
      <c r="AG2678" s="9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42"/>
      <c r="B2679" s="72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20"/>
      <c r="R2679" s="13"/>
      <c r="S2679" s="4"/>
      <c r="T2679" s="34"/>
      <c r="U2679" s="9"/>
      <c r="V2679" s="9"/>
      <c r="W2679" s="9"/>
      <c r="X2679" s="32"/>
      <c r="Y2679" s="3"/>
      <c r="Z2679" s="1"/>
      <c r="AA2679" s="9"/>
      <c r="AB2679" s="3"/>
      <c r="AC2679" s="3"/>
      <c r="AD2679" s="3"/>
      <c r="AE2679" s="9"/>
      <c r="AF2679" s="10"/>
      <c r="AG2679" s="9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42"/>
      <c r="B2680" s="72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20"/>
      <c r="R2680" s="13"/>
      <c r="S2680" s="4"/>
      <c r="T2680" s="34"/>
      <c r="U2680" s="9"/>
      <c r="V2680" s="9"/>
      <c r="W2680" s="9"/>
      <c r="X2680" s="32"/>
      <c r="Y2680" s="3"/>
      <c r="Z2680" s="1"/>
      <c r="AA2680" s="9"/>
      <c r="AB2680" s="3"/>
      <c r="AC2680" s="3"/>
      <c r="AD2680" s="3"/>
      <c r="AE2680" s="9"/>
      <c r="AF2680" s="10"/>
      <c r="AG2680" s="9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42"/>
      <c r="B2681" s="72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20"/>
      <c r="R2681" s="13"/>
      <c r="S2681" s="4"/>
      <c r="T2681" s="34"/>
      <c r="U2681" s="9"/>
      <c r="V2681" s="9"/>
      <c r="W2681" s="9"/>
      <c r="X2681" s="32"/>
      <c r="Y2681" s="3"/>
      <c r="Z2681" s="1"/>
      <c r="AA2681" s="9"/>
      <c r="AB2681" s="3"/>
      <c r="AC2681" s="3"/>
      <c r="AD2681" s="3"/>
      <c r="AE2681" s="9"/>
      <c r="AF2681" s="10"/>
      <c r="AG2681" s="9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42"/>
      <c r="B2682" s="72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20"/>
      <c r="R2682" s="13"/>
      <c r="S2682" s="4"/>
      <c r="T2682" s="34"/>
      <c r="U2682" s="9"/>
      <c r="V2682" s="9"/>
      <c r="W2682" s="9"/>
      <c r="X2682" s="32"/>
      <c r="Y2682" s="3"/>
      <c r="Z2682" s="1"/>
      <c r="AA2682" s="9"/>
      <c r="AB2682" s="3"/>
      <c r="AC2682" s="3"/>
      <c r="AD2682" s="3"/>
      <c r="AE2682" s="9"/>
      <c r="AF2682" s="10"/>
      <c r="AG2682" s="9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42"/>
      <c r="B2683" s="72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20"/>
      <c r="R2683" s="13"/>
      <c r="S2683" s="4"/>
      <c r="T2683" s="34"/>
      <c r="U2683" s="9"/>
      <c r="V2683" s="9"/>
      <c r="W2683" s="9"/>
      <c r="X2683" s="32"/>
      <c r="Y2683" s="3"/>
      <c r="Z2683" s="1"/>
      <c r="AA2683" s="9"/>
      <c r="AB2683" s="3"/>
      <c r="AC2683" s="3"/>
      <c r="AD2683" s="3"/>
      <c r="AE2683" s="9"/>
      <c r="AF2683" s="10"/>
      <c r="AG2683" s="9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42"/>
      <c r="B2684" s="72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20"/>
      <c r="R2684" s="13"/>
      <c r="S2684" s="4"/>
      <c r="T2684" s="34"/>
      <c r="U2684" s="9"/>
      <c r="V2684" s="9"/>
      <c r="W2684" s="9"/>
      <c r="X2684" s="32"/>
      <c r="Y2684" s="3"/>
      <c r="Z2684" s="1"/>
      <c r="AA2684" s="9"/>
      <c r="AB2684" s="3"/>
      <c r="AC2684" s="3"/>
      <c r="AD2684" s="3"/>
      <c r="AE2684" s="9"/>
      <c r="AF2684" s="10"/>
      <c r="AG2684" s="9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42"/>
      <c r="B2685" s="72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20"/>
      <c r="R2685" s="13"/>
      <c r="S2685" s="4"/>
      <c r="T2685" s="34"/>
      <c r="U2685" s="9"/>
      <c r="V2685" s="9"/>
      <c r="W2685" s="9"/>
      <c r="X2685" s="32"/>
      <c r="Y2685" s="3"/>
      <c r="Z2685" s="1"/>
      <c r="AA2685" s="9"/>
      <c r="AB2685" s="3"/>
      <c r="AC2685" s="3"/>
      <c r="AD2685" s="3"/>
      <c r="AE2685" s="9"/>
      <c r="AF2685" s="10"/>
      <c r="AG2685" s="9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42"/>
      <c r="B2686" s="72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20"/>
      <c r="R2686" s="13"/>
      <c r="S2686" s="4"/>
      <c r="T2686" s="34"/>
      <c r="U2686" s="9"/>
      <c r="V2686" s="9"/>
      <c r="W2686" s="9"/>
      <c r="X2686" s="32"/>
      <c r="Y2686" s="3"/>
      <c r="Z2686" s="1"/>
      <c r="AA2686" s="9"/>
      <c r="AB2686" s="3"/>
      <c r="AC2686" s="3"/>
      <c r="AD2686" s="3"/>
      <c r="AE2686" s="9"/>
      <c r="AF2686" s="10"/>
      <c r="AG2686" s="9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42"/>
      <c r="B2687" s="72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20"/>
      <c r="R2687" s="13"/>
      <c r="S2687" s="4"/>
      <c r="T2687" s="34"/>
      <c r="U2687" s="9"/>
      <c r="V2687" s="9"/>
      <c r="W2687" s="9"/>
      <c r="X2687" s="32"/>
      <c r="Y2687" s="3"/>
      <c r="Z2687" s="1"/>
      <c r="AA2687" s="9"/>
      <c r="AB2687" s="3"/>
      <c r="AC2687" s="3"/>
      <c r="AD2687" s="3"/>
      <c r="AE2687" s="9"/>
      <c r="AF2687" s="10"/>
      <c r="AG2687" s="9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42"/>
      <c r="B2688" s="72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20"/>
      <c r="R2688" s="13"/>
      <c r="S2688" s="4"/>
      <c r="T2688" s="34"/>
      <c r="U2688" s="9"/>
      <c r="V2688" s="9"/>
      <c r="W2688" s="9"/>
      <c r="X2688" s="32"/>
      <c r="Y2688" s="3"/>
      <c r="Z2688" s="1"/>
      <c r="AA2688" s="9"/>
      <c r="AB2688" s="3"/>
      <c r="AC2688" s="3"/>
      <c r="AD2688" s="3"/>
      <c r="AE2688" s="9"/>
      <c r="AF2688" s="10"/>
      <c r="AG2688" s="9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42"/>
      <c r="B2689" s="72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20"/>
      <c r="R2689" s="13"/>
      <c r="S2689" s="4"/>
      <c r="T2689" s="34"/>
      <c r="U2689" s="9"/>
      <c r="V2689" s="9"/>
      <c r="W2689" s="9"/>
      <c r="X2689" s="32"/>
      <c r="Y2689" s="3"/>
      <c r="Z2689" s="1"/>
      <c r="AA2689" s="9"/>
      <c r="AB2689" s="3"/>
      <c r="AC2689" s="3"/>
      <c r="AD2689" s="3"/>
      <c r="AE2689" s="9"/>
      <c r="AF2689" s="10"/>
      <c r="AG2689" s="9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42"/>
      <c r="B2690" s="72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20"/>
      <c r="R2690" s="13"/>
      <c r="S2690" s="4"/>
      <c r="T2690" s="34"/>
      <c r="U2690" s="9"/>
      <c r="V2690" s="9"/>
      <c r="W2690" s="9"/>
      <c r="X2690" s="32"/>
      <c r="Y2690" s="3"/>
      <c r="Z2690" s="1"/>
      <c r="AA2690" s="9"/>
      <c r="AB2690" s="3"/>
      <c r="AC2690" s="3"/>
      <c r="AD2690" s="3"/>
      <c r="AE2690" s="9"/>
      <c r="AF2690" s="10"/>
      <c r="AG2690" s="9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42"/>
      <c r="B2691" s="72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20"/>
      <c r="R2691" s="13"/>
      <c r="S2691" s="4"/>
      <c r="T2691" s="34"/>
      <c r="U2691" s="9"/>
      <c r="V2691" s="9"/>
      <c r="W2691" s="9"/>
      <c r="X2691" s="32"/>
      <c r="Y2691" s="3"/>
      <c r="Z2691" s="1"/>
      <c r="AA2691" s="9"/>
      <c r="AB2691" s="3"/>
      <c r="AC2691" s="3"/>
      <c r="AD2691" s="3"/>
      <c r="AE2691" s="9"/>
      <c r="AF2691" s="10"/>
      <c r="AG2691" s="9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42"/>
      <c r="B2692" s="72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20"/>
      <c r="R2692" s="13"/>
      <c r="S2692" s="4"/>
      <c r="T2692" s="34"/>
      <c r="U2692" s="9"/>
      <c r="V2692" s="9"/>
      <c r="W2692" s="9"/>
      <c r="X2692" s="32"/>
      <c r="Y2692" s="3"/>
      <c r="Z2692" s="1"/>
      <c r="AA2692" s="9"/>
      <c r="AB2692" s="3"/>
      <c r="AC2692" s="3"/>
      <c r="AD2692" s="3"/>
      <c r="AE2692" s="9"/>
      <c r="AF2692" s="10"/>
      <c r="AG2692" s="9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42"/>
      <c r="B2693" s="72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20"/>
      <c r="R2693" s="13"/>
      <c r="S2693" s="4"/>
      <c r="T2693" s="34"/>
      <c r="U2693" s="9"/>
      <c r="V2693" s="9"/>
      <c r="W2693" s="9"/>
      <c r="X2693" s="32"/>
      <c r="Y2693" s="3"/>
      <c r="Z2693" s="1"/>
      <c r="AA2693" s="9"/>
      <c r="AB2693" s="3"/>
      <c r="AC2693" s="3"/>
      <c r="AD2693" s="3"/>
      <c r="AE2693" s="9"/>
      <c r="AF2693" s="10"/>
      <c r="AG2693" s="9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42"/>
      <c r="B2694" s="72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20"/>
      <c r="R2694" s="13"/>
      <c r="S2694" s="4"/>
      <c r="T2694" s="34"/>
      <c r="U2694" s="9"/>
      <c r="V2694" s="9"/>
      <c r="W2694" s="9"/>
      <c r="X2694" s="32"/>
      <c r="Y2694" s="3"/>
      <c r="Z2694" s="1"/>
      <c r="AA2694" s="9"/>
      <c r="AB2694" s="3"/>
      <c r="AC2694" s="3"/>
      <c r="AD2694" s="3"/>
      <c r="AE2694" s="9"/>
      <c r="AF2694" s="10"/>
      <c r="AG2694" s="9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42"/>
      <c r="B2695" s="72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20"/>
      <c r="R2695" s="13"/>
      <c r="S2695" s="4"/>
      <c r="T2695" s="34"/>
      <c r="U2695" s="9"/>
      <c r="V2695" s="9"/>
      <c r="W2695" s="9"/>
      <c r="X2695" s="32"/>
      <c r="Y2695" s="3"/>
      <c r="Z2695" s="1"/>
      <c r="AA2695" s="9"/>
      <c r="AB2695" s="3"/>
      <c r="AC2695" s="3"/>
      <c r="AD2695" s="3"/>
      <c r="AE2695" s="9"/>
      <c r="AF2695" s="10"/>
      <c r="AG2695" s="9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42"/>
      <c r="B2696" s="72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20"/>
      <c r="R2696" s="13"/>
      <c r="S2696" s="4"/>
      <c r="T2696" s="34"/>
      <c r="U2696" s="9"/>
      <c r="V2696" s="9"/>
      <c r="W2696" s="9"/>
      <c r="X2696" s="32"/>
      <c r="Y2696" s="3"/>
      <c r="Z2696" s="1"/>
      <c r="AA2696" s="9"/>
      <c r="AB2696" s="3"/>
      <c r="AC2696" s="3"/>
      <c r="AD2696" s="3"/>
      <c r="AE2696" s="9"/>
      <c r="AF2696" s="10"/>
      <c r="AG2696" s="9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42"/>
      <c r="B2697" s="72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20"/>
      <c r="R2697" s="13"/>
      <c r="S2697" s="4"/>
      <c r="T2697" s="34"/>
      <c r="U2697" s="9"/>
      <c r="V2697" s="9"/>
      <c r="W2697" s="9"/>
      <c r="X2697" s="32"/>
      <c r="Y2697" s="3"/>
      <c r="Z2697" s="1"/>
      <c r="AA2697" s="9"/>
      <c r="AB2697" s="3"/>
      <c r="AC2697" s="3"/>
      <c r="AD2697" s="3"/>
      <c r="AE2697" s="9"/>
      <c r="AF2697" s="10"/>
      <c r="AG2697" s="9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42"/>
      <c r="B2698" s="72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20"/>
      <c r="R2698" s="13"/>
      <c r="S2698" s="4"/>
      <c r="T2698" s="34"/>
      <c r="U2698" s="9"/>
      <c r="V2698" s="9"/>
      <c r="W2698" s="9"/>
      <c r="X2698" s="32"/>
      <c r="Y2698" s="3"/>
      <c r="Z2698" s="1"/>
      <c r="AA2698" s="9"/>
      <c r="AB2698" s="3"/>
      <c r="AC2698" s="3"/>
      <c r="AD2698" s="3"/>
      <c r="AE2698" s="9"/>
      <c r="AF2698" s="10"/>
      <c r="AG2698" s="9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42"/>
      <c r="B2699" s="72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20"/>
      <c r="R2699" s="13"/>
      <c r="S2699" s="4"/>
      <c r="T2699" s="34"/>
      <c r="U2699" s="9"/>
      <c r="V2699" s="9"/>
      <c r="W2699" s="9"/>
      <c r="X2699" s="32"/>
      <c r="Y2699" s="3"/>
      <c r="Z2699" s="1"/>
      <c r="AA2699" s="9"/>
      <c r="AB2699" s="3"/>
      <c r="AC2699" s="3"/>
      <c r="AD2699" s="3"/>
      <c r="AE2699" s="9"/>
      <c r="AF2699" s="10"/>
      <c r="AG2699" s="9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42"/>
      <c r="B2700" s="72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20"/>
      <c r="R2700" s="13"/>
      <c r="S2700" s="4"/>
      <c r="T2700" s="34"/>
      <c r="U2700" s="9"/>
      <c r="V2700" s="9"/>
      <c r="W2700" s="9"/>
      <c r="X2700" s="32"/>
      <c r="Y2700" s="3"/>
      <c r="Z2700" s="1"/>
      <c r="AA2700" s="9"/>
      <c r="AB2700" s="3"/>
      <c r="AC2700" s="3"/>
      <c r="AD2700" s="3"/>
      <c r="AE2700" s="9"/>
      <c r="AF2700" s="10"/>
      <c r="AG2700" s="9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42"/>
      <c r="B2701" s="72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20"/>
      <c r="R2701" s="13"/>
      <c r="S2701" s="4"/>
      <c r="T2701" s="34"/>
      <c r="U2701" s="9"/>
      <c r="V2701" s="9"/>
      <c r="W2701" s="9"/>
      <c r="X2701" s="32"/>
      <c r="Y2701" s="3"/>
      <c r="Z2701" s="1"/>
      <c r="AA2701" s="9"/>
      <c r="AB2701" s="3"/>
      <c r="AC2701" s="3"/>
      <c r="AD2701" s="3"/>
      <c r="AE2701" s="9"/>
      <c r="AF2701" s="10"/>
      <c r="AG2701" s="9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42"/>
      <c r="B2702" s="72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20"/>
      <c r="R2702" s="13"/>
      <c r="S2702" s="4"/>
      <c r="T2702" s="34"/>
      <c r="U2702" s="9"/>
      <c r="V2702" s="9"/>
      <c r="W2702" s="9"/>
      <c r="X2702" s="32"/>
      <c r="Y2702" s="3"/>
      <c r="Z2702" s="1"/>
      <c r="AA2702" s="9"/>
      <c r="AB2702" s="3"/>
      <c r="AC2702" s="3"/>
      <c r="AD2702" s="3"/>
      <c r="AE2702" s="9"/>
      <c r="AF2702" s="10"/>
      <c r="AG2702" s="9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42"/>
      <c r="B2703" s="72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20"/>
      <c r="R2703" s="13"/>
      <c r="S2703" s="4"/>
      <c r="T2703" s="34"/>
      <c r="U2703" s="9"/>
      <c r="V2703" s="9"/>
      <c r="W2703" s="9"/>
      <c r="X2703" s="32"/>
      <c r="Y2703" s="3"/>
      <c r="Z2703" s="1"/>
      <c r="AA2703" s="9"/>
      <c r="AB2703" s="3"/>
      <c r="AC2703" s="3"/>
      <c r="AD2703" s="3"/>
      <c r="AE2703" s="9"/>
      <c r="AF2703" s="10"/>
      <c r="AG2703" s="9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42"/>
      <c r="B2704" s="72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20"/>
      <c r="R2704" s="13"/>
      <c r="S2704" s="4"/>
      <c r="T2704" s="34"/>
      <c r="U2704" s="9"/>
      <c r="V2704" s="9"/>
      <c r="W2704" s="9"/>
      <c r="X2704" s="32"/>
      <c r="Y2704" s="3"/>
      <c r="Z2704" s="1"/>
      <c r="AA2704" s="9"/>
      <c r="AB2704" s="3"/>
      <c r="AC2704" s="3"/>
      <c r="AD2704" s="3"/>
      <c r="AE2704" s="9"/>
      <c r="AF2704" s="10"/>
      <c r="AG2704" s="9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42"/>
      <c r="B2705" s="72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20"/>
      <c r="R2705" s="13"/>
      <c r="S2705" s="4"/>
      <c r="T2705" s="34"/>
      <c r="U2705" s="9"/>
      <c r="V2705" s="9"/>
      <c r="W2705" s="9"/>
      <c r="X2705" s="32"/>
      <c r="Y2705" s="3"/>
      <c r="Z2705" s="1"/>
      <c r="AA2705" s="9"/>
      <c r="AB2705" s="3"/>
      <c r="AC2705" s="3"/>
      <c r="AD2705" s="3"/>
      <c r="AE2705" s="9"/>
      <c r="AF2705" s="10"/>
      <c r="AG2705" s="9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42"/>
      <c r="B2706" s="72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20"/>
      <c r="R2706" s="13"/>
      <c r="S2706" s="4"/>
      <c r="T2706" s="34"/>
      <c r="U2706" s="9"/>
      <c r="V2706" s="9"/>
      <c r="W2706" s="9"/>
      <c r="X2706" s="32"/>
      <c r="Y2706" s="3"/>
      <c r="Z2706" s="1"/>
      <c r="AA2706" s="9"/>
      <c r="AB2706" s="3"/>
      <c r="AC2706" s="3"/>
      <c r="AD2706" s="3"/>
      <c r="AE2706" s="9"/>
      <c r="AF2706" s="10"/>
      <c r="AG2706" s="9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42"/>
      <c r="B2707" s="72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20"/>
      <c r="R2707" s="13"/>
      <c r="S2707" s="4"/>
      <c r="T2707" s="34"/>
      <c r="U2707" s="9"/>
      <c r="V2707" s="9"/>
      <c r="W2707" s="9"/>
      <c r="X2707" s="32"/>
      <c r="Y2707" s="3"/>
      <c r="Z2707" s="1"/>
      <c r="AA2707" s="9"/>
      <c r="AB2707" s="3"/>
      <c r="AC2707" s="3"/>
      <c r="AD2707" s="3"/>
      <c r="AE2707" s="9"/>
      <c r="AF2707" s="10"/>
      <c r="AG2707" s="9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42"/>
      <c r="B2708" s="72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20"/>
      <c r="R2708" s="13"/>
      <c r="S2708" s="4"/>
      <c r="T2708" s="34"/>
      <c r="U2708" s="9"/>
      <c r="V2708" s="9"/>
      <c r="W2708" s="9"/>
      <c r="X2708" s="32"/>
      <c r="Y2708" s="3"/>
      <c r="Z2708" s="1"/>
      <c r="AA2708" s="9"/>
      <c r="AB2708" s="3"/>
      <c r="AC2708" s="3"/>
      <c r="AD2708" s="3"/>
      <c r="AE2708" s="9"/>
      <c r="AF2708" s="10"/>
      <c r="AG2708" s="9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42"/>
      <c r="B2709" s="72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20"/>
      <c r="R2709" s="13"/>
      <c r="S2709" s="4"/>
      <c r="T2709" s="34"/>
      <c r="U2709" s="9"/>
      <c r="V2709" s="9"/>
      <c r="W2709" s="9"/>
      <c r="X2709" s="32"/>
      <c r="Y2709" s="3"/>
      <c r="Z2709" s="1"/>
      <c r="AA2709" s="9"/>
      <c r="AB2709" s="3"/>
      <c r="AC2709" s="3"/>
      <c r="AD2709" s="3"/>
      <c r="AE2709" s="9"/>
      <c r="AF2709" s="10"/>
      <c r="AG2709" s="9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42"/>
      <c r="B2710" s="72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20"/>
      <c r="R2710" s="13"/>
      <c r="S2710" s="4"/>
      <c r="T2710" s="34"/>
      <c r="U2710" s="9"/>
      <c r="V2710" s="9"/>
      <c r="W2710" s="9"/>
      <c r="X2710" s="32"/>
      <c r="Y2710" s="3"/>
      <c r="Z2710" s="1"/>
      <c r="AA2710" s="9"/>
      <c r="AB2710" s="3"/>
      <c r="AC2710" s="3"/>
      <c r="AD2710" s="3"/>
      <c r="AE2710" s="9"/>
      <c r="AF2710" s="10"/>
      <c r="AG2710" s="9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42"/>
      <c r="B2711" s="72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20"/>
      <c r="R2711" s="13"/>
      <c r="S2711" s="4"/>
      <c r="T2711" s="34"/>
      <c r="U2711" s="9"/>
      <c r="V2711" s="9"/>
      <c r="W2711" s="9"/>
      <c r="X2711" s="32"/>
      <c r="Y2711" s="3"/>
      <c r="Z2711" s="1"/>
      <c r="AA2711" s="9"/>
      <c r="AB2711" s="3"/>
      <c r="AC2711" s="3"/>
      <c r="AD2711" s="3"/>
      <c r="AE2711" s="9"/>
      <c r="AF2711" s="10"/>
      <c r="AG2711" s="9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42"/>
      <c r="B2712" s="72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20"/>
      <c r="R2712" s="13"/>
      <c r="S2712" s="4"/>
      <c r="T2712" s="34"/>
      <c r="U2712" s="9"/>
      <c r="V2712" s="9"/>
      <c r="W2712" s="9"/>
      <c r="X2712" s="32"/>
      <c r="Y2712" s="3"/>
      <c r="Z2712" s="1"/>
      <c r="AA2712" s="9"/>
      <c r="AB2712" s="3"/>
      <c r="AC2712" s="3"/>
      <c r="AD2712" s="3"/>
      <c r="AE2712" s="9"/>
      <c r="AF2712" s="10"/>
      <c r="AG2712" s="9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42"/>
      <c r="B2713" s="72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20"/>
      <c r="R2713" s="13"/>
      <c r="S2713" s="4"/>
      <c r="T2713" s="34"/>
      <c r="U2713" s="9"/>
      <c r="V2713" s="9"/>
      <c r="W2713" s="9"/>
      <c r="X2713" s="32"/>
      <c r="Y2713" s="3"/>
      <c r="Z2713" s="1"/>
      <c r="AA2713" s="9"/>
      <c r="AB2713" s="3"/>
      <c r="AC2713" s="3"/>
      <c r="AD2713" s="3"/>
      <c r="AE2713" s="9"/>
      <c r="AF2713" s="10"/>
      <c r="AG2713" s="9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42"/>
      <c r="B2714" s="72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20"/>
      <c r="R2714" s="13"/>
      <c r="S2714" s="4"/>
      <c r="T2714" s="34"/>
      <c r="U2714" s="9"/>
      <c r="V2714" s="9"/>
      <c r="W2714" s="9"/>
      <c r="X2714" s="32"/>
      <c r="Y2714" s="3"/>
      <c r="Z2714" s="1"/>
      <c r="AA2714" s="9"/>
      <c r="AB2714" s="3"/>
      <c r="AC2714" s="3"/>
      <c r="AD2714" s="3"/>
      <c r="AE2714" s="9"/>
      <c r="AF2714" s="10"/>
      <c r="AG2714" s="9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42"/>
      <c r="B2715" s="72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20"/>
      <c r="R2715" s="13"/>
      <c r="S2715" s="4"/>
      <c r="T2715" s="34"/>
      <c r="U2715" s="9"/>
      <c r="V2715" s="9"/>
      <c r="W2715" s="9"/>
      <c r="X2715" s="32"/>
      <c r="Y2715" s="3"/>
      <c r="Z2715" s="1"/>
      <c r="AA2715" s="9"/>
      <c r="AB2715" s="3"/>
      <c r="AC2715" s="3"/>
      <c r="AD2715" s="3"/>
      <c r="AE2715" s="9"/>
      <c r="AF2715" s="10"/>
      <c r="AG2715" s="9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42"/>
      <c r="B2716" s="72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20"/>
      <c r="R2716" s="13"/>
      <c r="S2716" s="4"/>
      <c r="T2716" s="34"/>
      <c r="U2716" s="9"/>
      <c r="V2716" s="9"/>
      <c r="W2716" s="9"/>
      <c r="X2716" s="32"/>
      <c r="Y2716" s="3"/>
      <c r="Z2716" s="1"/>
      <c r="AA2716" s="9"/>
      <c r="AB2716" s="3"/>
      <c r="AC2716" s="3"/>
      <c r="AD2716" s="3"/>
      <c r="AE2716" s="9"/>
      <c r="AF2716" s="10"/>
      <c r="AG2716" s="9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42"/>
      <c r="B2717" s="72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20"/>
      <c r="R2717" s="13"/>
      <c r="S2717" s="4"/>
      <c r="T2717" s="34"/>
      <c r="U2717" s="9"/>
      <c r="V2717" s="9"/>
      <c r="W2717" s="9"/>
      <c r="X2717" s="32"/>
      <c r="Y2717" s="3"/>
      <c r="Z2717" s="1"/>
      <c r="AA2717" s="9"/>
      <c r="AB2717" s="3"/>
      <c r="AC2717" s="3"/>
      <c r="AD2717" s="3"/>
      <c r="AE2717" s="9"/>
      <c r="AF2717" s="10"/>
      <c r="AG2717" s="9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42"/>
      <c r="B2718" s="72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20"/>
      <c r="R2718" s="13"/>
      <c r="S2718" s="4"/>
      <c r="T2718" s="34"/>
      <c r="U2718" s="9"/>
      <c r="V2718" s="9"/>
      <c r="W2718" s="9"/>
      <c r="X2718" s="32"/>
      <c r="Y2718" s="3"/>
      <c r="Z2718" s="1"/>
      <c r="AA2718" s="9"/>
      <c r="AB2718" s="3"/>
      <c r="AC2718" s="3"/>
      <c r="AD2718" s="3"/>
      <c r="AE2718" s="9"/>
      <c r="AF2718" s="10"/>
      <c r="AG2718" s="9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42"/>
      <c r="B2719" s="72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20"/>
      <c r="R2719" s="13"/>
      <c r="S2719" s="4"/>
      <c r="T2719" s="34"/>
      <c r="U2719" s="9"/>
      <c r="V2719" s="9"/>
      <c r="W2719" s="9"/>
      <c r="X2719" s="32"/>
      <c r="Y2719" s="3"/>
      <c r="Z2719" s="1"/>
      <c r="AA2719" s="9"/>
      <c r="AB2719" s="3"/>
      <c r="AC2719" s="3"/>
      <c r="AD2719" s="3"/>
      <c r="AE2719" s="9"/>
      <c r="AF2719" s="10"/>
      <c r="AG2719" s="9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42"/>
      <c r="B2720" s="72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20"/>
      <c r="R2720" s="13"/>
      <c r="S2720" s="4"/>
      <c r="T2720" s="34"/>
      <c r="U2720" s="9"/>
      <c r="V2720" s="9"/>
      <c r="W2720" s="9"/>
      <c r="X2720" s="32"/>
      <c r="Y2720" s="3"/>
      <c r="Z2720" s="1"/>
      <c r="AA2720" s="9"/>
      <c r="AB2720" s="3"/>
      <c r="AC2720" s="3"/>
      <c r="AD2720" s="3"/>
      <c r="AE2720" s="9"/>
      <c r="AF2720" s="10"/>
      <c r="AG2720" s="9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42"/>
      <c r="B2721" s="72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20"/>
      <c r="R2721" s="13"/>
      <c r="S2721" s="4"/>
      <c r="T2721" s="34"/>
      <c r="U2721" s="9"/>
      <c r="V2721" s="9"/>
      <c r="W2721" s="9"/>
      <c r="X2721" s="32"/>
      <c r="Y2721" s="3"/>
      <c r="Z2721" s="1"/>
      <c r="AA2721" s="9"/>
      <c r="AB2721" s="3"/>
      <c r="AC2721" s="3"/>
      <c r="AD2721" s="3"/>
      <c r="AE2721" s="9"/>
      <c r="AF2721" s="10"/>
      <c r="AG2721" s="9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42"/>
      <c r="B2722" s="72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20"/>
      <c r="R2722" s="13"/>
      <c r="S2722" s="4"/>
      <c r="T2722" s="34"/>
      <c r="U2722" s="9"/>
      <c r="V2722" s="9"/>
      <c r="W2722" s="9"/>
      <c r="X2722" s="32"/>
      <c r="Y2722" s="3"/>
      <c r="Z2722" s="1"/>
      <c r="AA2722" s="9"/>
      <c r="AB2722" s="3"/>
      <c r="AC2722" s="3"/>
      <c r="AD2722" s="3"/>
      <c r="AE2722" s="9"/>
      <c r="AF2722" s="10"/>
      <c r="AG2722" s="9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42"/>
      <c r="B2723" s="72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20"/>
      <c r="R2723" s="13"/>
      <c r="S2723" s="4"/>
      <c r="T2723" s="34"/>
      <c r="U2723" s="9"/>
      <c r="V2723" s="9"/>
      <c r="W2723" s="9"/>
      <c r="X2723" s="32"/>
      <c r="Y2723" s="3"/>
      <c r="Z2723" s="1"/>
      <c r="AA2723" s="9"/>
      <c r="AB2723" s="3"/>
      <c r="AC2723" s="3"/>
      <c r="AD2723" s="3"/>
      <c r="AE2723" s="9"/>
      <c r="AF2723" s="10"/>
      <c r="AG2723" s="9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42"/>
      <c r="B2724" s="72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20"/>
      <c r="R2724" s="13"/>
      <c r="S2724" s="4"/>
      <c r="T2724" s="34"/>
      <c r="U2724" s="9"/>
      <c r="V2724" s="9"/>
      <c r="W2724" s="9"/>
      <c r="X2724" s="32"/>
      <c r="Y2724" s="3"/>
      <c r="Z2724" s="1"/>
      <c r="AA2724" s="9"/>
      <c r="AB2724" s="3"/>
      <c r="AC2724" s="3"/>
      <c r="AD2724" s="3"/>
      <c r="AE2724" s="9"/>
      <c r="AF2724" s="10"/>
      <c r="AG2724" s="9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42"/>
      <c r="B2725" s="72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20"/>
      <c r="R2725" s="13"/>
      <c r="S2725" s="4"/>
      <c r="T2725" s="34"/>
      <c r="U2725" s="9"/>
      <c r="V2725" s="9"/>
      <c r="W2725" s="9"/>
      <c r="X2725" s="32"/>
      <c r="Y2725" s="3"/>
      <c r="Z2725" s="1"/>
      <c r="AA2725" s="9"/>
      <c r="AB2725" s="3"/>
      <c r="AC2725" s="3"/>
      <c r="AD2725" s="3"/>
      <c r="AE2725" s="9"/>
      <c r="AF2725" s="10"/>
      <c r="AG2725" s="9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42"/>
      <c r="B2726" s="72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20"/>
      <c r="R2726" s="13"/>
      <c r="S2726" s="4"/>
      <c r="T2726" s="34"/>
      <c r="U2726" s="9"/>
      <c r="V2726" s="9"/>
      <c r="W2726" s="9"/>
      <c r="X2726" s="32"/>
      <c r="Y2726" s="3"/>
      <c r="Z2726" s="1"/>
      <c r="AA2726" s="9"/>
      <c r="AB2726" s="3"/>
      <c r="AC2726" s="3"/>
      <c r="AD2726" s="3"/>
      <c r="AE2726" s="9"/>
      <c r="AF2726" s="10"/>
      <c r="AG2726" s="9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42"/>
      <c r="B2727" s="72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20"/>
      <c r="R2727" s="13"/>
      <c r="S2727" s="4"/>
      <c r="T2727" s="34"/>
      <c r="U2727" s="9"/>
      <c r="V2727" s="9"/>
      <c r="W2727" s="9"/>
      <c r="X2727" s="32"/>
      <c r="Y2727" s="3"/>
      <c r="Z2727" s="1"/>
      <c r="AA2727" s="9"/>
      <c r="AB2727" s="3"/>
      <c r="AC2727" s="3"/>
      <c r="AD2727" s="3"/>
      <c r="AE2727" s="9"/>
      <c r="AF2727" s="10"/>
      <c r="AG2727" s="9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42"/>
      <c r="B2728" s="72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20"/>
      <c r="R2728" s="13"/>
      <c r="S2728" s="4"/>
      <c r="T2728" s="34"/>
      <c r="U2728" s="9"/>
      <c r="V2728" s="9"/>
      <c r="W2728" s="9"/>
      <c r="X2728" s="32"/>
      <c r="Y2728" s="3"/>
      <c r="Z2728" s="1"/>
      <c r="AA2728" s="9"/>
      <c r="AB2728" s="3"/>
      <c r="AC2728" s="3"/>
      <c r="AD2728" s="3"/>
      <c r="AE2728" s="9"/>
      <c r="AF2728" s="10"/>
      <c r="AG2728" s="9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42"/>
      <c r="B2729" s="72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20"/>
      <c r="R2729" s="13"/>
      <c r="S2729" s="4"/>
      <c r="T2729" s="34"/>
      <c r="U2729" s="9"/>
      <c r="V2729" s="9"/>
      <c r="W2729" s="9"/>
      <c r="X2729" s="32"/>
      <c r="Y2729" s="3"/>
      <c r="Z2729" s="1"/>
      <c r="AA2729" s="9"/>
      <c r="AB2729" s="3"/>
      <c r="AC2729" s="3"/>
      <c r="AD2729" s="3"/>
      <c r="AE2729" s="9"/>
      <c r="AF2729" s="10"/>
      <c r="AG2729" s="9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42"/>
      <c r="B2730" s="72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20"/>
      <c r="R2730" s="13"/>
      <c r="S2730" s="4"/>
      <c r="T2730" s="34"/>
      <c r="U2730" s="9"/>
      <c r="V2730" s="9"/>
      <c r="W2730" s="9"/>
      <c r="X2730" s="32"/>
      <c r="Y2730" s="3"/>
      <c r="Z2730" s="1"/>
      <c r="AA2730" s="9"/>
      <c r="AB2730" s="3"/>
      <c r="AC2730" s="3"/>
      <c r="AD2730" s="3"/>
      <c r="AE2730" s="9"/>
      <c r="AF2730" s="10"/>
      <c r="AG2730" s="9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42"/>
      <c r="B2731" s="72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20"/>
      <c r="R2731" s="13"/>
      <c r="S2731" s="4"/>
      <c r="T2731" s="34"/>
      <c r="U2731" s="9"/>
      <c r="V2731" s="9"/>
      <c r="W2731" s="9"/>
      <c r="X2731" s="32"/>
      <c r="Y2731" s="3"/>
      <c r="Z2731" s="1"/>
      <c r="AA2731" s="9"/>
      <c r="AB2731" s="3"/>
      <c r="AC2731" s="3"/>
      <c r="AD2731" s="3"/>
      <c r="AE2731" s="9"/>
      <c r="AF2731" s="10"/>
      <c r="AG2731" s="9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42"/>
      <c r="B2732" s="72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20"/>
      <c r="R2732" s="13"/>
      <c r="S2732" s="4"/>
      <c r="T2732" s="34"/>
      <c r="U2732" s="9"/>
      <c r="V2732" s="9"/>
      <c r="W2732" s="9"/>
      <c r="X2732" s="32"/>
      <c r="Y2732" s="3"/>
      <c r="Z2732" s="1"/>
      <c r="AA2732" s="9"/>
      <c r="AB2732" s="3"/>
      <c r="AC2732" s="3"/>
      <c r="AD2732" s="3"/>
      <c r="AE2732" s="9"/>
      <c r="AF2732" s="10"/>
      <c r="AG2732" s="9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42"/>
      <c r="B2733" s="72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20"/>
      <c r="R2733" s="13"/>
      <c r="S2733" s="4"/>
      <c r="T2733" s="34"/>
      <c r="U2733" s="9"/>
      <c r="V2733" s="9"/>
      <c r="W2733" s="9"/>
      <c r="X2733" s="32"/>
      <c r="Y2733" s="3"/>
      <c r="Z2733" s="1"/>
      <c r="AA2733" s="9"/>
      <c r="AB2733" s="3"/>
      <c r="AC2733" s="3"/>
      <c r="AD2733" s="3"/>
      <c r="AE2733" s="9"/>
      <c r="AF2733" s="10"/>
      <c r="AG2733" s="9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42"/>
      <c r="B2734" s="72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20"/>
      <c r="R2734" s="13"/>
      <c r="S2734" s="4"/>
      <c r="T2734" s="34"/>
      <c r="U2734" s="9"/>
      <c r="V2734" s="9"/>
      <c r="W2734" s="9"/>
      <c r="X2734" s="32"/>
      <c r="Y2734" s="3"/>
      <c r="Z2734" s="1"/>
      <c r="AA2734" s="9"/>
      <c r="AB2734" s="3"/>
      <c r="AC2734" s="3"/>
      <c r="AD2734" s="3"/>
      <c r="AE2734" s="9"/>
      <c r="AF2734" s="10"/>
      <c r="AG2734" s="9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42"/>
      <c r="B2735" s="72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20"/>
      <c r="R2735" s="13"/>
      <c r="S2735" s="4"/>
      <c r="T2735" s="34"/>
      <c r="U2735" s="9"/>
      <c r="V2735" s="9"/>
      <c r="W2735" s="9"/>
      <c r="X2735" s="32"/>
      <c r="Y2735" s="3"/>
      <c r="Z2735" s="1"/>
      <c r="AA2735" s="9"/>
      <c r="AB2735" s="3"/>
      <c r="AC2735" s="3"/>
      <c r="AD2735" s="3"/>
      <c r="AE2735" s="9"/>
      <c r="AF2735" s="10"/>
      <c r="AG2735" s="9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42"/>
      <c r="B2736" s="72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20"/>
      <c r="R2736" s="13"/>
      <c r="S2736" s="4"/>
      <c r="T2736" s="34"/>
      <c r="U2736" s="9"/>
      <c r="V2736" s="9"/>
      <c r="W2736" s="9"/>
      <c r="X2736" s="32"/>
      <c r="Y2736" s="3"/>
      <c r="Z2736" s="1"/>
      <c r="AA2736" s="9"/>
      <c r="AB2736" s="3"/>
      <c r="AC2736" s="3"/>
      <c r="AD2736" s="3"/>
      <c r="AE2736" s="9"/>
      <c r="AF2736" s="10"/>
      <c r="AG2736" s="9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42"/>
      <c r="B2737" s="72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20"/>
      <c r="R2737" s="13"/>
      <c r="S2737" s="4"/>
      <c r="T2737" s="34"/>
      <c r="U2737" s="9"/>
      <c r="V2737" s="9"/>
      <c r="W2737" s="9"/>
      <c r="X2737" s="32"/>
      <c r="Y2737" s="3"/>
      <c r="Z2737" s="1"/>
      <c r="AA2737" s="9"/>
      <c r="AB2737" s="3"/>
      <c r="AC2737" s="3"/>
      <c r="AD2737" s="3"/>
      <c r="AE2737" s="9"/>
      <c r="AF2737" s="10"/>
      <c r="AG2737" s="9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42"/>
      <c r="B2738" s="72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20"/>
      <c r="R2738" s="13"/>
      <c r="S2738" s="4"/>
      <c r="T2738" s="34"/>
      <c r="U2738" s="9"/>
      <c r="V2738" s="9"/>
      <c r="W2738" s="9"/>
      <c r="X2738" s="32"/>
      <c r="Y2738" s="3"/>
      <c r="Z2738" s="1"/>
      <c r="AA2738" s="9"/>
      <c r="AB2738" s="3"/>
      <c r="AC2738" s="3"/>
      <c r="AD2738" s="3"/>
      <c r="AE2738" s="9"/>
      <c r="AF2738" s="10"/>
      <c r="AG2738" s="9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42"/>
      <c r="B2739" s="72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20"/>
      <c r="R2739" s="13"/>
      <c r="S2739" s="4"/>
      <c r="T2739" s="34"/>
      <c r="U2739" s="9"/>
      <c r="V2739" s="9"/>
      <c r="W2739" s="9"/>
      <c r="X2739" s="32"/>
      <c r="Y2739" s="3"/>
      <c r="Z2739" s="1"/>
      <c r="AA2739" s="9"/>
      <c r="AB2739" s="3"/>
      <c r="AC2739" s="3"/>
      <c r="AD2739" s="3"/>
      <c r="AE2739" s="9"/>
      <c r="AF2739" s="10"/>
      <c r="AG2739" s="9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42"/>
      <c r="B2740" s="72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20"/>
      <c r="R2740" s="13"/>
      <c r="S2740" s="4"/>
      <c r="T2740" s="34"/>
      <c r="U2740" s="9"/>
      <c r="V2740" s="9"/>
      <c r="W2740" s="9"/>
      <c r="X2740" s="32"/>
      <c r="Y2740" s="3"/>
      <c r="Z2740" s="1"/>
      <c r="AA2740" s="9"/>
      <c r="AB2740" s="3"/>
      <c r="AC2740" s="3"/>
      <c r="AD2740" s="3"/>
      <c r="AE2740" s="9"/>
      <c r="AF2740" s="10"/>
      <c r="AG2740" s="9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42"/>
      <c r="B2741" s="72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20"/>
      <c r="R2741" s="13"/>
      <c r="S2741" s="4"/>
      <c r="T2741" s="34"/>
      <c r="U2741" s="9"/>
      <c r="V2741" s="9"/>
      <c r="W2741" s="9"/>
      <c r="X2741" s="32"/>
      <c r="Y2741" s="3"/>
      <c r="Z2741" s="1"/>
      <c r="AA2741" s="9"/>
      <c r="AB2741" s="3"/>
      <c r="AC2741" s="3"/>
      <c r="AD2741" s="3"/>
      <c r="AE2741" s="9"/>
      <c r="AF2741" s="10"/>
      <c r="AG2741" s="9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42"/>
      <c r="B2742" s="72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20"/>
      <c r="R2742" s="13"/>
      <c r="S2742" s="4"/>
      <c r="T2742" s="34"/>
      <c r="U2742" s="9"/>
      <c r="V2742" s="9"/>
      <c r="W2742" s="9"/>
      <c r="X2742" s="32"/>
      <c r="Y2742" s="3"/>
      <c r="Z2742" s="1"/>
      <c r="AA2742" s="9"/>
      <c r="AB2742" s="3"/>
      <c r="AC2742" s="3"/>
      <c r="AD2742" s="3"/>
      <c r="AE2742" s="9"/>
      <c r="AF2742" s="10"/>
      <c r="AG2742" s="9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42"/>
      <c r="B2743" s="72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20"/>
      <c r="R2743" s="13"/>
      <c r="S2743" s="4"/>
      <c r="T2743" s="34"/>
      <c r="U2743" s="9"/>
      <c r="V2743" s="9"/>
      <c r="W2743" s="9"/>
      <c r="X2743" s="32"/>
      <c r="Y2743" s="3"/>
      <c r="Z2743" s="1"/>
      <c r="AA2743" s="9"/>
      <c r="AB2743" s="3"/>
      <c r="AC2743" s="3"/>
      <c r="AD2743" s="3"/>
      <c r="AE2743" s="9"/>
      <c r="AF2743" s="10"/>
      <c r="AG2743" s="9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42"/>
      <c r="B2744" s="72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20"/>
      <c r="R2744" s="13"/>
      <c r="S2744" s="4"/>
      <c r="T2744" s="34"/>
      <c r="U2744" s="9"/>
      <c r="V2744" s="9"/>
      <c r="W2744" s="9"/>
      <c r="X2744" s="32"/>
      <c r="Y2744" s="3"/>
      <c r="Z2744" s="1"/>
      <c r="AA2744" s="9"/>
      <c r="AB2744" s="3"/>
      <c r="AC2744" s="3"/>
      <c r="AD2744" s="3"/>
      <c r="AE2744" s="9"/>
      <c r="AF2744" s="10"/>
      <c r="AG2744" s="9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42"/>
      <c r="B2745" s="72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20"/>
      <c r="R2745" s="13"/>
      <c r="S2745" s="4"/>
      <c r="T2745" s="34"/>
      <c r="U2745" s="9"/>
      <c r="V2745" s="9"/>
      <c r="W2745" s="9"/>
      <c r="X2745" s="32"/>
      <c r="Y2745" s="3"/>
      <c r="Z2745" s="1"/>
      <c r="AA2745" s="9"/>
      <c r="AB2745" s="3"/>
      <c r="AC2745" s="3"/>
      <c r="AD2745" s="3"/>
      <c r="AE2745" s="9"/>
      <c r="AF2745" s="10"/>
      <c r="AG2745" s="9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42"/>
      <c r="B2746" s="72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20"/>
      <c r="R2746" s="13"/>
      <c r="S2746" s="4"/>
      <c r="T2746" s="34"/>
      <c r="U2746" s="9"/>
      <c r="V2746" s="9"/>
      <c r="W2746" s="9"/>
      <c r="X2746" s="32"/>
      <c r="Y2746" s="3"/>
      <c r="Z2746" s="1"/>
      <c r="AA2746" s="9"/>
      <c r="AB2746" s="3"/>
      <c r="AC2746" s="3"/>
      <c r="AD2746" s="3"/>
      <c r="AE2746" s="9"/>
      <c r="AF2746" s="10"/>
      <c r="AG2746" s="9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42"/>
      <c r="B2747" s="72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20"/>
      <c r="R2747" s="13"/>
      <c r="S2747" s="4"/>
      <c r="T2747" s="34"/>
      <c r="U2747" s="9"/>
      <c r="V2747" s="9"/>
      <c r="W2747" s="9"/>
      <c r="X2747" s="32"/>
      <c r="Y2747" s="3"/>
      <c r="Z2747" s="1"/>
      <c r="AA2747" s="9"/>
      <c r="AB2747" s="3"/>
      <c r="AC2747" s="3"/>
      <c r="AD2747" s="3"/>
      <c r="AE2747" s="9"/>
      <c r="AF2747" s="10"/>
      <c r="AG2747" s="9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42"/>
      <c r="B2748" s="72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20"/>
      <c r="R2748" s="13"/>
      <c r="S2748" s="4"/>
      <c r="T2748" s="34"/>
      <c r="U2748" s="9"/>
      <c r="V2748" s="9"/>
      <c r="W2748" s="9"/>
      <c r="X2748" s="32"/>
      <c r="Y2748" s="3"/>
      <c r="Z2748" s="1"/>
      <c r="AA2748" s="9"/>
      <c r="AB2748" s="3"/>
      <c r="AC2748" s="3"/>
      <c r="AD2748" s="3"/>
      <c r="AE2748" s="9"/>
      <c r="AF2748" s="10"/>
      <c r="AG2748" s="9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42"/>
      <c r="B2749" s="72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20"/>
      <c r="R2749" s="13"/>
      <c r="S2749" s="4"/>
      <c r="T2749" s="34"/>
      <c r="U2749" s="9"/>
      <c r="V2749" s="9"/>
      <c r="W2749" s="9"/>
      <c r="X2749" s="32"/>
      <c r="Y2749" s="3"/>
      <c r="Z2749" s="1"/>
      <c r="AA2749" s="9"/>
      <c r="AB2749" s="3"/>
      <c r="AC2749" s="3"/>
      <c r="AD2749" s="3"/>
      <c r="AE2749" s="9"/>
      <c r="AF2749" s="10"/>
      <c r="AG2749" s="9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x14ac:dyDescent="0.15">
      <c r="A2750" s="42"/>
      <c r="B2750" s="72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20"/>
      <c r="R2750" s="13"/>
      <c r="S2750" s="4"/>
      <c r="T2750" s="34"/>
      <c r="U2750" s="28"/>
      <c r="V2750" s="28"/>
      <c r="W2750" s="28"/>
      <c r="X2750" s="36"/>
      <c r="Y2750" s="21"/>
      <c r="Z2750" s="26"/>
      <c r="AA2750" s="28"/>
      <c r="AB2750" s="21"/>
      <c r="AC2750" s="21"/>
      <c r="AD2750" s="21"/>
      <c r="AE2750" s="28"/>
      <c r="AF2750" s="22"/>
      <c r="AG2750" s="28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</row>
    <row r="2751" spans="1:151" x14ac:dyDescent="0.15">
      <c r="A2751" s="42"/>
      <c r="B2751" s="72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20"/>
      <c r="R2751" s="13"/>
      <c r="S2751" s="4"/>
      <c r="T2751" s="34"/>
      <c r="U2751" s="28"/>
      <c r="V2751" s="28"/>
      <c r="W2751" s="28"/>
      <c r="X2751" s="36"/>
      <c r="Y2751" s="21"/>
      <c r="Z2751" s="26"/>
      <c r="AA2751" s="28"/>
      <c r="AB2751" s="21"/>
      <c r="AC2751" s="21"/>
      <c r="AD2751" s="21"/>
      <c r="AE2751" s="28"/>
      <c r="AF2751" s="22"/>
      <c r="AG2751" s="28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</row>
    <row r="2752" spans="1:151" x14ac:dyDescent="0.15">
      <c r="A2752" s="42"/>
      <c r="B2752" s="72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20"/>
      <c r="R2752" s="13"/>
      <c r="S2752" s="4"/>
      <c r="T2752" s="34"/>
      <c r="U2752" s="9"/>
      <c r="V2752" s="9"/>
      <c r="W2752" s="9"/>
      <c r="X2752" s="32"/>
      <c r="Y2752" s="3"/>
      <c r="Z2752" s="1"/>
      <c r="AA2752" s="9"/>
      <c r="AB2752" s="3"/>
      <c r="AC2752" s="3"/>
      <c r="AD2752" s="3"/>
      <c r="AE2752" s="9"/>
      <c r="AF2752" s="10"/>
      <c r="AG2752" s="9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42"/>
      <c r="B2753" s="72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20"/>
      <c r="R2753" s="13"/>
      <c r="S2753" s="4"/>
      <c r="T2753" s="34"/>
      <c r="U2753" s="9"/>
      <c r="V2753" s="9"/>
      <c r="W2753" s="9"/>
      <c r="X2753" s="32"/>
      <c r="Y2753" s="3"/>
      <c r="Z2753" s="1"/>
      <c r="AA2753" s="9"/>
      <c r="AB2753" s="3"/>
      <c r="AC2753" s="3"/>
      <c r="AD2753" s="3"/>
      <c r="AE2753" s="9"/>
      <c r="AF2753" s="10"/>
      <c r="AG2753" s="9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42"/>
      <c r="B2754" s="72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20"/>
      <c r="R2754" s="13"/>
      <c r="S2754" s="4"/>
      <c r="T2754" s="34"/>
      <c r="U2754" s="28"/>
      <c r="V2754" s="28"/>
      <c r="W2754" s="28"/>
      <c r="X2754" s="36"/>
      <c r="Y2754" s="21"/>
      <c r="Z2754" s="26"/>
      <c r="AA2754" s="28"/>
      <c r="AB2754" s="21"/>
      <c r="AC2754" s="21"/>
      <c r="AD2754" s="21"/>
      <c r="AE2754" s="28"/>
      <c r="AF2754" s="22"/>
      <c r="AG2754" s="28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</row>
    <row r="2755" spans="1:151" x14ac:dyDescent="0.15">
      <c r="A2755" s="42"/>
      <c r="B2755" s="72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20"/>
      <c r="R2755" s="13"/>
      <c r="S2755" s="4"/>
      <c r="T2755" s="34"/>
      <c r="U2755" s="9"/>
      <c r="V2755" s="9"/>
      <c r="W2755" s="9"/>
      <c r="X2755" s="32"/>
      <c r="Y2755" s="3"/>
      <c r="Z2755" s="1"/>
      <c r="AA2755" s="9"/>
      <c r="AB2755" s="3"/>
      <c r="AC2755" s="3"/>
      <c r="AD2755" s="3"/>
      <c r="AE2755" s="9"/>
      <c r="AF2755" s="10"/>
      <c r="AG2755" s="9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42"/>
      <c r="B2756" s="72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20"/>
      <c r="R2756" s="13"/>
      <c r="S2756" s="4"/>
      <c r="T2756" s="34"/>
      <c r="U2756" s="9"/>
      <c r="V2756" s="9"/>
      <c r="W2756" s="9"/>
      <c r="X2756" s="32"/>
      <c r="Y2756" s="3"/>
      <c r="Z2756" s="1"/>
      <c r="AA2756" s="9"/>
      <c r="AB2756" s="3"/>
      <c r="AC2756" s="3"/>
      <c r="AD2756" s="3"/>
      <c r="AE2756" s="9"/>
      <c r="AF2756" s="10"/>
      <c r="AG2756" s="9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42"/>
      <c r="B2757" s="72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20"/>
      <c r="R2757" s="13"/>
      <c r="S2757" s="4"/>
      <c r="T2757" s="34"/>
      <c r="U2757" s="9"/>
      <c r="V2757" s="9"/>
      <c r="W2757" s="9"/>
      <c r="X2757" s="32"/>
      <c r="Y2757" s="3"/>
      <c r="Z2757" s="1"/>
      <c r="AA2757" s="9"/>
      <c r="AB2757" s="3"/>
      <c r="AC2757" s="3"/>
      <c r="AD2757" s="3"/>
      <c r="AE2757" s="9"/>
      <c r="AF2757" s="10"/>
      <c r="AG2757" s="9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42"/>
      <c r="B2758" s="72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20"/>
      <c r="R2758" s="13"/>
      <c r="S2758" s="4"/>
      <c r="T2758" s="34"/>
      <c r="U2758" s="9"/>
      <c r="V2758" s="9"/>
      <c r="W2758" s="9"/>
      <c r="X2758" s="32"/>
      <c r="Y2758" s="3"/>
      <c r="Z2758" s="1"/>
      <c r="AA2758" s="9"/>
      <c r="AB2758" s="3"/>
      <c r="AC2758" s="3"/>
      <c r="AD2758" s="3"/>
      <c r="AE2758" s="9"/>
      <c r="AF2758" s="10"/>
      <c r="AG2758" s="9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42"/>
      <c r="B2759" s="72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20"/>
      <c r="R2759" s="13"/>
      <c r="S2759" s="4"/>
      <c r="T2759" s="34"/>
      <c r="U2759" s="9"/>
      <c r="V2759" s="9"/>
      <c r="W2759" s="9"/>
      <c r="X2759" s="32"/>
      <c r="Y2759" s="3"/>
      <c r="Z2759" s="1"/>
      <c r="AA2759" s="9"/>
      <c r="AB2759" s="3"/>
      <c r="AC2759" s="3"/>
      <c r="AD2759" s="3"/>
      <c r="AE2759" s="9"/>
      <c r="AF2759" s="10"/>
      <c r="AG2759" s="9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42"/>
      <c r="B2760" s="72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20"/>
      <c r="R2760" s="13"/>
      <c r="S2760" s="4"/>
      <c r="T2760" s="34"/>
      <c r="U2760" s="9"/>
      <c r="V2760" s="9"/>
      <c r="W2760" s="9"/>
      <c r="X2760" s="32"/>
      <c r="Y2760" s="3"/>
      <c r="Z2760" s="1"/>
      <c r="AA2760" s="9"/>
      <c r="AB2760" s="3"/>
      <c r="AC2760" s="3"/>
      <c r="AD2760" s="3"/>
      <c r="AE2760" s="9"/>
      <c r="AF2760" s="10"/>
      <c r="AG2760" s="9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42"/>
      <c r="B2761" s="72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20"/>
      <c r="R2761" s="13"/>
      <c r="S2761" s="4"/>
      <c r="T2761" s="34"/>
      <c r="U2761" s="9"/>
      <c r="V2761" s="9"/>
      <c r="W2761" s="9"/>
      <c r="X2761" s="32"/>
      <c r="Y2761" s="3"/>
      <c r="Z2761" s="1"/>
      <c r="AA2761" s="9"/>
      <c r="AB2761" s="3"/>
      <c r="AC2761" s="3"/>
      <c r="AD2761" s="3"/>
      <c r="AE2761" s="9"/>
      <c r="AF2761" s="10"/>
      <c r="AG2761" s="9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42"/>
      <c r="B2762" s="72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20"/>
      <c r="R2762" s="13"/>
      <c r="S2762" s="4"/>
      <c r="T2762" s="34"/>
      <c r="U2762" s="9"/>
      <c r="V2762" s="9"/>
      <c r="W2762" s="9"/>
      <c r="X2762" s="32"/>
      <c r="Y2762" s="3"/>
      <c r="Z2762" s="1"/>
      <c r="AA2762" s="9"/>
      <c r="AB2762" s="3"/>
      <c r="AC2762" s="3"/>
      <c r="AD2762" s="3"/>
      <c r="AE2762" s="9"/>
      <c r="AF2762" s="10"/>
      <c r="AG2762" s="9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42"/>
      <c r="B2763" s="72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20"/>
      <c r="R2763" s="13"/>
      <c r="S2763" s="4"/>
      <c r="T2763" s="34"/>
      <c r="U2763" s="9"/>
      <c r="V2763" s="9"/>
      <c r="W2763" s="9"/>
      <c r="X2763" s="32"/>
      <c r="Y2763" s="3"/>
      <c r="Z2763" s="1"/>
      <c r="AA2763" s="9"/>
      <c r="AB2763" s="3"/>
      <c r="AC2763" s="3"/>
      <c r="AD2763" s="3"/>
      <c r="AE2763" s="9"/>
      <c r="AF2763" s="10"/>
      <c r="AG2763" s="9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42"/>
      <c r="B2764" s="72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20"/>
      <c r="R2764" s="13"/>
      <c r="S2764" s="4"/>
      <c r="T2764" s="34"/>
      <c r="U2764" s="9"/>
      <c r="V2764" s="9"/>
      <c r="W2764" s="9"/>
      <c r="X2764" s="32"/>
      <c r="Y2764" s="3"/>
      <c r="Z2764" s="1"/>
      <c r="AA2764" s="9"/>
      <c r="AB2764" s="3"/>
      <c r="AC2764" s="3"/>
      <c r="AD2764" s="3"/>
      <c r="AE2764" s="9"/>
      <c r="AF2764" s="10"/>
      <c r="AG2764" s="9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42"/>
      <c r="B2765" s="72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20"/>
      <c r="R2765" s="13"/>
      <c r="S2765" s="4"/>
      <c r="T2765" s="34"/>
      <c r="U2765" s="9"/>
      <c r="V2765" s="9"/>
      <c r="W2765" s="9"/>
      <c r="X2765" s="32"/>
      <c r="Y2765" s="3"/>
      <c r="Z2765" s="1"/>
      <c r="AA2765" s="9"/>
      <c r="AB2765" s="3"/>
      <c r="AC2765" s="3"/>
      <c r="AD2765" s="3"/>
      <c r="AE2765" s="9"/>
      <c r="AF2765" s="10"/>
      <c r="AG2765" s="9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42"/>
      <c r="B2766" s="72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20"/>
      <c r="R2766" s="13"/>
      <c r="S2766" s="4"/>
      <c r="T2766" s="34"/>
      <c r="U2766" s="9"/>
      <c r="V2766" s="9"/>
      <c r="W2766" s="9"/>
      <c r="X2766" s="32"/>
      <c r="Y2766" s="3"/>
      <c r="Z2766" s="1"/>
      <c r="AA2766" s="9"/>
      <c r="AB2766" s="3"/>
      <c r="AC2766" s="3"/>
      <c r="AD2766" s="3"/>
      <c r="AE2766" s="9"/>
      <c r="AF2766" s="10"/>
      <c r="AG2766" s="9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42"/>
      <c r="B2767" s="72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20"/>
      <c r="R2767" s="13"/>
      <c r="S2767" s="4"/>
      <c r="T2767" s="34"/>
      <c r="U2767" s="9"/>
      <c r="V2767" s="9"/>
      <c r="W2767" s="9"/>
      <c r="X2767" s="32"/>
      <c r="Y2767" s="3"/>
      <c r="Z2767" s="1"/>
      <c r="AA2767" s="9"/>
      <c r="AB2767" s="3"/>
      <c r="AC2767" s="3"/>
      <c r="AD2767" s="3"/>
      <c r="AE2767" s="9"/>
      <c r="AF2767" s="10"/>
      <c r="AG2767" s="9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42"/>
      <c r="B2768" s="72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20"/>
      <c r="R2768" s="13"/>
      <c r="S2768" s="4"/>
      <c r="T2768" s="34"/>
      <c r="U2768" s="9"/>
      <c r="V2768" s="9"/>
      <c r="W2768" s="9"/>
      <c r="X2768" s="32"/>
      <c r="Y2768" s="3"/>
      <c r="Z2768" s="1"/>
      <c r="AA2768" s="9"/>
      <c r="AB2768" s="3"/>
      <c r="AC2768" s="3"/>
      <c r="AD2768" s="3"/>
      <c r="AE2768" s="9"/>
      <c r="AF2768" s="10"/>
      <c r="AG2768" s="9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42"/>
      <c r="B2769" s="72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20"/>
      <c r="R2769" s="13"/>
      <c r="S2769" s="4"/>
      <c r="T2769" s="34"/>
      <c r="U2769" s="9"/>
      <c r="V2769" s="9"/>
      <c r="W2769" s="9"/>
      <c r="X2769" s="32"/>
      <c r="Y2769" s="3"/>
      <c r="Z2769" s="1"/>
      <c r="AA2769" s="9"/>
      <c r="AB2769" s="3"/>
      <c r="AC2769" s="3"/>
      <c r="AD2769" s="3"/>
      <c r="AE2769" s="9"/>
      <c r="AF2769" s="10"/>
      <c r="AG2769" s="9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42"/>
      <c r="B2770" s="72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20"/>
      <c r="R2770" s="13"/>
      <c r="S2770" s="4"/>
      <c r="T2770" s="34"/>
      <c r="U2770" s="9"/>
      <c r="V2770" s="9"/>
      <c r="W2770" s="9"/>
      <c r="X2770" s="32"/>
      <c r="Y2770" s="3"/>
      <c r="Z2770" s="1"/>
      <c r="AA2770" s="9"/>
      <c r="AB2770" s="3"/>
      <c r="AC2770" s="3"/>
      <c r="AD2770" s="3"/>
      <c r="AE2770" s="9"/>
      <c r="AF2770" s="10"/>
      <c r="AG2770" s="9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42"/>
      <c r="B2771" s="72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20"/>
      <c r="R2771" s="13"/>
      <c r="S2771" s="4"/>
      <c r="T2771" s="34"/>
      <c r="U2771" s="9"/>
      <c r="V2771" s="9"/>
      <c r="W2771" s="9"/>
      <c r="X2771" s="32"/>
      <c r="Y2771" s="3"/>
      <c r="Z2771" s="1"/>
      <c r="AA2771" s="9"/>
      <c r="AB2771" s="3"/>
      <c r="AC2771" s="3"/>
      <c r="AD2771" s="3"/>
      <c r="AE2771" s="9"/>
      <c r="AF2771" s="10"/>
      <c r="AG2771" s="9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42"/>
      <c r="B2772" s="72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20"/>
      <c r="R2772" s="13"/>
      <c r="S2772" s="4"/>
      <c r="T2772" s="34"/>
      <c r="U2772" s="9"/>
      <c r="V2772" s="9"/>
      <c r="W2772" s="9"/>
      <c r="X2772" s="32"/>
      <c r="Y2772" s="3"/>
      <c r="Z2772" s="1"/>
      <c r="AA2772" s="9"/>
      <c r="AB2772" s="3"/>
      <c r="AC2772" s="3"/>
      <c r="AD2772" s="3"/>
      <c r="AE2772" s="9"/>
      <c r="AF2772" s="10"/>
      <c r="AG2772" s="9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42"/>
      <c r="B2773" s="72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20"/>
      <c r="R2773" s="13"/>
      <c r="S2773" s="4"/>
      <c r="T2773" s="34"/>
      <c r="U2773" s="9"/>
      <c r="V2773" s="9"/>
      <c r="W2773" s="9"/>
      <c r="X2773" s="32"/>
      <c r="Y2773" s="3"/>
      <c r="Z2773" s="1"/>
      <c r="AA2773" s="9"/>
      <c r="AB2773" s="3"/>
      <c r="AC2773" s="3"/>
      <c r="AD2773" s="3"/>
      <c r="AE2773" s="9"/>
      <c r="AF2773" s="10"/>
      <c r="AG2773" s="9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42"/>
      <c r="B2774" s="72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20"/>
      <c r="R2774" s="13"/>
      <c r="S2774" s="4"/>
      <c r="T2774" s="34"/>
      <c r="U2774" s="9"/>
      <c r="V2774" s="9"/>
      <c r="W2774" s="9"/>
      <c r="X2774" s="32"/>
      <c r="Y2774" s="3"/>
      <c r="Z2774" s="1"/>
      <c r="AA2774" s="9"/>
      <c r="AB2774" s="3"/>
      <c r="AC2774" s="3"/>
      <c r="AD2774" s="3"/>
      <c r="AE2774" s="9"/>
      <c r="AF2774" s="10"/>
      <c r="AG2774" s="9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42"/>
      <c r="B2775" s="72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20"/>
      <c r="R2775" s="13"/>
      <c r="S2775" s="4"/>
      <c r="T2775" s="34"/>
      <c r="U2775" s="9"/>
      <c r="V2775" s="9"/>
      <c r="W2775" s="9"/>
      <c r="X2775" s="32"/>
      <c r="Y2775" s="3"/>
      <c r="Z2775" s="1"/>
      <c r="AA2775" s="9"/>
      <c r="AB2775" s="3"/>
      <c r="AC2775" s="3"/>
      <c r="AD2775" s="3"/>
      <c r="AE2775" s="9"/>
      <c r="AF2775" s="10"/>
      <c r="AG2775" s="9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42"/>
      <c r="B2776" s="72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20"/>
      <c r="R2776" s="13"/>
      <c r="S2776" s="4"/>
      <c r="T2776" s="34"/>
      <c r="U2776" s="9"/>
      <c r="V2776" s="9"/>
      <c r="W2776" s="9"/>
      <c r="X2776" s="32"/>
      <c r="Y2776" s="3"/>
      <c r="Z2776" s="1"/>
      <c r="AA2776" s="9"/>
      <c r="AB2776" s="3"/>
      <c r="AC2776" s="3"/>
      <c r="AD2776" s="3"/>
      <c r="AE2776" s="9"/>
      <c r="AF2776" s="10"/>
      <c r="AG2776" s="9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42"/>
      <c r="B2777" s="72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20"/>
      <c r="R2777" s="13"/>
      <c r="S2777" s="4"/>
      <c r="T2777" s="34"/>
      <c r="U2777" s="9"/>
      <c r="V2777" s="9"/>
      <c r="W2777" s="9"/>
      <c r="X2777" s="32"/>
      <c r="Y2777" s="3"/>
      <c r="Z2777" s="1"/>
      <c r="AA2777" s="9"/>
      <c r="AB2777" s="3"/>
      <c r="AC2777" s="3"/>
      <c r="AD2777" s="3"/>
      <c r="AE2777" s="9"/>
      <c r="AF2777" s="10"/>
      <c r="AG2777" s="9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42"/>
      <c r="B2778" s="72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20"/>
      <c r="R2778" s="13"/>
      <c r="S2778" s="4"/>
      <c r="T2778" s="34"/>
      <c r="U2778" s="9"/>
      <c r="V2778" s="9"/>
      <c r="W2778" s="9"/>
      <c r="X2778" s="32"/>
      <c r="Y2778" s="3"/>
      <c r="Z2778" s="1"/>
      <c r="AA2778" s="9"/>
      <c r="AB2778" s="3"/>
      <c r="AC2778" s="3"/>
      <c r="AD2778" s="3"/>
      <c r="AE2778" s="9"/>
      <c r="AF2778" s="10"/>
      <c r="AG2778" s="9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42"/>
      <c r="B2779" s="72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20"/>
      <c r="R2779" s="13"/>
      <c r="S2779" s="4"/>
      <c r="T2779" s="34"/>
      <c r="U2779" s="9"/>
      <c r="V2779" s="9"/>
      <c r="W2779" s="9"/>
      <c r="X2779" s="32"/>
      <c r="Y2779" s="3"/>
      <c r="Z2779" s="1"/>
      <c r="AA2779" s="9"/>
      <c r="AB2779" s="3"/>
      <c r="AC2779" s="3"/>
      <c r="AD2779" s="3"/>
      <c r="AE2779" s="9"/>
      <c r="AF2779" s="10"/>
      <c r="AG2779" s="9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42"/>
      <c r="B2780" s="72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20"/>
      <c r="R2780" s="13"/>
      <c r="S2780" s="4"/>
      <c r="T2780" s="34"/>
      <c r="U2780" s="9"/>
      <c r="V2780" s="9"/>
      <c r="W2780" s="9"/>
      <c r="X2780" s="32"/>
      <c r="Y2780" s="3"/>
      <c r="Z2780" s="1"/>
      <c r="AA2780" s="9"/>
      <c r="AB2780" s="3"/>
      <c r="AC2780" s="3"/>
      <c r="AD2780" s="3"/>
      <c r="AE2780" s="9"/>
      <c r="AF2780" s="10"/>
      <c r="AG2780" s="9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42"/>
      <c r="B2781" s="72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20"/>
      <c r="R2781" s="13"/>
      <c r="S2781" s="4"/>
      <c r="T2781" s="34"/>
      <c r="U2781" s="9"/>
      <c r="V2781" s="9"/>
      <c r="W2781" s="9"/>
      <c r="X2781" s="32"/>
      <c r="Y2781" s="3"/>
      <c r="Z2781" s="1"/>
      <c r="AA2781" s="9"/>
      <c r="AB2781" s="3"/>
      <c r="AC2781" s="3"/>
      <c r="AD2781" s="3"/>
      <c r="AE2781" s="9"/>
      <c r="AF2781" s="10"/>
      <c r="AG2781" s="9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42"/>
      <c r="B2782" s="72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20"/>
      <c r="R2782" s="13"/>
      <c r="S2782" s="4"/>
      <c r="T2782" s="34"/>
      <c r="U2782" s="9"/>
      <c r="V2782" s="9"/>
      <c r="W2782" s="9"/>
      <c r="X2782" s="32"/>
      <c r="Y2782" s="3"/>
      <c r="Z2782" s="1"/>
      <c r="AA2782" s="9"/>
      <c r="AB2782" s="3"/>
      <c r="AC2782" s="3"/>
      <c r="AD2782" s="3"/>
      <c r="AE2782" s="9"/>
      <c r="AF2782" s="10"/>
      <c r="AG2782" s="9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42"/>
      <c r="B2783" s="72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20"/>
      <c r="R2783" s="13"/>
      <c r="S2783" s="4"/>
      <c r="T2783" s="34"/>
      <c r="U2783" s="9"/>
      <c r="V2783" s="9"/>
      <c r="W2783" s="9"/>
      <c r="X2783" s="32"/>
      <c r="Y2783" s="3"/>
      <c r="Z2783" s="1"/>
      <c r="AA2783" s="9"/>
      <c r="AB2783" s="3"/>
      <c r="AC2783" s="3"/>
      <c r="AD2783" s="3"/>
      <c r="AE2783" s="9"/>
      <c r="AF2783" s="10"/>
      <c r="AG2783" s="9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42"/>
      <c r="B2784" s="72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20"/>
      <c r="R2784" s="13"/>
      <c r="S2784" s="4"/>
      <c r="T2784" s="34"/>
      <c r="U2784" s="9"/>
      <c r="V2784" s="9"/>
      <c r="W2784" s="9"/>
      <c r="X2784" s="32"/>
      <c r="Y2784" s="3"/>
      <c r="Z2784" s="1"/>
      <c r="AA2784" s="9"/>
      <c r="AB2784" s="3"/>
      <c r="AC2784" s="3"/>
      <c r="AD2784" s="3"/>
      <c r="AE2784" s="9"/>
      <c r="AF2784" s="10"/>
      <c r="AG2784" s="9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42"/>
      <c r="B2785" s="72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20"/>
      <c r="R2785" s="13"/>
      <c r="S2785" s="4"/>
      <c r="T2785" s="34"/>
      <c r="U2785" s="9"/>
      <c r="V2785" s="9"/>
      <c r="W2785" s="9"/>
      <c r="X2785" s="32"/>
      <c r="Y2785" s="3"/>
      <c r="Z2785" s="1"/>
      <c r="AA2785" s="9"/>
      <c r="AB2785" s="3"/>
      <c r="AC2785" s="3"/>
      <c r="AD2785" s="3"/>
      <c r="AE2785" s="9"/>
      <c r="AF2785" s="10"/>
      <c r="AG2785" s="9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42"/>
      <c r="B2786" s="72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20"/>
      <c r="R2786" s="13"/>
      <c r="S2786" s="4"/>
      <c r="T2786" s="34"/>
      <c r="U2786" s="9"/>
      <c r="V2786" s="9"/>
      <c r="W2786" s="9"/>
      <c r="X2786" s="32"/>
      <c r="Y2786" s="3"/>
      <c r="Z2786" s="1"/>
      <c r="AA2786" s="9"/>
      <c r="AB2786" s="3"/>
      <c r="AC2786" s="3"/>
      <c r="AD2786" s="3"/>
      <c r="AE2786" s="9"/>
      <c r="AF2786" s="10"/>
      <c r="AG2786" s="9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42"/>
      <c r="B2787" s="72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20"/>
      <c r="R2787" s="13"/>
      <c r="S2787" s="4"/>
      <c r="T2787" s="34"/>
      <c r="U2787" s="9"/>
      <c r="V2787" s="9"/>
      <c r="W2787" s="9"/>
      <c r="X2787" s="32"/>
      <c r="Y2787" s="3"/>
      <c r="Z2787" s="1"/>
      <c r="AA2787" s="9"/>
      <c r="AB2787" s="3"/>
      <c r="AC2787" s="3"/>
      <c r="AD2787" s="3"/>
      <c r="AE2787" s="9"/>
      <c r="AF2787" s="10"/>
      <c r="AG2787" s="9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42"/>
      <c r="B2788" s="72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20"/>
      <c r="R2788" s="13"/>
      <c r="S2788" s="4"/>
      <c r="T2788" s="34"/>
      <c r="U2788" s="9"/>
      <c r="V2788" s="9"/>
      <c r="W2788" s="9"/>
      <c r="X2788" s="32"/>
      <c r="Y2788" s="3"/>
      <c r="Z2788" s="1"/>
      <c r="AA2788" s="9"/>
      <c r="AB2788" s="3"/>
      <c r="AC2788" s="3"/>
      <c r="AD2788" s="3"/>
      <c r="AE2788" s="9"/>
      <c r="AF2788" s="10"/>
      <c r="AG2788" s="9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42"/>
      <c r="B2789" s="72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20"/>
      <c r="R2789" s="13"/>
      <c r="S2789" s="4"/>
      <c r="T2789" s="34"/>
      <c r="U2789" s="9"/>
      <c r="V2789" s="9"/>
      <c r="W2789" s="9"/>
      <c r="X2789" s="32"/>
      <c r="Y2789" s="3"/>
      <c r="Z2789" s="1"/>
      <c r="AA2789" s="9"/>
      <c r="AB2789" s="3"/>
      <c r="AC2789" s="3"/>
      <c r="AD2789" s="3"/>
      <c r="AE2789" s="9"/>
      <c r="AF2789" s="10"/>
      <c r="AG2789" s="9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42"/>
      <c r="B2790" s="72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20"/>
      <c r="R2790" s="13"/>
      <c r="S2790" s="4"/>
      <c r="T2790" s="34"/>
      <c r="U2790" s="9"/>
      <c r="V2790" s="9"/>
      <c r="W2790" s="9"/>
      <c r="X2790" s="32"/>
      <c r="Y2790" s="3"/>
      <c r="Z2790" s="1"/>
      <c r="AA2790" s="9"/>
      <c r="AB2790" s="3"/>
      <c r="AC2790" s="3"/>
      <c r="AD2790" s="3"/>
      <c r="AE2790" s="9"/>
      <c r="AF2790" s="10"/>
      <c r="AG2790" s="9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42"/>
      <c r="B2791" s="72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20"/>
      <c r="R2791" s="13"/>
      <c r="S2791" s="4"/>
      <c r="T2791" s="34"/>
      <c r="U2791" s="9"/>
      <c r="V2791" s="9"/>
      <c r="W2791" s="9"/>
      <c r="X2791" s="32"/>
      <c r="Y2791" s="3"/>
      <c r="Z2791" s="1"/>
      <c r="AA2791" s="9"/>
      <c r="AB2791" s="3"/>
      <c r="AC2791" s="3"/>
      <c r="AD2791" s="3"/>
      <c r="AE2791" s="9"/>
      <c r="AF2791" s="10"/>
      <c r="AG2791" s="9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42"/>
      <c r="B2792" s="72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20"/>
      <c r="R2792" s="13"/>
      <c r="S2792" s="4"/>
      <c r="T2792" s="34"/>
      <c r="U2792" s="9"/>
      <c r="V2792" s="9"/>
      <c r="W2792" s="9"/>
      <c r="X2792" s="32"/>
      <c r="Y2792" s="3"/>
      <c r="Z2792" s="1"/>
      <c r="AA2792" s="9"/>
      <c r="AB2792" s="3"/>
      <c r="AC2792" s="3"/>
      <c r="AD2792" s="3"/>
      <c r="AE2792" s="9"/>
      <c r="AF2792" s="10"/>
      <c r="AG2792" s="9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42"/>
      <c r="B2793" s="72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20"/>
      <c r="R2793" s="13"/>
      <c r="S2793" s="4"/>
      <c r="T2793" s="34"/>
      <c r="U2793" s="9"/>
      <c r="V2793" s="9"/>
      <c r="W2793" s="9"/>
      <c r="X2793" s="32"/>
      <c r="Y2793" s="3"/>
      <c r="Z2793" s="1"/>
      <c r="AA2793" s="9"/>
      <c r="AB2793" s="3"/>
      <c r="AC2793" s="3"/>
      <c r="AD2793" s="3"/>
      <c r="AE2793" s="9"/>
      <c r="AF2793" s="10"/>
      <c r="AG2793" s="9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42"/>
      <c r="B2794" s="72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20"/>
      <c r="R2794" s="13"/>
      <c r="S2794" s="4"/>
      <c r="T2794" s="34"/>
      <c r="U2794" s="9"/>
      <c r="V2794" s="9"/>
      <c r="W2794" s="9"/>
      <c r="X2794" s="32"/>
      <c r="Y2794" s="3"/>
      <c r="Z2794" s="1"/>
      <c r="AA2794" s="9"/>
      <c r="AB2794" s="3"/>
      <c r="AC2794" s="3"/>
      <c r="AD2794" s="3"/>
      <c r="AE2794" s="9"/>
      <c r="AF2794" s="10"/>
      <c r="AG2794" s="9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42"/>
      <c r="B2795" s="72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20"/>
      <c r="R2795" s="13"/>
      <c r="S2795" s="4"/>
      <c r="T2795" s="34"/>
      <c r="U2795" s="9"/>
      <c r="V2795" s="9"/>
      <c r="W2795" s="9"/>
      <c r="X2795" s="32"/>
      <c r="Y2795" s="3"/>
      <c r="Z2795" s="1"/>
      <c r="AA2795" s="9"/>
      <c r="AB2795" s="3"/>
      <c r="AC2795" s="3"/>
      <c r="AD2795" s="3"/>
      <c r="AE2795" s="9"/>
      <c r="AF2795" s="10"/>
      <c r="AG2795" s="9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42"/>
      <c r="B2796" s="72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20"/>
      <c r="R2796" s="13"/>
      <c r="S2796" s="4"/>
      <c r="T2796" s="34"/>
      <c r="U2796" s="9"/>
      <c r="V2796" s="9"/>
      <c r="W2796" s="9"/>
      <c r="X2796" s="32"/>
      <c r="Y2796" s="3"/>
      <c r="Z2796" s="1"/>
      <c r="AA2796" s="9"/>
      <c r="AB2796" s="3"/>
      <c r="AC2796" s="3"/>
      <c r="AD2796" s="3"/>
      <c r="AE2796" s="9"/>
      <c r="AF2796" s="10"/>
      <c r="AG2796" s="9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42"/>
      <c r="B2797" s="72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20"/>
      <c r="R2797" s="13"/>
      <c r="S2797" s="4"/>
      <c r="T2797" s="34"/>
      <c r="U2797" s="9"/>
      <c r="V2797" s="9"/>
      <c r="W2797" s="9"/>
      <c r="X2797" s="32"/>
      <c r="Y2797" s="3"/>
      <c r="Z2797" s="1"/>
      <c r="AA2797" s="9"/>
      <c r="AB2797" s="3"/>
      <c r="AC2797" s="3"/>
      <c r="AD2797" s="3"/>
      <c r="AE2797" s="9"/>
      <c r="AF2797" s="10"/>
      <c r="AG2797" s="9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42"/>
      <c r="B2798" s="72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20"/>
      <c r="R2798" s="13"/>
      <c r="S2798" s="4"/>
      <c r="T2798" s="34"/>
      <c r="U2798" s="9"/>
      <c r="V2798" s="9"/>
      <c r="W2798" s="9"/>
      <c r="X2798" s="32"/>
      <c r="Y2798" s="3"/>
      <c r="Z2798" s="1"/>
      <c r="AA2798" s="9"/>
      <c r="AB2798" s="3"/>
      <c r="AC2798" s="3"/>
      <c r="AD2798" s="3"/>
      <c r="AE2798" s="9"/>
      <c r="AF2798" s="10"/>
      <c r="AG2798" s="9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42"/>
      <c r="B2799" s="72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20"/>
      <c r="R2799" s="13"/>
      <c r="S2799" s="4"/>
      <c r="T2799" s="34"/>
      <c r="U2799" s="9"/>
      <c r="V2799" s="9"/>
      <c r="W2799" s="9"/>
      <c r="X2799" s="32"/>
      <c r="Y2799" s="3"/>
      <c r="Z2799" s="1"/>
      <c r="AA2799" s="9"/>
      <c r="AB2799" s="3"/>
      <c r="AC2799" s="3"/>
      <c r="AD2799" s="3"/>
      <c r="AE2799" s="9"/>
      <c r="AF2799" s="10"/>
      <c r="AG2799" s="9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42"/>
      <c r="B2800" s="72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20"/>
      <c r="R2800" s="13"/>
      <c r="S2800" s="4"/>
      <c r="T2800" s="34"/>
      <c r="U2800" s="9"/>
      <c r="V2800" s="9"/>
      <c r="W2800" s="9"/>
      <c r="X2800" s="32"/>
      <c r="Y2800" s="3"/>
      <c r="Z2800" s="1"/>
      <c r="AA2800" s="9"/>
      <c r="AB2800" s="3"/>
      <c r="AC2800" s="3"/>
      <c r="AD2800" s="3"/>
      <c r="AE2800" s="9"/>
      <c r="AF2800" s="10"/>
      <c r="AG2800" s="9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42"/>
      <c r="B2801" s="72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20"/>
      <c r="R2801" s="13"/>
      <c r="S2801" s="4"/>
      <c r="T2801" s="34"/>
      <c r="U2801" s="9"/>
      <c r="V2801" s="9"/>
      <c r="W2801" s="9"/>
      <c r="X2801" s="32"/>
      <c r="Y2801" s="3"/>
      <c r="Z2801" s="1"/>
      <c r="AA2801" s="9"/>
      <c r="AB2801" s="3"/>
      <c r="AC2801" s="3"/>
      <c r="AD2801" s="3"/>
      <c r="AE2801" s="9"/>
      <c r="AF2801" s="10"/>
      <c r="AG2801" s="9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42"/>
      <c r="B2802" s="72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20"/>
      <c r="R2802" s="13"/>
      <c r="S2802" s="4"/>
      <c r="T2802" s="34"/>
      <c r="U2802" s="9"/>
      <c r="V2802" s="9"/>
      <c r="W2802" s="9"/>
      <c r="X2802" s="32"/>
      <c r="Y2802" s="3"/>
      <c r="Z2802" s="1"/>
      <c r="AA2802" s="9"/>
      <c r="AB2802" s="3"/>
      <c r="AC2802" s="3"/>
      <c r="AD2802" s="3"/>
      <c r="AE2802" s="9"/>
      <c r="AF2802" s="10"/>
      <c r="AG2802" s="9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42"/>
      <c r="B2803" s="72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20"/>
      <c r="R2803" s="13"/>
      <c r="S2803" s="4"/>
      <c r="T2803" s="34"/>
      <c r="U2803" s="9"/>
      <c r="V2803" s="9"/>
      <c r="W2803" s="9"/>
      <c r="X2803" s="32"/>
      <c r="Y2803" s="3"/>
      <c r="Z2803" s="1"/>
      <c r="AA2803" s="9"/>
      <c r="AB2803" s="3"/>
      <c r="AC2803" s="3"/>
      <c r="AD2803" s="3"/>
      <c r="AE2803" s="9"/>
      <c r="AF2803" s="10"/>
      <c r="AG2803" s="9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42"/>
      <c r="B2804" s="72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20"/>
      <c r="R2804" s="13"/>
      <c r="S2804" s="4"/>
      <c r="T2804" s="34"/>
      <c r="U2804" s="9"/>
      <c r="V2804" s="9"/>
      <c r="W2804" s="9"/>
      <c r="X2804" s="32"/>
      <c r="Y2804" s="3"/>
      <c r="Z2804" s="1"/>
      <c r="AA2804" s="9"/>
      <c r="AB2804" s="3"/>
      <c r="AC2804" s="3"/>
      <c r="AD2804" s="3"/>
      <c r="AE2804" s="9"/>
      <c r="AF2804" s="10"/>
      <c r="AG2804" s="9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42"/>
      <c r="B2805" s="72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20"/>
      <c r="R2805" s="13"/>
      <c r="S2805" s="4"/>
      <c r="T2805" s="34"/>
      <c r="U2805" s="9"/>
      <c r="V2805" s="9"/>
      <c r="W2805" s="9"/>
      <c r="X2805" s="32"/>
      <c r="Y2805" s="3"/>
      <c r="Z2805" s="1"/>
      <c r="AA2805" s="9"/>
      <c r="AB2805" s="3"/>
      <c r="AC2805" s="3"/>
      <c r="AD2805" s="3"/>
      <c r="AE2805" s="9"/>
      <c r="AF2805" s="10"/>
      <c r="AG2805" s="9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42"/>
      <c r="B2806" s="72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20"/>
      <c r="R2806" s="13"/>
      <c r="S2806" s="4"/>
      <c r="T2806" s="34"/>
      <c r="U2806" s="9"/>
      <c r="V2806" s="9"/>
      <c r="W2806" s="9"/>
      <c r="X2806" s="32"/>
      <c r="Y2806" s="3"/>
      <c r="Z2806" s="1"/>
      <c r="AA2806" s="9"/>
      <c r="AB2806" s="3"/>
      <c r="AC2806" s="3"/>
      <c r="AD2806" s="3"/>
      <c r="AE2806" s="9"/>
      <c r="AF2806" s="10"/>
      <c r="AG2806" s="9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42"/>
      <c r="B2807" s="72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20"/>
      <c r="R2807" s="13"/>
      <c r="S2807" s="4"/>
      <c r="T2807" s="34"/>
      <c r="U2807" s="9"/>
      <c r="V2807" s="9"/>
      <c r="W2807" s="9"/>
      <c r="X2807" s="32"/>
      <c r="Y2807" s="3"/>
      <c r="Z2807" s="1"/>
      <c r="AA2807" s="9"/>
      <c r="AB2807" s="3"/>
      <c r="AC2807" s="3"/>
      <c r="AD2807" s="3"/>
      <c r="AE2807" s="9"/>
      <c r="AF2807" s="10"/>
      <c r="AG2807" s="9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42"/>
      <c r="B2808" s="72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20"/>
      <c r="R2808" s="13"/>
      <c r="S2808" s="4"/>
      <c r="T2808" s="34"/>
      <c r="U2808" s="9"/>
      <c r="V2808" s="9"/>
      <c r="W2808" s="9"/>
      <c r="X2808" s="32"/>
      <c r="Y2808" s="3"/>
      <c r="Z2808" s="1"/>
      <c r="AA2808" s="9"/>
      <c r="AB2808" s="3"/>
      <c r="AC2808" s="3"/>
      <c r="AD2808" s="3"/>
      <c r="AE2808" s="9"/>
      <c r="AF2808" s="10"/>
      <c r="AG2808" s="9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42"/>
      <c r="B2809" s="72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20"/>
      <c r="R2809" s="13"/>
      <c r="S2809" s="4"/>
      <c r="T2809" s="34"/>
      <c r="U2809" s="9"/>
      <c r="V2809" s="9"/>
      <c r="W2809" s="9"/>
      <c r="X2809" s="32"/>
      <c r="Y2809" s="3"/>
      <c r="Z2809" s="1"/>
      <c r="AA2809" s="9"/>
      <c r="AB2809" s="3"/>
      <c r="AC2809" s="3"/>
      <c r="AD2809" s="3"/>
      <c r="AE2809" s="9"/>
      <c r="AF2809" s="10"/>
      <c r="AG2809" s="9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42"/>
      <c r="B2810" s="72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20"/>
      <c r="R2810" s="13"/>
      <c r="S2810" s="4"/>
      <c r="T2810" s="34"/>
      <c r="U2810" s="9"/>
      <c r="V2810" s="9"/>
      <c r="W2810" s="9"/>
      <c r="X2810" s="32"/>
      <c r="Y2810" s="3"/>
      <c r="Z2810" s="1"/>
      <c r="AA2810" s="9"/>
      <c r="AB2810" s="3"/>
      <c r="AC2810" s="3"/>
      <c r="AD2810" s="3"/>
      <c r="AE2810" s="9"/>
      <c r="AF2810" s="10"/>
      <c r="AG2810" s="9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42"/>
      <c r="B2811" s="72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20"/>
      <c r="R2811" s="13"/>
      <c r="S2811" s="4"/>
      <c r="T2811" s="34"/>
      <c r="U2811" s="9"/>
      <c r="V2811" s="9"/>
      <c r="W2811" s="9"/>
      <c r="X2811" s="32"/>
      <c r="Y2811" s="3"/>
      <c r="Z2811" s="1"/>
      <c r="AA2811" s="9"/>
      <c r="AB2811" s="3"/>
      <c r="AC2811" s="3"/>
      <c r="AD2811" s="3"/>
      <c r="AE2811" s="9"/>
      <c r="AF2811" s="10"/>
      <c r="AG2811" s="9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42"/>
      <c r="B2812" s="72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20"/>
      <c r="R2812" s="13"/>
      <c r="S2812" s="4"/>
      <c r="T2812" s="34"/>
      <c r="U2812" s="9"/>
      <c r="V2812" s="9"/>
      <c r="W2812" s="9"/>
      <c r="X2812" s="32"/>
      <c r="Y2812" s="3"/>
      <c r="Z2812" s="1"/>
      <c r="AA2812" s="9"/>
      <c r="AB2812" s="3"/>
      <c r="AC2812" s="3"/>
      <c r="AD2812" s="3"/>
      <c r="AE2812" s="9"/>
      <c r="AF2812" s="10"/>
      <c r="AG2812" s="9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42"/>
      <c r="B2813" s="72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20"/>
      <c r="R2813" s="13"/>
      <c r="S2813" s="4"/>
      <c r="T2813" s="34"/>
      <c r="U2813" s="9"/>
      <c r="V2813" s="9"/>
      <c r="W2813" s="9"/>
      <c r="X2813" s="32"/>
      <c r="Y2813" s="3"/>
      <c r="Z2813" s="1"/>
      <c r="AA2813" s="9"/>
      <c r="AB2813" s="3"/>
      <c r="AC2813" s="3"/>
      <c r="AD2813" s="3"/>
      <c r="AE2813" s="9"/>
      <c r="AF2813" s="10"/>
      <c r="AG2813" s="9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42"/>
      <c r="B2814" s="72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20"/>
      <c r="R2814" s="13"/>
      <c r="S2814" s="4"/>
      <c r="T2814" s="34"/>
      <c r="U2814" s="9"/>
      <c r="V2814" s="9"/>
      <c r="W2814" s="9"/>
      <c r="X2814" s="32"/>
      <c r="Y2814" s="3"/>
      <c r="Z2814" s="1"/>
      <c r="AA2814" s="9"/>
      <c r="AB2814" s="3"/>
      <c r="AC2814" s="3"/>
      <c r="AD2814" s="3"/>
      <c r="AE2814" s="9"/>
      <c r="AF2814" s="10"/>
      <c r="AG2814" s="9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42"/>
      <c r="B2815" s="72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20"/>
      <c r="R2815" s="13"/>
      <c r="S2815" s="4"/>
      <c r="T2815" s="34"/>
      <c r="U2815" s="9"/>
      <c r="V2815" s="9"/>
      <c r="W2815" s="9"/>
      <c r="X2815" s="32"/>
      <c r="Y2815" s="3"/>
      <c r="Z2815" s="1"/>
      <c r="AA2815" s="9"/>
      <c r="AB2815" s="3"/>
      <c r="AC2815" s="3"/>
      <c r="AD2815" s="3"/>
      <c r="AE2815" s="9"/>
      <c r="AF2815" s="10"/>
      <c r="AG2815" s="9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42"/>
      <c r="B2816" s="72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20"/>
      <c r="R2816" s="13"/>
      <c r="S2816" s="4"/>
      <c r="T2816" s="34"/>
      <c r="U2816" s="9"/>
      <c r="V2816" s="9"/>
      <c r="W2816" s="9"/>
      <c r="X2816" s="32"/>
      <c r="Y2816" s="3"/>
      <c r="Z2816" s="1"/>
      <c r="AA2816" s="9"/>
      <c r="AB2816" s="3"/>
      <c r="AC2816" s="3"/>
      <c r="AD2816" s="3"/>
      <c r="AE2816" s="9"/>
      <c r="AF2816" s="10"/>
      <c r="AG2816" s="9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42"/>
      <c r="B2817" s="72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20"/>
      <c r="R2817" s="13"/>
      <c r="S2817" s="4"/>
      <c r="T2817" s="34"/>
      <c r="U2817" s="9"/>
      <c r="V2817" s="9"/>
      <c r="W2817" s="9"/>
      <c r="X2817" s="32"/>
      <c r="Y2817" s="3"/>
      <c r="Z2817" s="1"/>
      <c r="AA2817" s="9"/>
      <c r="AB2817" s="3"/>
      <c r="AC2817" s="3"/>
      <c r="AD2817" s="3"/>
      <c r="AE2817" s="9"/>
      <c r="AF2817" s="10"/>
      <c r="AG2817" s="9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42"/>
      <c r="B2818" s="72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20"/>
      <c r="R2818" s="13"/>
      <c r="S2818" s="4"/>
      <c r="T2818" s="34"/>
      <c r="U2818" s="9"/>
      <c r="V2818" s="9"/>
      <c r="W2818" s="9"/>
      <c r="X2818" s="32"/>
      <c r="Y2818" s="3"/>
      <c r="Z2818" s="1"/>
      <c r="AA2818" s="9"/>
      <c r="AB2818" s="3"/>
      <c r="AC2818" s="3"/>
      <c r="AD2818" s="3"/>
      <c r="AE2818" s="9"/>
      <c r="AF2818" s="10"/>
      <c r="AG2818" s="9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42"/>
      <c r="B2819" s="72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20"/>
      <c r="R2819" s="13"/>
      <c r="S2819" s="4"/>
      <c r="T2819" s="34"/>
      <c r="U2819" s="9"/>
      <c r="V2819" s="9"/>
      <c r="W2819" s="9"/>
      <c r="X2819" s="32"/>
      <c r="Y2819" s="3"/>
      <c r="Z2819" s="1"/>
      <c r="AA2819" s="9"/>
      <c r="AB2819" s="3"/>
      <c r="AC2819" s="3"/>
      <c r="AD2819" s="3"/>
      <c r="AE2819" s="9"/>
      <c r="AF2819" s="10"/>
      <c r="AG2819" s="9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42"/>
      <c r="B2820" s="72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20"/>
      <c r="R2820" s="13"/>
      <c r="S2820" s="4"/>
      <c r="T2820" s="34"/>
      <c r="U2820" s="9"/>
      <c r="V2820" s="9"/>
      <c r="W2820" s="9"/>
      <c r="X2820" s="32"/>
      <c r="Y2820" s="3"/>
      <c r="Z2820" s="1"/>
      <c r="AA2820" s="9"/>
      <c r="AB2820" s="3"/>
      <c r="AC2820" s="3"/>
      <c r="AD2820" s="3"/>
      <c r="AE2820" s="9"/>
      <c r="AF2820" s="10"/>
      <c r="AG2820" s="9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42"/>
      <c r="B2821" s="72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20"/>
      <c r="R2821" s="13"/>
      <c r="S2821" s="4"/>
      <c r="T2821" s="34"/>
      <c r="U2821" s="9"/>
      <c r="V2821" s="9"/>
      <c r="W2821" s="9"/>
      <c r="X2821" s="32"/>
      <c r="Y2821" s="3"/>
      <c r="Z2821" s="1"/>
      <c r="AA2821" s="9"/>
      <c r="AB2821" s="3"/>
      <c r="AC2821" s="3"/>
      <c r="AD2821" s="3"/>
      <c r="AE2821" s="9"/>
      <c r="AF2821" s="10"/>
      <c r="AG2821" s="9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42"/>
      <c r="B2822" s="72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20"/>
      <c r="R2822" s="13"/>
      <c r="S2822" s="4"/>
      <c r="T2822" s="34"/>
      <c r="U2822" s="9"/>
      <c r="V2822" s="9"/>
      <c r="W2822" s="9"/>
      <c r="X2822" s="32"/>
      <c r="Y2822" s="3"/>
      <c r="Z2822" s="1"/>
      <c r="AA2822" s="9"/>
      <c r="AB2822" s="3"/>
      <c r="AC2822" s="3"/>
      <c r="AD2822" s="3"/>
      <c r="AE2822" s="9"/>
      <c r="AF2822" s="10"/>
      <c r="AG2822" s="9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42"/>
      <c r="B2823" s="72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20"/>
      <c r="R2823" s="13"/>
      <c r="S2823" s="4"/>
      <c r="T2823" s="34"/>
      <c r="U2823" s="9"/>
      <c r="V2823" s="9"/>
      <c r="W2823" s="9"/>
      <c r="X2823" s="32"/>
      <c r="Y2823" s="3"/>
      <c r="Z2823" s="1"/>
      <c r="AA2823" s="9"/>
      <c r="AB2823" s="3"/>
      <c r="AC2823" s="3"/>
      <c r="AD2823" s="3"/>
      <c r="AE2823" s="9"/>
      <c r="AF2823" s="10"/>
      <c r="AG2823" s="9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42"/>
      <c r="B2824" s="72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20"/>
      <c r="R2824" s="13"/>
      <c r="S2824" s="4"/>
      <c r="T2824" s="34"/>
      <c r="U2824" s="9"/>
      <c r="V2824" s="9"/>
      <c r="W2824" s="9"/>
      <c r="X2824" s="32"/>
      <c r="Y2824" s="3"/>
      <c r="Z2824" s="1"/>
      <c r="AA2824" s="9"/>
      <c r="AB2824" s="3"/>
      <c r="AC2824" s="3"/>
      <c r="AD2824" s="3"/>
      <c r="AE2824" s="9"/>
      <c r="AF2824" s="10"/>
      <c r="AG2824" s="9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42"/>
      <c r="B2825" s="72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20"/>
      <c r="R2825" s="13"/>
      <c r="S2825" s="4"/>
      <c r="T2825" s="34"/>
      <c r="U2825" s="9"/>
      <c r="V2825" s="9"/>
      <c r="W2825" s="9"/>
      <c r="X2825" s="32"/>
      <c r="Y2825" s="3"/>
      <c r="Z2825" s="1"/>
      <c r="AA2825" s="9"/>
      <c r="AB2825" s="3"/>
      <c r="AC2825" s="3"/>
      <c r="AD2825" s="3"/>
      <c r="AE2825" s="9"/>
      <c r="AF2825" s="10"/>
      <c r="AG2825" s="9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42"/>
      <c r="B2826" s="72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20"/>
      <c r="R2826" s="13"/>
      <c r="S2826" s="4"/>
      <c r="T2826" s="34"/>
      <c r="U2826" s="9"/>
      <c r="V2826" s="9"/>
      <c r="W2826" s="9"/>
      <c r="X2826" s="32"/>
      <c r="Y2826" s="3"/>
      <c r="Z2826" s="1"/>
      <c r="AA2826" s="9"/>
      <c r="AB2826" s="3"/>
      <c r="AC2826" s="3"/>
      <c r="AD2826" s="3"/>
      <c r="AE2826" s="9"/>
      <c r="AF2826" s="10"/>
      <c r="AG2826" s="9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42"/>
      <c r="B2827" s="72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20"/>
      <c r="R2827" s="13"/>
      <c r="S2827" s="4"/>
      <c r="T2827" s="34"/>
      <c r="U2827" s="9"/>
      <c r="V2827" s="9"/>
      <c r="W2827" s="9"/>
      <c r="X2827" s="32"/>
      <c r="Y2827" s="3"/>
      <c r="Z2827" s="1"/>
      <c r="AA2827" s="9"/>
      <c r="AB2827" s="3"/>
      <c r="AC2827" s="3"/>
      <c r="AD2827" s="3"/>
      <c r="AE2827" s="9"/>
      <c r="AF2827" s="10"/>
      <c r="AG2827" s="9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42"/>
      <c r="B2828" s="72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20"/>
      <c r="R2828" s="13"/>
      <c r="S2828" s="4"/>
      <c r="T2828" s="34"/>
      <c r="U2828" s="9"/>
      <c r="V2828" s="9"/>
      <c r="W2828" s="9"/>
      <c r="X2828" s="32"/>
      <c r="Y2828" s="3"/>
      <c r="Z2828" s="1"/>
      <c r="AA2828" s="9"/>
      <c r="AB2828" s="3"/>
      <c r="AC2828" s="3"/>
      <c r="AD2828" s="3"/>
      <c r="AE2828" s="9"/>
      <c r="AF2828" s="10"/>
      <c r="AG2828" s="9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42"/>
      <c r="B2829" s="72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20"/>
      <c r="R2829" s="13"/>
      <c r="S2829" s="4"/>
      <c r="T2829" s="34"/>
      <c r="U2829" s="9"/>
      <c r="V2829" s="9"/>
      <c r="W2829" s="9"/>
      <c r="X2829" s="32"/>
      <c r="Y2829" s="3"/>
      <c r="Z2829" s="1"/>
      <c r="AA2829" s="9"/>
      <c r="AB2829" s="3"/>
      <c r="AC2829" s="3"/>
      <c r="AD2829" s="3"/>
      <c r="AE2829" s="9"/>
      <c r="AF2829" s="10"/>
      <c r="AG2829" s="9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42"/>
      <c r="B2830" s="72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20"/>
      <c r="R2830" s="13"/>
      <c r="S2830" s="4"/>
      <c r="T2830" s="34"/>
      <c r="U2830" s="9"/>
      <c r="V2830" s="9"/>
      <c r="W2830" s="9"/>
      <c r="X2830" s="32"/>
      <c r="Y2830" s="3"/>
      <c r="Z2830" s="1"/>
      <c r="AA2830" s="9"/>
      <c r="AB2830" s="3"/>
      <c r="AC2830" s="3"/>
      <c r="AD2830" s="3"/>
      <c r="AE2830" s="9"/>
      <c r="AF2830" s="10"/>
      <c r="AG2830" s="9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42"/>
      <c r="B2831" s="72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20"/>
      <c r="R2831" s="13"/>
      <c r="S2831" s="4"/>
      <c r="T2831" s="34"/>
      <c r="U2831" s="9"/>
      <c r="V2831" s="9"/>
      <c r="W2831" s="9"/>
      <c r="X2831" s="32"/>
      <c r="Y2831" s="3"/>
      <c r="Z2831" s="1"/>
      <c r="AA2831" s="9"/>
      <c r="AB2831" s="3"/>
      <c r="AC2831" s="3"/>
      <c r="AD2831" s="3"/>
      <c r="AE2831" s="9"/>
      <c r="AF2831" s="10"/>
      <c r="AG2831" s="9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42"/>
      <c r="B2832" s="72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20"/>
      <c r="R2832" s="13"/>
      <c r="S2832" s="4"/>
      <c r="T2832" s="34"/>
      <c r="U2832" s="9"/>
      <c r="V2832" s="9"/>
      <c r="W2832" s="9"/>
      <c r="X2832" s="32"/>
      <c r="Y2832" s="3"/>
      <c r="Z2832" s="1"/>
      <c r="AA2832" s="9"/>
      <c r="AB2832" s="3"/>
      <c r="AC2832" s="3"/>
      <c r="AD2832" s="3"/>
      <c r="AE2832" s="9"/>
      <c r="AF2832" s="10"/>
      <c r="AG2832" s="9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42"/>
      <c r="B2833" s="72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20"/>
      <c r="R2833" s="13"/>
      <c r="S2833" s="4"/>
      <c r="T2833" s="34"/>
      <c r="U2833" s="9"/>
      <c r="V2833" s="9"/>
      <c r="W2833" s="9"/>
      <c r="X2833" s="32"/>
      <c r="Y2833" s="3"/>
      <c r="Z2833" s="1"/>
      <c r="AA2833" s="9"/>
      <c r="AB2833" s="3"/>
      <c r="AC2833" s="3"/>
      <c r="AD2833" s="3"/>
      <c r="AE2833" s="9"/>
      <c r="AF2833" s="10"/>
      <c r="AG2833" s="9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42"/>
      <c r="B2834" s="72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20"/>
      <c r="R2834" s="13"/>
      <c r="S2834" s="4"/>
      <c r="T2834" s="34"/>
      <c r="U2834" s="9"/>
      <c r="V2834" s="9"/>
      <c r="W2834" s="9"/>
      <c r="X2834" s="32"/>
      <c r="Y2834" s="3"/>
      <c r="Z2834" s="1"/>
      <c r="AA2834" s="9"/>
      <c r="AB2834" s="3"/>
      <c r="AC2834" s="3"/>
      <c r="AD2834" s="3"/>
      <c r="AE2834" s="9"/>
      <c r="AF2834" s="10"/>
      <c r="AG2834" s="9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42"/>
      <c r="B2835" s="72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20"/>
      <c r="R2835" s="13"/>
      <c r="S2835" s="4"/>
      <c r="T2835" s="34"/>
      <c r="U2835" s="9"/>
      <c r="V2835" s="9"/>
      <c r="W2835" s="9"/>
      <c r="X2835" s="32"/>
      <c r="Y2835" s="3"/>
      <c r="Z2835" s="1"/>
      <c r="AA2835" s="9"/>
      <c r="AB2835" s="3"/>
      <c r="AC2835" s="3"/>
      <c r="AD2835" s="3"/>
      <c r="AE2835" s="9"/>
      <c r="AF2835" s="10"/>
      <c r="AG2835" s="9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42"/>
      <c r="B2836" s="72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20"/>
      <c r="R2836" s="13"/>
      <c r="S2836" s="4"/>
      <c r="T2836" s="34"/>
      <c r="U2836" s="9"/>
      <c r="V2836" s="9"/>
      <c r="W2836" s="9"/>
      <c r="X2836" s="32"/>
      <c r="Y2836" s="3"/>
      <c r="Z2836" s="1"/>
      <c r="AA2836" s="9"/>
      <c r="AB2836" s="3"/>
      <c r="AC2836" s="3"/>
      <c r="AD2836" s="3"/>
      <c r="AE2836" s="9"/>
      <c r="AF2836" s="10"/>
      <c r="AG2836" s="9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42"/>
      <c r="B2837" s="72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20"/>
      <c r="R2837" s="13"/>
      <c r="S2837" s="4"/>
      <c r="T2837" s="34"/>
      <c r="U2837" s="9"/>
      <c r="V2837" s="9"/>
      <c r="W2837" s="9"/>
      <c r="X2837" s="32"/>
      <c r="Y2837" s="3"/>
      <c r="Z2837" s="1"/>
      <c r="AA2837" s="9"/>
      <c r="AB2837" s="3"/>
      <c r="AC2837" s="3"/>
      <c r="AD2837" s="3"/>
      <c r="AE2837" s="9"/>
      <c r="AF2837" s="10"/>
      <c r="AG2837" s="9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42"/>
      <c r="B2838" s="72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20"/>
      <c r="R2838" s="13"/>
      <c r="S2838" s="4"/>
      <c r="T2838" s="34"/>
      <c r="U2838" s="9"/>
      <c r="V2838" s="9"/>
      <c r="W2838" s="9"/>
      <c r="X2838" s="32"/>
      <c r="Y2838" s="3"/>
      <c r="Z2838" s="1"/>
      <c r="AA2838" s="9"/>
      <c r="AB2838" s="3"/>
      <c r="AC2838" s="3"/>
      <c r="AD2838" s="3"/>
      <c r="AE2838" s="9"/>
      <c r="AF2838" s="10"/>
      <c r="AG2838" s="9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42"/>
      <c r="B2839" s="72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20"/>
      <c r="R2839" s="13"/>
      <c r="S2839" s="4"/>
      <c r="T2839" s="34"/>
      <c r="U2839" s="9"/>
      <c r="V2839" s="9"/>
      <c r="W2839" s="9"/>
      <c r="X2839" s="32"/>
      <c r="Y2839" s="3"/>
      <c r="Z2839" s="1"/>
      <c r="AA2839" s="9"/>
      <c r="AB2839" s="3"/>
      <c r="AC2839" s="3"/>
      <c r="AD2839" s="3"/>
      <c r="AE2839" s="9"/>
      <c r="AF2839" s="10"/>
      <c r="AG2839" s="9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42"/>
      <c r="B2840" s="72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20"/>
      <c r="R2840" s="13"/>
      <c r="S2840" s="4"/>
      <c r="T2840" s="34"/>
      <c r="U2840" s="9"/>
      <c r="V2840" s="9"/>
      <c r="W2840" s="9"/>
      <c r="X2840" s="32"/>
      <c r="Y2840" s="3"/>
      <c r="Z2840" s="1"/>
      <c r="AA2840" s="9"/>
      <c r="AB2840" s="3"/>
      <c r="AC2840" s="3"/>
      <c r="AD2840" s="3"/>
      <c r="AE2840" s="9"/>
      <c r="AF2840" s="10"/>
      <c r="AG2840" s="9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42"/>
      <c r="B2841" s="72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20"/>
      <c r="R2841" s="13"/>
      <c r="S2841" s="4"/>
      <c r="T2841" s="34"/>
      <c r="U2841" s="9"/>
      <c r="V2841" s="9"/>
      <c r="W2841" s="9"/>
      <c r="X2841" s="32"/>
      <c r="Y2841" s="3"/>
      <c r="Z2841" s="1"/>
      <c r="AA2841" s="9"/>
      <c r="AB2841" s="3"/>
      <c r="AC2841" s="3"/>
      <c r="AD2841" s="3"/>
      <c r="AE2841" s="9"/>
      <c r="AF2841" s="10"/>
      <c r="AG2841" s="9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42"/>
      <c r="B2842" s="72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20"/>
      <c r="R2842" s="13"/>
      <c r="S2842" s="4"/>
      <c r="T2842" s="34"/>
      <c r="U2842" s="9"/>
      <c r="V2842" s="9"/>
      <c r="W2842" s="9"/>
      <c r="X2842" s="32"/>
      <c r="Y2842" s="3"/>
      <c r="Z2842" s="1"/>
      <c r="AA2842" s="9"/>
      <c r="AB2842" s="3"/>
      <c r="AC2842" s="3"/>
      <c r="AD2842" s="3"/>
      <c r="AE2842" s="9"/>
      <c r="AF2842" s="10"/>
      <c r="AG2842" s="9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42"/>
      <c r="B2843" s="72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20"/>
      <c r="R2843" s="13"/>
      <c r="S2843" s="4"/>
      <c r="T2843" s="34"/>
      <c r="U2843" s="9"/>
      <c r="V2843" s="9"/>
      <c r="W2843" s="9"/>
      <c r="X2843" s="32"/>
      <c r="Y2843" s="3"/>
      <c r="Z2843" s="1"/>
      <c r="AA2843" s="9"/>
      <c r="AB2843" s="3"/>
      <c r="AC2843" s="3"/>
      <c r="AD2843" s="3"/>
      <c r="AE2843" s="9"/>
      <c r="AF2843" s="10"/>
      <c r="AG2843" s="9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42"/>
      <c r="B2844" s="72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20"/>
      <c r="R2844" s="13"/>
      <c r="S2844" s="4"/>
      <c r="T2844" s="34"/>
      <c r="U2844" s="9"/>
      <c r="V2844" s="9"/>
      <c r="W2844" s="9"/>
      <c r="X2844" s="32"/>
      <c r="Y2844" s="3"/>
      <c r="Z2844" s="1"/>
      <c r="AA2844" s="9"/>
      <c r="AB2844" s="3"/>
      <c r="AC2844" s="3"/>
      <c r="AD2844" s="3"/>
      <c r="AE2844" s="9"/>
      <c r="AF2844" s="10"/>
      <c r="AG2844" s="9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42"/>
      <c r="B2845" s="72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20"/>
      <c r="R2845" s="13"/>
      <c r="S2845" s="4"/>
      <c r="T2845" s="34"/>
      <c r="U2845" s="9"/>
      <c r="V2845" s="9"/>
      <c r="W2845" s="9"/>
      <c r="X2845" s="32"/>
      <c r="Y2845" s="3"/>
      <c r="Z2845" s="1"/>
      <c r="AA2845" s="9"/>
      <c r="AB2845" s="3"/>
      <c r="AC2845" s="3"/>
      <c r="AD2845" s="3"/>
      <c r="AE2845" s="9"/>
      <c r="AF2845" s="10"/>
      <c r="AG2845" s="9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42"/>
      <c r="B2846" s="72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20"/>
      <c r="R2846" s="13"/>
      <c r="S2846" s="4"/>
      <c r="T2846" s="34"/>
      <c r="U2846" s="9"/>
      <c r="V2846" s="9"/>
      <c r="W2846" s="9"/>
      <c r="X2846" s="32"/>
      <c r="Y2846" s="3"/>
      <c r="Z2846" s="1"/>
      <c r="AA2846" s="9"/>
      <c r="AB2846" s="3"/>
      <c r="AC2846" s="3"/>
      <c r="AD2846" s="3"/>
      <c r="AE2846" s="9"/>
      <c r="AF2846" s="10"/>
      <c r="AG2846" s="9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42"/>
      <c r="B2847" s="72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20"/>
      <c r="R2847" s="13"/>
      <c r="S2847" s="4"/>
      <c r="T2847" s="34"/>
      <c r="U2847" s="9"/>
      <c r="V2847" s="9"/>
      <c r="W2847" s="9"/>
      <c r="X2847" s="32"/>
      <c r="Y2847" s="3"/>
      <c r="Z2847" s="1"/>
      <c r="AA2847" s="9"/>
      <c r="AB2847" s="3"/>
      <c r="AC2847" s="3"/>
      <c r="AD2847" s="3"/>
      <c r="AE2847" s="9"/>
      <c r="AF2847" s="10"/>
      <c r="AG2847" s="9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42"/>
      <c r="B2848" s="72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20"/>
      <c r="R2848" s="13"/>
      <c r="S2848" s="4"/>
      <c r="T2848" s="34"/>
      <c r="U2848" s="9"/>
      <c r="V2848" s="9"/>
      <c r="W2848" s="9"/>
      <c r="X2848" s="32"/>
      <c r="Y2848" s="3"/>
      <c r="Z2848" s="1"/>
      <c r="AA2848" s="9"/>
      <c r="AB2848" s="3"/>
      <c r="AC2848" s="3"/>
      <c r="AD2848" s="3"/>
      <c r="AE2848" s="9"/>
      <c r="AF2848" s="10"/>
      <c r="AG2848" s="9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42"/>
      <c r="B2849" s="72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20"/>
      <c r="R2849" s="13"/>
      <c r="S2849" s="4"/>
      <c r="T2849" s="34"/>
      <c r="U2849" s="9"/>
      <c r="V2849" s="9"/>
      <c r="W2849" s="9"/>
      <c r="X2849" s="32"/>
      <c r="Y2849" s="3"/>
      <c r="Z2849" s="1"/>
      <c r="AA2849" s="9"/>
      <c r="AB2849" s="3"/>
      <c r="AC2849" s="3"/>
      <c r="AD2849" s="3"/>
      <c r="AE2849" s="9"/>
      <c r="AF2849" s="10"/>
      <c r="AG2849" s="9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42"/>
      <c r="B2850" s="72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20"/>
      <c r="R2850" s="13"/>
      <c r="S2850" s="4"/>
      <c r="T2850" s="34"/>
      <c r="U2850" s="9"/>
      <c r="V2850" s="9"/>
      <c r="W2850" s="9"/>
      <c r="X2850" s="32"/>
      <c r="Y2850" s="3"/>
      <c r="Z2850" s="1"/>
      <c r="AA2850" s="9"/>
      <c r="AB2850" s="3"/>
      <c r="AC2850" s="3"/>
      <c r="AD2850" s="3"/>
      <c r="AE2850" s="9"/>
      <c r="AF2850" s="10"/>
      <c r="AG2850" s="9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42"/>
      <c r="B2851" s="72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20"/>
      <c r="R2851" s="13"/>
      <c r="S2851" s="4"/>
      <c r="T2851" s="34"/>
      <c r="U2851" s="9"/>
      <c r="V2851" s="9"/>
      <c r="W2851" s="9"/>
      <c r="X2851" s="32"/>
      <c r="Y2851" s="3"/>
      <c r="Z2851" s="1"/>
      <c r="AA2851" s="9"/>
      <c r="AB2851" s="3"/>
      <c r="AC2851" s="3"/>
      <c r="AD2851" s="3"/>
      <c r="AE2851" s="9"/>
      <c r="AF2851" s="10"/>
      <c r="AG2851" s="9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42"/>
      <c r="B2852" s="72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20"/>
      <c r="R2852" s="13"/>
      <c r="S2852" s="4"/>
      <c r="T2852" s="34"/>
      <c r="U2852" s="9"/>
      <c r="V2852" s="9"/>
      <c r="W2852" s="9"/>
      <c r="X2852" s="32"/>
      <c r="Y2852" s="3"/>
      <c r="Z2852" s="1"/>
      <c r="AA2852" s="9"/>
      <c r="AB2852" s="3"/>
      <c r="AC2852" s="3"/>
      <c r="AD2852" s="3"/>
      <c r="AE2852" s="9"/>
      <c r="AF2852" s="10"/>
      <c r="AG2852" s="9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42"/>
      <c r="B2853" s="72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20"/>
      <c r="R2853" s="13"/>
      <c r="S2853" s="4"/>
      <c r="T2853" s="34"/>
      <c r="U2853" s="9"/>
      <c r="V2853" s="9"/>
      <c r="W2853" s="9"/>
      <c r="X2853" s="32"/>
      <c r="Y2853" s="3"/>
      <c r="Z2853" s="1"/>
      <c r="AA2853" s="9"/>
      <c r="AB2853" s="3"/>
      <c r="AC2853" s="3"/>
      <c r="AD2853" s="3"/>
      <c r="AE2853" s="9"/>
      <c r="AF2853" s="10"/>
      <c r="AG2853" s="9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42"/>
      <c r="B2854" s="72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20"/>
      <c r="R2854" s="13"/>
      <c r="S2854" s="4"/>
      <c r="T2854" s="34"/>
      <c r="U2854" s="9"/>
      <c r="V2854" s="9"/>
      <c r="W2854" s="9"/>
      <c r="X2854" s="32"/>
      <c r="Y2854" s="3"/>
      <c r="Z2854" s="1"/>
      <c r="AA2854" s="9"/>
      <c r="AB2854" s="3"/>
      <c r="AC2854" s="3"/>
      <c r="AD2854" s="3"/>
      <c r="AE2854" s="9"/>
      <c r="AF2854" s="10"/>
      <c r="AG2854" s="9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42"/>
      <c r="B2855" s="72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20"/>
      <c r="R2855" s="13"/>
      <c r="S2855" s="4"/>
      <c r="T2855" s="34"/>
      <c r="U2855" s="9"/>
      <c r="V2855" s="9"/>
      <c r="W2855" s="9"/>
      <c r="X2855" s="32"/>
      <c r="Y2855" s="3"/>
      <c r="Z2855" s="1"/>
      <c r="AA2855" s="9"/>
      <c r="AB2855" s="3"/>
      <c r="AC2855" s="3"/>
      <c r="AD2855" s="3"/>
      <c r="AE2855" s="9"/>
      <c r="AF2855" s="10"/>
      <c r="AG2855" s="9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42"/>
      <c r="B2856" s="72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20"/>
      <c r="R2856" s="13"/>
      <c r="S2856" s="4"/>
      <c r="T2856" s="34"/>
      <c r="U2856" s="9"/>
      <c r="V2856" s="9"/>
      <c r="W2856" s="9"/>
      <c r="X2856" s="32"/>
      <c r="Y2856" s="3"/>
      <c r="Z2856" s="1"/>
      <c r="AA2856" s="9"/>
      <c r="AB2856" s="3"/>
      <c r="AC2856" s="3"/>
      <c r="AD2856" s="3"/>
      <c r="AE2856" s="9"/>
      <c r="AF2856" s="10"/>
      <c r="AG2856" s="9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42"/>
      <c r="B2857" s="72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20"/>
      <c r="R2857" s="13"/>
      <c r="S2857" s="4"/>
      <c r="T2857" s="34"/>
      <c r="U2857" s="9"/>
      <c r="V2857" s="9"/>
      <c r="W2857" s="9"/>
      <c r="X2857" s="32"/>
      <c r="Y2857" s="3"/>
      <c r="Z2857" s="1"/>
      <c r="AA2857" s="9"/>
      <c r="AB2857" s="3"/>
      <c r="AC2857" s="3"/>
      <c r="AD2857" s="3"/>
      <c r="AE2857" s="9"/>
      <c r="AF2857" s="10"/>
      <c r="AG2857" s="9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42"/>
      <c r="B2858" s="72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20"/>
      <c r="R2858" s="13"/>
      <c r="S2858" s="4"/>
      <c r="T2858" s="34"/>
      <c r="U2858" s="9"/>
      <c r="V2858" s="9"/>
      <c r="W2858" s="9"/>
      <c r="X2858" s="32"/>
      <c r="Y2858" s="3"/>
      <c r="Z2858" s="1"/>
      <c r="AA2858" s="9"/>
      <c r="AB2858" s="3"/>
      <c r="AC2858" s="3"/>
      <c r="AD2858" s="3"/>
      <c r="AE2858" s="9"/>
      <c r="AF2858" s="10"/>
      <c r="AG2858" s="9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42"/>
      <c r="B2859" s="72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20"/>
      <c r="R2859" s="13"/>
      <c r="S2859" s="4"/>
      <c r="T2859" s="34"/>
      <c r="U2859" s="9"/>
      <c r="V2859" s="9"/>
      <c r="W2859" s="9"/>
      <c r="X2859" s="32"/>
      <c r="Y2859" s="3"/>
      <c r="Z2859" s="1"/>
      <c r="AA2859" s="9"/>
      <c r="AB2859" s="3"/>
      <c r="AC2859" s="3"/>
      <c r="AD2859" s="3"/>
      <c r="AE2859" s="9"/>
      <c r="AF2859" s="10"/>
      <c r="AG2859" s="9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42"/>
      <c r="B2860" s="72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20"/>
      <c r="R2860" s="13"/>
      <c r="S2860" s="4"/>
      <c r="T2860" s="34"/>
      <c r="U2860" s="9"/>
      <c r="V2860" s="9"/>
      <c r="W2860" s="9"/>
      <c r="X2860" s="32"/>
      <c r="Y2860" s="3"/>
      <c r="Z2860" s="1"/>
      <c r="AA2860" s="9"/>
      <c r="AB2860" s="3"/>
      <c r="AC2860" s="3"/>
      <c r="AD2860" s="3"/>
      <c r="AE2860" s="9"/>
      <c r="AF2860" s="10"/>
      <c r="AG2860" s="9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42"/>
      <c r="B2861" s="72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20"/>
      <c r="R2861" s="13"/>
      <c r="S2861" s="4"/>
      <c r="T2861" s="34"/>
      <c r="U2861" s="9"/>
      <c r="V2861" s="9"/>
      <c r="W2861" s="9"/>
      <c r="X2861" s="32"/>
      <c r="Y2861" s="3"/>
      <c r="Z2861" s="1"/>
      <c r="AA2861" s="9"/>
      <c r="AB2861" s="3"/>
      <c r="AC2861" s="3"/>
      <c r="AD2861" s="3"/>
      <c r="AE2861" s="9"/>
      <c r="AF2861" s="10"/>
      <c r="AG2861" s="9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42"/>
      <c r="B2862" s="72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20"/>
      <c r="R2862" s="13"/>
      <c r="S2862" s="4"/>
      <c r="T2862" s="34"/>
      <c r="U2862" s="9"/>
      <c r="V2862" s="9"/>
      <c r="W2862" s="9"/>
      <c r="X2862" s="32"/>
      <c r="Y2862" s="3"/>
      <c r="Z2862" s="1"/>
      <c r="AA2862" s="9"/>
      <c r="AB2862" s="3"/>
      <c r="AC2862" s="3"/>
      <c r="AD2862" s="3"/>
      <c r="AE2862" s="9"/>
      <c r="AF2862" s="10"/>
      <c r="AG2862" s="9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42"/>
      <c r="B2863" s="72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20"/>
      <c r="R2863" s="13"/>
      <c r="S2863" s="4"/>
      <c r="T2863" s="34"/>
      <c r="U2863" s="9"/>
      <c r="V2863" s="9"/>
      <c r="W2863" s="9"/>
      <c r="X2863" s="32"/>
      <c r="Y2863" s="3"/>
      <c r="Z2863" s="1"/>
      <c r="AA2863" s="9"/>
      <c r="AB2863" s="3"/>
      <c r="AC2863" s="3"/>
      <c r="AD2863" s="3"/>
      <c r="AE2863" s="9"/>
      <c r="AF2863" s="10"/>
      <c r="AG2863" s="9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42"/>
      <c r="B2864" s="72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20"/>
      <c r="R2864" s="13"/>
      <c r="S2864" s="4"/>
      <c r="T2864" s="34"/>
      <c r="U2864" s="9"/>
      <c r="V2864" s="9"/>
      <c r="W2864" s="9"/>
      <c r="X2864" s="32"/>
      <c r="Y2864" s="3"/>
      <c r="Z2864" s="1"/>
      <c r="AA2864" s="9"/>
      <c r="AB2864" s="3"/>
      <c r="AC2864" s="3"/>
      <c r="AD2864" s="3"/>
      <c r="AE2864" s="9"/>
      <c r="AF2864" s="10"/>
      <c r="AG2864" s="9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42"/>
      <c r="B2865" s="72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20"/>
      <c r="R2865" s="13"/>
      <c r="S2865" s="4"/>
      <c r="T2865" s="34"/>
      <c r="U2865" s="9"/>
      <c r="V2865" s="9"/>
      <c r="W2865" s="9"/>
      <c r="X2865" s="32"/>
      <c r="Y2865" s="3"/>
      <c r="Z2865" s="1"/>
      <c r="AA2865" s="9"/>
      <c r="AB2865" s="3"/>
      <c r="AC2865" s="3"/>
      <c r="AD2865" s="3"/>
      <c r="AE2865" s="9"/>
      <c r="AF2865" s="10"/>
      <c r="AG2865" s="9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42"/>
      <c r="B2866" s="72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20"/>
      <c r="R2866" s="13"/>
      <c r="S2866" s="4"/>
      <c r="T2866" s="34"/>
      <c r="U2866" s="9"/>
      <c r="V2866" s="9"/>
      <c r="W2866" s="9"/>
      <c r="X2866" s="32"/>
      <c r="Y2866" s="3"/>
      <c r="Z2866" s="1"/>
      <c r="AA2866" s="9"/>
      <c r="AB2866" s="3"/>
      <c r="AC2866" s="3"/>
      <c r="AD2866" s="3"/>
      <c r="AE2866" s="9"/>
      <c r="AF2866" s="10"/>
      <c r="AG2866" s="9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42"/>
      <c r="B2867" s="72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20"/>
      <c r="R2867" s="13"/>
      <c r="S2867" s="4"/>
      <c r="T2867" s="34"/>
      <c r="U2867" s="9"/>
      <c r="V2867" s="9"/>
      <c r="W2867" s="9"/>
      <c r="X2867" s="32"/>
      <c r="Y2867" s="3"/>
      <c r="Z2867" s="1"/>
      <c r="AA2867" s="9"/>
      <c r="AB2867" s="3"/>
      <c r="AC2867" s="3"/>
      <c r="AD2867" s="3"/>
      <c r="AE2867" s="9"/>
      <c r="AF2867" s="10"/>
      <c r="AG2867" s="9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42"/>
      <c r="B2868" s="72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20"/>
      <c r="R2868" s="13"/>
      <c r="S2868" s="4"/>
      <c r="T2868" s="34"/>
      <c r="U2868" s="9"/>
      <c r="V2868" s="9"/>
      <c r="W2868" s="9"/>
      <c r="X2868" s="32"/>
      <c r="Y2868" s="3"/>
      <c r="Z2868" s="1"/>
      <c r="AA2868" s="9"/>
      <c r="AB2868" s="3"/>
      <c r="AC2868" s="3"/>
      <c r="AD2868" s="3"/>
      <c r="AE2868" s="9"/>
      <c r="AF2868" s="10"/>
      <c r="AG2868" s="9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42"/>
      <c r="B2869" s="72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20"/>
      <c r="R2869" s="13"/>
      <c r="S2869" s="4"/>
      <c r="T2869" s="34"/>
      <c r="U2869" s="9"/>
      <c r="V2869" s="9"/>
      <c r="W2869" s="9"/>
      <c r="X2869" s="32"/>
      <c r="Y2869" s="3"/>
      <c r="Z2869" s="1"/>
      <c r="AA2869" s="9"/>
      <c r="AB2869" s="3"/>
      <c r="AC2869" s="3"/>
      <c r="AD2869" s="3"/>
      <c r="AE2869" s="9"/>
      <c r="AF2869" s="10"/>
      <c r="AG2869" s="9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42"/>
      <c r="B2870" s="72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20"/>
      <c r="R2870" s="13"/>
      <c r="S2870" s="4"/>
      <c r="T2870" s="34"/>
      <c r="U2870" s="9"/>
      <c r="V2870" s="9"/>
      <c r="W2870" s="9"/>
      <c r="X2870" s="32"/>
      <c r="Y2870" s="3"/>
      <c r="Z2870" s="1"/>
      <c r="AA2870" s="9"/>
      <c r="AB2870" s="3"/>
      <c r="AC2870" s="3"/>
      <c r="AD2870" s="3"/>
      <c r="AE2870" s="9"/>
      <c r="AF2870" s="10"/>
      <c r="AG2870" s="9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42"/>
      <c r="B2871" s="72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20"/>
      <c r="R2871" s="13"/>
      <c r="S2871" s="4"/>
      <c r="T2871" s="34"/>
      <c r="U2871" s="9"/>
      <c r="V2871" s="9"/>
      <c r="W2871" s="9"/>
      <c r="X2871" s="32"/>
      <c r="Y2871" s="3"/>
      <c r="Z2871" s="1"/>
      <c r="AA2871" s="9"/>
      <c r="AB2871" s="3"/>
      <c r="AC2871" s="3"/>
      <c r="AD2871" s="3"/>
      <c r="AE2871" s="9"/>
      <c r="AF2871" s="10"/>
      <c r="AG2871" s="9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42"/>
      <c r="B2872" s="72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20"/>
      <c r="R2872" s="13"/>
      <c r="S2872" s="4"/>
      <c r="T2872" s="34"/>
      <c r="U2872" s="9"/>
      <c r="V2872" s="9"/>
      <c r="W2872" s="9"/>
      <c r="X2872" s="32"/>
      <c r="Y2872" s="3"/>
      <c r="Z2872" s="1"/>
      <c r="AA2872" s="9"/>
      <c r="AB2872" s="3"/>
      <c r="AC2872" s="3"/>
      <c r="AD2872" s="3"/>
      <c r="AE2872" s="9"/>
      <c r="AF2872" s="10"/>
      <c r="AG2872" s="9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42"/>
      <c r="B2873" s="72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20"/>
      <c r="R2873" s="13"/>
      <c r="S2873" s="4"/>
      <c r="T2873" s="34"/>
      <c r="U2873" s="9"/>
      <c r="V2873" s="9"/>
      <c r="W2873" s="9"/>
      <c r="X2873" s="32"/>
      <c r="Y2873" s="3"/>
      <c r="Z2873" s="1"/>
      <c r="AA2873" s="9"/>
      <c r="AB2873" s="3"/>
      <c r="AC2873" s="3"/>
      <c r="AD2873" s="3"/>
      <c r="AE2873" s="9"/>
      <c r="AF2873" s="10"/>
      <c r="AG2873" s="9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42"/>
      <c r="B2874" s="72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20"/>
      <c r="R2874" s="13"/>
      <c r="S2874" s="4"/>
      <c r="T2874" s="34"/>
      <c r="U2874" s="9"/>
      <c r="V2874" s="9"/>
      <c r="W2874" s="9"/>
      <c r="X2874" s="32"/>
      <c r="Y2874" s="3"/>
      <c r="Z2874" s="1"/>
      <c r="AA2874" s="9"/>
      <c r="AB2874" s="3"/>
      <c r="AC2874" s="3"/>
      <c r="AD2874" s="3"/>
      <c r="AE2874" s="9"/>
      <c r="AF2874" s="10"/>
      <c r="AG2874" s="9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42"/>
      <c r="B2875" s="72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20"/>
      <c r="R2875" s="13"/>
      <c r="S2875" s="4"/>
      <c r="T2875" s="34"/>
      <c r="U2875" s="9"/>
      <c r="V2875" s="9"/>
      <c r="W2875" s="9"/>
      <c r="X2875" s="32"/>
      <c r="Y2875" s="3"/>
      <c r="Z2875" s="1"/>
      <c r="AA2875" s="9"/>
      <c r="AB2875" s="3"/>
      <c r="AC2875" s="3"/>
      <c r="AD2875" s="3"/>
      <c r="AE2875" s="9"/>
      <c r="AF2875" s="10"/>
      <c r="AG2875" s="9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42"/>
      <c r="B2876" s="72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20"/>
      <c r="R2876" s="13"/>
      <c r="S2876" s="4"/>
      <c r="T2876" s="34"/>
      <c r="U2876" s="9"/>
      <c r="V2876" s="9"/>
      <c r="W2876" s="9"/>
      <c r="X2876" s="32"/>
      <c r="Y2876" s="3"/>
      <c r="Z2876" s="1"/>
      <c r="AA2876" s="9"/>
      <c r="AB2876" s="3"/>
      <c r="AC2876" s="3"/>
      <c r="AD2876" s="3"/>
      <c r="AE2876" s="9"/>
      <c r="AF2876" s="10"/>
      <c r="AG2876" s="9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42"/>
      <c r="B2877" s="72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20"/>
      <c r="R2877" s="13"/>
      <c r="S2877" s="4"/>
      <c r="T2877" s="34"/>
      <c r="U2877" s="9"/>
      <c r="V2877" s="9"/>
      <c r="W2877" s="9"/>
      <c r="X2877" s="32"/>
      <c r="Y2877" s="3"/>
      <c r="Z2877" s="1"/>
      <c r="AA2877" s="9"/>
      <c r="AB2877" s="3"/>
      <c r="AC2877" s="3"/>
      <c r="AD2877" s="3"/>
      <c r="AE2877" s="9"/>
      <c r="AF2877" s="10"/>
      <c r="AG2877" s="9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42"/>
      <c r="B2878" s="72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20"/>
      <c r="R2878" s="13"/>
      <c r="S2878" s="4"/>
      <c r="T2878" s="34"/>
      <c r="U2878" s="9"/>
      <c r="V2878" s="9"/>
      <c r="W2878" s="9"/>
      <c r="X2878" s="32"/>
      <c r="Y2878" s="3"/>
      <c r="Z2878" s="1"/>
      <c r="AA2878" s="9"/>
      <c r="AB2878" s="3"/>
      <c r="AC2878" s="3"/>
      <c r="AD2878" s="3"/>
      <c r="AE2878" s="9"/>
      <c r="AF2878" s="10"/>
      <c r="AG2878" s="9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42"/>
      <c r="B2879" s="72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20"/>
      <c r="R2879" s="13"/>
      <c r="S2879" s="4"/>
      <c r="T2879" s="34"/>
      <c r="U2879" s="9"/>
      <c r="V2879" s="9"/>
      <c r="W2879" s="9"/>
      <c r="X2879" s="32"/>
      <c r="Y2879" s="3"/>
      <c r="Z2879" s="1"/>
      <c r="AA2879" s="9"/>
      <c r="AB2879" s="3"/>
      <c r="AC2879" s="3"/>
      <c r="AD2879" s="3"/>
      <c r="AE2879" s="9"/>
      <c r="AF2879" s="10"/>
      <c r="AG2879" s="9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42"/>
      <c r="B2880" s="72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20"/>
      <c r="R2880" s="13"/>
      <c r="S2880" s="4"/>
      <c r="T2880" s="34"/>
      <c r="U2880" s="9"/>
      <c r="V2880" s="9"/>
      <c r="W2880" s="9"/>
      <c r="X2880" s="32"/>
      <c r="Y2880" s="3"/>
      <c r="Z2880" s="1"/>
      <c r="AA2880" s="9"/>
      <c r="AB2880" s="3"/>
      <c r="AC2880" s="3"/>
      <c r="AD2880" s="3"/>
      <c r="AE2880" s="9"/>
      <c r="AF2880" s="10"/>
      <c r="AG2880" s="9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42"/>
      <c r="B2881" s="72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20"/>
      <c r="R2881" s="13"/>
      <c r="S2881" s="4"/>
      <c r="T2881" s="34"/>
      <c r="U2881" s="9"/>
      <c r="V2881" s="9"/>
      <c r="W2881" s="9"/>
      <c r="X2881" s="32"/>
      <c r="Y2881" s="3"/>
      <c r="Z2881" s="1"/>
      <c r="AA2881" s="9"/>
      <c r="AB2881" s="3"/>
      <c r="AC2881" s="3"/>
      <c r="AD2881" s="3"/>
      <c r="AE2881" s="9"/>
      <c r="AF2881" s="10"/>
      <c r="AG2881" s="9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42"/>
      <c r="B2882" s="72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20"/>
      <c r="R2882" s="13"/>
      <c r="S2882" s="4"/>
      <c r="T2882" s="34"/>
      <c r="U2882" s="9"/>
      <c r="V2882" s="9"/>
      <c r="W2882" s="9"/>
      <c r="X2882" s="32"/>
      <c r="Y2882" s="3"/>
      <c r="Z2882" s="1"/>
      <c r="AA2882" s="9"/>
      <c r="AB2882" s="3"/>
      <c r="AC2882" s="3"/>
      <c r="AD2882" s="3"/>
      <c r="AE2882" s="9"/>
      <c r="AF2882" s="10"/>
      <c r="AG2882" s="9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42"/>
      <c r="B2883" s="72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20"/>
      <c r="R2883" s="13"/>
      <c r="S2883" s="4"/>
      <c r="T2883" s="34"/>
      <c r="U2883" s="9"/>
      <c r="V2883" s="9"/>
      <c r="W2883" s="9"/>
      <c r="X2883" s="32"/>
      <c r="Y2883" s="3"/>
      <c r="Z2883" s="1"/>
      <c r="AA2883" s="9"/>
      <c r="AB2883" s="3"/>
      <c r="AC2883" s="3"/>
      <c r="AD2883" s="3"/>
      <c r="AE2883" s="9"/>
      <c r="AF2883" s="10"/>
      <c r="AG2883" s="9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42"/>
      <c r="B2884" s="72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20"/>
      <c r="R2884" s="13"/>
      <c r="S2884" s="4"/>
      <c r="T2884" s="34"/>
      <c r="U2884" s="9"/>
      <c r="V2884" s="9"/>
      <c r="W2884" s="9"/>
      <c r="X2884" s="32"/>
      <c r="Y2884" s="3"/>
      <c r="Z2884" s="1"/>
      <c r="AA2884" s="9"/>
      <c r="AB2884" s="3"/>
      <c r="AC2884" s="3"/>
      <c r="AD2884" s="3"/>
      <c r="AE2884" s="9"/>
      <c r="AF2884" s="10"/>
      <c r="AG2884" s="9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42"/>
      <c r="B2885" s="72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20"/>
      <c r="R2885" s="13"/>
      <c r="S2885" s="4"/>
      <c r="T2885" s="34"/>
      <c r="U2885" s="9"/>
      <c r="V2885" s="9"/>
      <c r="W2885" s="9"/>
      <c r="X2885" s="32"/>
      <c r="Y2885" s="3"/>
      <c r="Z2885" s="1"/>
      <c r="AA2885" s="9"/>
      <c r="AB2885" s="3"/>
      <c r="AC2885" s="3"/>
      <c r="AD2885" s="3"/>
      <c r="AE2885" s="9"/>
      <c r="AF2885" s="10"/>
      <c r="AG2885" s="9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42"/>
      <c r="B2886" s="72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20"/>
      <c r="R2886" s="13"/>
      <c r="S2886" s="4"/>
      <c r="T2886" s="34"/>
      <c r="U2886" s="9"/>
      <c r="V2886" s="9"/>
      <c r="W2886" s="9"/>
      <c r="X2886" s="32"/>
      <c r="Y2886" s="3"/>
      <c r="Z2886" s="1"/>
      <c r="AA2886" s="9"/>
      <c r="AB2886" s="3"/>
      <c r="AC2886" s="3"/>
      <c r="AD2886" s="3"/>
      <c r="AE2886" s="9"/>
      <c r="AF2886" s="10"/>
      <c r="AG2886" s="9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42"/>
      <c r="B2887" s="72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20"/>
      <c r="R2887" s="13"/>
      <c r="S2887" s="4"/>
      <c r="T2887" s="34"/>
      <c r="U2887" s="9"/>
      <c r="V2887" s="9"/>
      <c r="W2887" s="9"/>
      <c r="X2887" s="32"/>
      <c r="Y2887" s="3"/>
      <c r="Z2887" s="1"/>
      <c r="AA2887" s="9"/>
      <c r="AB2887" s="3"/>
      <c r="AC2887" s="3"/>
      <c r="AD2887" s="3"/>
      <c r="AE2887" s="9"/>
      <c r="AF2887" s="10"/>
      <c r="AG2887" s="9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42"/>
      <c r="B2888" s="72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20"/>
      <c r="R2888" s="13"/>
      <c r="S2888" s="4"/>
      <c r="T2888" s="34"/>
      <c r="U2888" s="9"/>
      <c r="V2888" s="9"/>
      <c r="W2888" s="9"/>
      <c r="X2888" s="32"/>
      <c r="Y2888" s="3"/>
      <c r="Z2888" s="1"/>
      <c r="AA2888" s="9"/>
      <c r="AB2888" s="3"/>
      <c r="AC2888" s="3"/>
      <c r="AD2888" s="3"/>
      <c r="AE2888" s="9"/>
      <c r="AF2888" s="10"/>
      <c r="AG2888" s="9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42"/>
      <c r="B2889" s="72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20"/>
      <c r="R2889" s="13"/>
      <c r="S2889" s="4"/>
      <c r="T2889" s="34"/>
      <c r="U2889" s="9"/>
      <c r="V2889" s="9"/>
      <c r="W2889" s="9"/>
      <c r="X2889" s="32"/>
      <c r="Y2889" s="3"/>
      <c r="Z2889" s="1"/>
      <c r="AA2889" s="9"/>
      <c r="AB2889" s="3"/>
      <c r="AC2889" s="3"/>
      <c r="AD2889" s="3"/>
      <c r="AE2889" s="9"/>
      <c r="AF2889" s="10"/>
      <c r="AG2889" s="9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42"/>
      <c r="B2890" s="72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20"/>
      <c r="R2890" s="13"/>
      <c r="S2890" s="4"/>
      <c r="T2890" s="34"/>
      <c r="U2890" s="9"/>
      <c r="V2890" s="9"/>
      <c r="W2890" s="9"/>
      <c r="X2890" s="32"/>
      <c r="Y2890" s="3"/>
      <c r="Z2890" s="1"/>
      <c r="AA2890" s="9"/>
      <c r="AB2890" s="3"/>
      <c r="AC2890" s="3"/>
      <c r="AD2890" s="3"/>
      <c r="AE2890" s="9"/>
      <c r="AF2890" s="10"/>
      <c r="AG2890" s="9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42"/>
      <c r="B2891" s="72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20"/>
      <c r="R2891" s="13"/>
      <c r="S2891" s="4"/>
      <c r="T2891" s="34"/>
      <c r="U2891" s="9"/>
      <c r="V2891" s="9"/>
      <c r="W2891" s="9"/>
      <c r="X2891" s="32"/>
      <c r="Y2891" s="3"/>
      <c r="Z2891" s="1"/>
      <c r="AA2891" s="9"/>
      <c r="AB2891" s="3"/>
      <c r="AC2891" s="3"/>
      <c r="AD2891" s="3"/>
      <c r="AE2891" s="9"/>
      <c r="AF2891" s="10"/>
      <c r="AG2891" s="9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42"/>
      <c r="B2892" s="72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20"/>
      <c r="R2892" s="13"/>
      <c r="S2892" s="4"/>
      <c r="T2892" s="34"/>
      <c r="U2892" s="9"/>
      <c r="V2892" s="9"/>
      <c r="W2892" s="9"/>
      <c r="X2892" s="32"/>
      <c r="Y2892" s="3"/>
      <c r="Z2892" s="1"/>
      <c r="AA2892" s="9"/>
      <c r="AB2892" s="3"/>
      <c r="AC2892" s="3"/>
      <c r="AD2892" s="3"/>
      <c r="AE2892" s="9"/>
      <c r="AF2892" s="10"/>
      <c r="AG2892" s="9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42"/>
      <c r="B2893" s="72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20"/>
      <c r="R2893" s="13"/>
      <c r="S2893" s="4"/>
      <c r="T2893" s="34"/>
      <c r="U2893" s="9"/>
      <c r="V2893" s="9"/>
      <c r="W2893" s="9"/>
      <c r="X2893" s="32"/>
      <c r="Y2893" s="3"/>
      <c r="Z2893" s="1"/>
      <c r="AA2893" s="9"/>
      <c r="AB2893" s="3"/>
      <c r="AC2893" s="3"/>
      <c r="AD2893" s="3"/>
      <c r="AE2893" s="9"/>
      <c r="AF2893" s="10"/>
      <c r="AG2893" s="9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42"/>
      <c r="B2894" s="72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20"/>
      <c r="R2894" s="13"/>
      <c r="S2894" s="4"/>
      <c r="T2894" s="34"/>
      <c r="U2894" s="9"/>
      <c r="V2894" s="9"/>
      <c r="W2894" s="9"/>
      <c r="X2894" s="32"/>
      <c r="Y2894" s="3"/>
      <c r="Z2894" s="1"/>
      <c r="AA2894" s="9"/>
      <c r="AB2894" s="3"/>
      <c r="AC2894" s="3"/>
      <c r="AD2894" s="3"/>
      <c r="AE2894" s="9"/>
      <c r="AF2894" s="10"/>
      <c r="AG2894" s="9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42"/>
      <c r="B2895" s="72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20"/>
      <c r="R2895" s="13"/>
      <c r="S2895" s="4"/>
      <c r="T2895" s="34"/>
      <c r="U2895" s="9"/>
      <c r="V2895" s="9"/>
      <c r="W2895" s="9"/>
      <c r="X2895" s="32"/>
      <c r="Y2895" s="3"/>
      <c r="Z2895" s="1"/>
      <c r="AA2895" s="9"/>
      <c r="AB2895" s="3"/>
      <c r="AC2895" s="3"/>
      <c r="AD2895" s="3"/>
      <c r="AE2895" s="9"/>
      <c r="AF2895" s="10"/>
      <c r="AG2895" s="9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42"/>
      <c r="B2896" s="72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20"/>
      <c r="R2896" s="13"/>
      <c r="S2896" s="4"/>
      <c r="T2896" s="34"/>
      <c r="U2896" s="9"/>
      <c r="V2896" s="9"/>
      <c r="W2896" s="9"/>
      <c r="X2896" s="32"/>
      <c r="Y2896" s="3"/>
      <c r="Z2896" s="1"/>
      <c r="AA2896" s="9"/>
      <c r="AB2896" s="3"/>
      <c r="AC2896" s="3"/>
      <c r="AD2896" s="3"/>
      <c r="AE2896" s="9"/>
      <c r="AF2896" s="10"/>
      <c r="AG2896" s="9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42"/>
      <c r="B2897" s="72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20"/>
      <c r="R2897" s="13"/>
      <c r="S2897" s="4"/>
      <c r="T2897" s="34"/>
      <c r="U2897" s="9"/>
      <c r="V2897" s="9"/>
      <c r="W2897" s="9"/>
      <c r="X2897" s="32"/>
      <c r="Y2897" s="3"/>
      <c r="Z2897" s="1"/>
      <c r="AA2897" s="9"/>
      <c r="AB2897" s="3"/>
      <c r="AC2897" s="3"/>
      <c r="AD2897" s="3"/>
      <c r="AE2897" s="9"/>
      <c r="AF2897" s="10"/>
      <c r="AG2897" s="9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42"/>
      <c r="B2898" s="72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20"/>
      <c r="R2898" s="13"/>
      <c r="S2898" s="4"/>
      <c r="T2898" s="34"/>
      <c r="U2898" s="9"/>
      <c r="V2898" s="9"/>
      <c r="W2898" s="9"/>
      <c r="X2898" s="32"/>
      <c r="Y2898" s="3"/>
      <c r="Z2898" s="1"/>
      <c r="AA2898" s="9"/>
      <c r="AB2898" s="3"/>
      <c r="AC2898" s="3"/>
      <c r="AD2898" s="3"/>
      <c r="AE2898" s="9"/>
      <c r="AF2898" s="10"/>
      <c r="AG2898" s="9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42"/>
      <c r="B2899" s="72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20"/>
      <c r="R2899" s="13"/>
      <c r="S2899" s="4"/>
      <c r="T2899" s="34"/>
      <c r="U2899" s="9"/>
      <c r="V2899" s="9"/>
      <c r="W2899" s="9"/>
      <c r="X2899" s="32"/>
      <c r="Y2899" s="3"/>
      <c r="Z2899" s="1"/>
      <c r="AA2899" s="9"/>
      <c r="AB2899" s="3"/>
      <c r="AC2899" s="3"/>
      <c r="AD2899" s="3"/>
      <c r="AE2899" s="9"/>
      <c r="AF2899" s="10"/>
      <c r="AG2899" s="9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42"/>
      <c r="B2900" s="72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20"/>
      <c r="R2900" s="13"/>
      <c r="S2900" s="4"/>
      <c r="T2900" s="34"/>
      <c r="U2900" s="9"/>
      <c r="V2900" s="9"/>
      <c r="W2900" s="9"/>
      <c r="X2900" s="32"/>
      <c r="Y2900" s="3"/>
      <c r="Z2900" s="1"/>
      <c r="AA2900" s="9"/>
      <c r="AB2900" s="3"/>
      <c r="AC2900" s="3"/>
      <c r="AD2900" s="3"/>
      <c r="AE2900" s="9"/>
      <c r="AF2900" s="10"/>
      <c r="AG2900" s="9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42"/>
      <c r="B2901" s="72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20"/>
      <c r="R2901" s="13"/>
      <c r="S2901" s="4"/>
      <c r="T2901" s="34"/>
      <c r="U2901" s="9"/>
      <c r="V2901" s="9"/>
      <c r="W2901" s="9"/>
      <c r="X2901" s="32"/>
      <c r="Y2901" s="3"/>
      <c r="Z2901" s="1"/>
      <c r="AA2901" s="9"/>
      <c r="AB2901" s="3"/>
      <c r="AC2901" s="3"/>
      <c r="AD2901" s="3"/>
      <c r="AE2901" s="9"/>
      <c r="AF2901" s="10"/>
      <c r="AG2901" s="9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42"/>
      <c r="B2902" s="72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20"/>
      <c r="R2902" s="13"/>
      <c r="S2902" s="4"/>
      <c r="T2902" s="34"/>
      <c r="U2902" s="9"/>
      <c r="V2902" s="9"/>
      <c r="W2902" s="9"/>
      <c r="X2902" s="32"/>
      <c r="Y2902" s="3"/>
      <c r="Z2902" s="1"/>
      <c r="AA2902" s="9"/>
      <c r="AB2902" s="3"/>
      <c r="AC2902" s="3"/>
      <c r="AD2902" s="3"/>
      <c r="AE2902" s="9"/>
      <c r="AF2902" s="10"/>
      <c r="AG2902" s="9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42"/>
      <c r="B2903" s="72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20"/>
      <c r="R2903" s="13"/>
      <c r="S2903" s="4"/>
      <c r="T2903" s="34"/>
      <c r="U2903" s="9"/>
      <c r="V2903" s="9"/>
      <c r="W2903" s="9"/>
      <c r="X2903" s="32"/>
      <c r="Y2903" s="3"/>
      <c r="Z2903" s="1"/>
      <c r="AA2903" s="9"/>
      <c r="AB2903" s="3"/>
      <c r="AC2903" s="3"/>
      <c r="AD2903" s="3"/>
      <c r="AE2903" s="9"/>
      <c r="AF2903" s="10"/>
      <c r="AG2903" s="9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42"/>
      <c r="B2904" s="72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20"/>
      <c r="R2904" s="13"/>
      <c r="S2904" s="4"/>
      <c r="T2904" s="34"/>
      <c r="U2904" s="9"/>
      <c r="V2904" s="9"/>
      <c r="W2904" s="9"/>
      <c r="X2904" s="32"/>
      <c r="Y2904" s="3"/>
      <c r="Z2904" s="1"/>
      <c r="AA2904" s="9"/>
      <c r="AB2904" s="3"/>
      <c r="AC2904" s="3"/>
      <c r="AD2904" s="3"/>
      <c r="AE2904" s="9"/>
      <c r="AF2904" s="10"/>
      <c r="AG2904" s="9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42"/>
      <c r="B2905" s="72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20"/>
      <c r="R2905" s="13"/>
      <c r="S2905" s="4"/>
      <c r="T2905" s="34"/>
      <c r="U2905" s="9"/>
      <c r="V2905" s="9"/>
      <c r="W2905" s="9"/>
      <c r="X2905" s="32"/>
      <c r="Y2905" s="3"/>
      <c r="Z2905" s="1"/>
      <c r="AA2905" s="9"/>
      <c r="AB2905" s="3"/>
      <c r="AC2905" s="3"/>
      <c r="AD2905" s="3"/>
      <c r="AE2905" s="9"/>
      <c r="AF2905" s="10"/>
      <c r="AG2905" s="9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42"/>
      <c r="B2906" s="72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20"/>
      <c r="R2906" s="13"/>
      <c r="S2906" s="4"/>
      <c r="T2906" s="34"/>
      <c r="U2906" s="9"/>
      <c r="V2906" s="9"/>
      <c r="W2906" s="9"/>
      <c r="X2906" s="32"/>
      <c r="Y2906" s="3"/>
      <c r="Z2906" s="1"/>
      <c r="AA2906" s="9"/>
      <c r="AB2906" s="3"/>
      <c r="AC2906" s="3"/>
      <c r="AD2906" s="3"/>
      <c r="AE2906" s="9"/>
      <c r="AF2906" s="10"/>
      <c r="AG2906" s="9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42"/>
      <c r="B2907" s="72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20"/>
      <c r="R2907" s="13"/>
      <c r="S2907" s="4"/>
      <c r="T2907" s="34"/>
      <c r="U2907" s="9"/>
      <c r="V2907" s="9"/>
      <c r="W2907" s="9"/>
      <c r="X2907" s="32"/>
      <c r="Y2907" s="3"/>
      <c r="Z2907" s="1"/>
      <c r="AA2907" s="9"/>
      <c r="AB2907" s="3"/>
      <c r="AC2907" s="3"/>
      <c r="AD2907" s="3"/>
      <c r="AE2907" s="9"/>
      <c r="AF2907" s="10"/>
      <c r="AG2907" s="9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42"/>
      <c r="B2908" s="72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20"/>
      <c r="R2908" s="13"/>
      <c r="S2908" s="4"/>
      <c r="T2908" s="34"/>
      <c r="U2908" s="9"/>
      <c r="V2908" s="9"/>
      <c r="W2908" s="9"/>
      <c r="X2908" s="32"/>
      <c r="Y2908" s="3"/>
      <c r="Z2908" s="1"/>
      <c r="AA2908" s="9"/>
      <c r="AB2908" s="3"/>
      <c r="AC2908" s="3"/>
      <c r="AD2908" s="3"/>
      <c r="AE2908" s="9"/>
      <c r="AF2908" s="10"/>
      <c r="AG2908" s="9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42"/>
      <c r="B2909" s="72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20"/>
      <c r="R2909" s="13"/>
      <c r="S2909" s="4"/>
      <c r="T2909" s="34"/>
      <c r="U2909" s="9"/>
      <c r="V2909" s="9"/>
      <c r="W2909" s="9"/>
      <c r="X2909" s="32"/>
      <c r="Y2909" s="3"/>
      <c r="Z2909" s="1"/>
      <c r="AA2909" s="9"/>
      <c r="AB2909" s="3"/>
      <c r="AC2909" s="3"/>
      <c r="AD2909" s="3"/>
      <c r="AE2909" s="9"/>
      <c r="AF2909" s="10"/>
      <c r="AG2909" s="9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42"/>
      <c r="B2910" s="72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20"/>
      <c r="R2910" s="13"/>
      <c r="S2910" s="4"/>
      <c r="T2910" s="34"/>
      <c r="U2910" s="9"/>
      <c r="V2910" s="9"/>
      <c r="W2910" s="9"/>
      <c r="X2910" s="32"/>
      <c r="Y2910" s="3"/>
      <c r="Z2910" s="1"/>
      <c r="AA2910" s="9"/>
      <c r="AB2910" s="3"/>
      <c r="AC2910" s="3"/>
      <c r="AD2910" s="3"/>
      <c r="AE2910" s="9"/>
      <c r="AF2910" s="10"/>
      <c r="AG2910" s="9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42"/>
      <c r="B2911" s="72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20"/>
      <c r="R2911" s="13"/>
      <c r="S2911" s="4"/>
      <c r="T2911" s="34"/>
      <c r="U2911" s="9"/>
      <c r="V2911" s="9"/>
      <c r="W2911" s="9"/>
      <c r="X2911" s="32"/>
      <c r="Y2911" s="3"/>
      <c r="Z2911" s="1"/>
      <c r="AA2911" s="9"/>
      <c r="AB2911" s="3"/>
      <c r="AC2911" s="3"/>
      <c r="AD2911" s="3"/>
      <c r="AE2911" s="9"/>
      <c r="AF2911" s="10"/>
      <c r="AG2911" s="9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42"/>
      <c r="B2912" s="72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20"/>
      <c r="R2912" s="13"/>
      <c r="S2912" s="4"/>
      <c r="T2912" s="34"/>
      <c r="U2912" s="9"/>
      <c r="V2912" s="9"/>
      <c r="W2912" s="9"/>
      <c r="X2912" s="32"/>
      <c r="Y2912" s="3"/>
      <c r="Z2912" s="1"/>
      <c r="AA2912" s="9"/>
      <c r="AB2912" s="3"/>
      <c r="AC2912" s="3"/>
      <c r="AD2912" s="3"/>
      <c r="AE2912" s="9"/>
      <c r="AF2912" s="10"/>
      <c r="AG2912" s="9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42"/>
      <c r="B2913" s="72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20"/>
      <c r="R2913" s="13"/>
      <c r="S2913" s="4"/>
      <c r="T2913" s="34"/>
      <c r="U2913" s="9"/>
      <c r="V2913" s="9"/>
      <c r="W2913" s="9"/>
      <c r="X2913" s="32"/>
      <c r="Y2913" s="3"/>
      <c r="Z2913" s="1"/>
      <c r="AA2913" s="9"/>
      <c r="AB2913" s="3"/>
      <c r="AC2913" s="3"/>
      <c r="AD2913" s="3"/>
      <c r="AE2913" s="9"/>
      <c r="AF2913" s="10"/>
      <c r="AG2913" s="9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42"/>
      <c r="B2914" s="72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20"/>
      <c r="R2914" s="13"/>
      <c r="S2914" s="4"/>
      <c r="T2914" s="34"/>
      <c r="U2914" s="9"/>
      <c r="V2914" s="9"/>
      <c r="W2914" s="9"/>
      <c r="X2914" s="32"/>
      <c r="Y2914" s="3"/>
      <c r="Z2914" s="1"/>
      <c r="AA2914" s="9"/>
      <c r="AB2914" s="3"/>
      <c r="AC2914" s="3"/>
      <c r="AD2914" s="3"/>
      <c r="AE2914" s="9"/>
      <c r="AF2914" s="10"/>
      <c r="AG2914" s="9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42"/>
      <c r="B2915" s="72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20"/>
      <c r="R2915" s="13"/>
      <c r="S2915" s="4"/>
      <c r="T2915" s="34"/>
      <c r="U2915" s="9"/>
      <c r="V2915" s="9"/>
      <c r="W2915" s="9"/>
      <c r="X2915" s="32"/>
      <c r="Y2915" s="3"/>
      <c r="Z2915" s="1"/>
      <c r="AA2915" s="9"/>
      <c r="AB2915" s="3"/>
      <c r="AC2915" s="3"/>
      <c r="AD2915" s="3"/>
      <c r="AE2915" s="9"/>
      <c r="AF2915" s="10"/>
      <c r="AG2915" s="9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42"/>
      <c r="B2916" s="72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20"/>
      <c r="R2916" s="13"/>
      <c r="S2916" s="4"/>
      <c r="T2916" s="34"/>
      <c r="U2916" s="9"/>
      <c r="V2916" s="9"/>
      <c r="W2916" s="9"/>
      <c r="X2916" s="32"/>
      <c r="Y2916" s="3"/>
      <c r="Z2916" s="1"/>
      <c r="AA2916" s="9"/>
      <c r="AB2916" s="3"/>
      <c r="AC2916" s="3"/>
      <c r="AD2916" s="3"/>
      <c r="AE2916" s="9"/>
      <c r="AF2916" s="10"/>
      <c r="AG2916" s="9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42"/>
      <c r="B2917" s="72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20"/>
      <c r="R2917" s="13"/>
      <c r="S2917" s="4"/>
      <c r="T2917" s="34"/>
      <c r="U2917" s="9"/>
      <c r="V2917" s="9"/>
      <c r="W2917" s="9"/>
      <c r="X2917" s="32"/>
      <c r="Y2917" s="3"/>
      <c r="Z2917" s="1"/>
      <c r="AA2917" s="9"/>
      <c r="AB2917" s="3"/>
      <c r="AC2917" s="3"/>
      <c r="AD2917" s="3"/>
      <c r="AE2917" s="9"/>
      <c r="AF2917" s="10"/>
      <c r="AG2917" s="9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42"/>
      <c r="B2918" s="72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20"/>
      <c r="R2918" s="13"/>
      <c r="S2918" s="4"/>
      <c r="T2918" s="34"/>
      <c r="U2918" s="9"/>
      <c r="V2918" s="9"/>
      <c r="W2918" s="9"/>
      <c r="X2918" s="32"/>
      <c r="Y2918" s="3"/>
      <c r="Z2918" s="1"/>
      <c r="AA2918" s="9"/>
      <c r="AB2918" s="3"/>
      <c r="AC2918" s="3"/>
      <c r="AD2918" s="3"/>
      <c r="AE2918" s="9"/>
      <c r="AF2918" s="10"/>
      <c r="AG2918" s="9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42"/>
      <c r="B2919" s="72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20"/>
      <c r="R2919" s="13"/>
      <c r="S2919" s="4"/>
      <c r="T2919" s="34"/>
      <c r="U2919" s="9"/>
      <c r="V2919" s="9"/>
      <c r="W2919" s="9"/>
      <c r="X2919" s="32"/>
      <c r="Y2919" s="3"/>
      <c r="Z2919" s="1"/>
      <c r="AA2919" s="9"/>
      <c r="AB2919" s="3"/>
      <c r="AC2919" s="3"/>
      <c r="AD2919" s="3"/>
      <c r="AE2919" s="9"/>
      <c r="AF2919" s="10"/>
      <c r="AG2919" s="9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42"/>
      <c r="B2920" s="72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20"/>
      <c r="R2920" s="13"/>
      <c r="S2920" s="4"/>
      <c r="T2920" s="34"/>
      <c r="U2920" s="9"/>
      <c r="V2920" s="9"/>
      <c r="W2920" s="9"/>
      <c r="X2920" s="32"/>
      <c r="Y2920" s="3"/>
      <c r="Z2920" s="1"/>
      <c r="AA2920" s="9"/>
      <c r="AB2920" s="3"/>
      <c r="AC2920" s="3"/>
      <c r="AD2920" s="3"/>
      <c r="AE2920" s="9"/>
      <c r="AF2920" s="10"/>
      <c r="AG2920" s="9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42"/>
      <c r="B2921" s="72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20"/>
      <c r="R2921" s="13"/>
      <c r="S2921" s="4"/>
      <c r="T2921" s="34"/>
      <c r="U2921" s="9"/>
      <c r="V2921" s="9"/>
      <c r="W2921" s="9"/>
      <c r="X2921" s="32"/>
      <c r="Y2921" s="3"/>
      <c r="Z2921" s="1"/>
      <c r="AA2921" s="9"/>
      <c r="AB2921" s="3"/>
      <c r="AC2921" s="3"/>
      <c r="AD2921" s="3"/>
      <c r="AE2921" s="9"/>
      <c r="AF2921" s="10"/>
      <c r="AG2921" s="9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42"/>
      <c r="B2922" s="72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20"/>
      <c r="R2922" s="13"/>
      <c r="S2922" s="4"/>
      <c r="T2922" s="34"/>
      <c r="U2922" s="9"/>
      <c r="V2922" s="9"/>
      <c r="W2922" s="9"/>
      <c r="X2922" s="32"/>
      <c r="Y2922" s="3"/>
      <c r="Z2922" s="1"/>
      <c r="AA2922" s="9"/>
      <c r="AB2922" s="3"/>
      <c r="AC2922" s="3"/>
      <c r="AD2922" s="3"/>
      <c r="AE2922" s="9"/>
      <c r="AF2922" s="10"/>
      <c r="AG2922" s="9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42"/>
      <c r="B2923" s="72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20"/>
      <c r="R2923" s="13"/>
      <c r="S2923" s="4"/>
      <c r="T2923" s="34"/>
      <c r="U2923" s="9"/>
      <c r="V2923" s="9"/>
      <c r="W2923" s="9"/>
      <c r="X2923" s="32"/>
      <c r="Y2923" s="3"/>
      <c r="Z2923" s="1"/>
      <c r="AA2923" s="9"/>
      <c r="AB2923" s="3"/>
      <c r="AC2923" s="3"/>
      <c r="AD2923" s="3"/>
      <c r="AE2923" s="9"/>
      <c r="AF2923" s="10"/>
      <c r="AG2923" s="9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42"/>
      <c r="B2924" s="72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20"/>
      <c r="R2924" s="13"/>
      <c r="S2924" s="4"/>
      <c r="T2924" s="34"/>
      <c r="U2924" s="9"/>
      <c r="V2924" s="9"/>
      <c r="W2924" s="9"/>
      <c r="X2924" s="32"/>
      <c r="Y2924" s="3"/>
      <c r="Z2924" s="1"/>
      <c r="AA2924" s="9"/>
      <c r="AB2924" s="3"/>
      <c r="AC2924" s="3"/>
      <c r="AD2924" s="3"/>
      <c r="AE2924" s="9"/>
      <c r="AF2924" s="10"/>
      <c r="AG2924" s="9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42"/>
      <c r="B2925" s="72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20"/>
      <c r="R2925" s="13"/>
      <c r="S2925" s="4"/>
      <c r="T2925" s="34"/>
      <c r="U2925" s="9"/>
      <c r="V2925" s="9"/>
      <c r="W2925" s="9"/>
      <c r="X2925" s="32"/>
      <c r="Y2925" s="3"/>
      <c r="Z2925" s="1"/>
      <c r="AA2925" s="9"/>
      <c r="AB2925" s="3"/>
      <c r="AC2925" s="3"/>
      <c r="AD2925" s="3"/>
      <c r="AE2925" s="9"/>
      <c r="AF2925" s="10"/>
      <c r="AG2925" s="9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42"/>
      <c r="B2926" s="72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20"/>
      <c r="R2926" s="13"/>
      <c r="S2926" s="4"/>
      <c r="T2926" s="34"/>
      <c r="U2926" s="9"/>
      <c r="V2926" s="9"/>
      <c r="W2926" s="9"/>
      <c r="X2926" s="32"/>
      <c r="Y2926" s="3"/>
      <c r="Z2926" s="1"/>
      <c r="AA2926" s="9"/>
      <c r="AB2926" s="3"/>
      <c r="AC2926" s="3"/>
      <c r="AD2926" s="3"/>
      <c r="AE2926" s="9"/>
      <c r="AF2926" s="10"/>
      <c r="AG2926" s="9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42"/>
      <c r="B2927" s="72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20"/>
      <c r="R2927" s="13"/>
      <c r="S2927" s="4"/>
      <c r="T2927" s="34"/>
      <c r="U2927" s="9"/>
      <c r="V2927" s="9"/>
      <c r="W2927" s="9"/>
      <c r="X2927" s="32"/>
      <c r="Y2927" s="3"/>
      <c r="Z2927" s="1"/>
      <c r="AA2927" s="9"/>
      <c r="AB2927" s="3"/>
      <c r="AC2927" s="3"/>
      <c r="AD2927" s="3"/>
      <c r="AE2927" s="9"/>
      <c r="AF2927" s="10"/>
      <c r="AG2927" s="9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42"/>
      <c r="B2928" s="72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20"/>
      <c r="R2928" s="13"/>
      <c r="S2928" s="4"/>
      <c r="T2928" s="34"/>
      <c r="U2928" s="9"/>
      <c r="V2928" s="9"/>
      <c r="W2928" s="9"/>
      <c r="X2928" s="32"/>
      <c r="Y2928" s="3"/>
      <c r="Z2928" s="1"/>
      <c r="AA2928" s="9"/>
      <c r="AB2928" s="3"/>
      <c r="AC2928" s="3"/>
      <c r="AD2928" s="3"/>
      <c r="AE2928" s="9"/>
      <c r="AF2928" s="10"/>
      <c r="AG2928" s="9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42"/>
      <c r="B2929" s="72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20"/>
      <c r="R2929" s="13"/>
      <c r="S2929" s="4"/>
      <c r="T2929" s="34"/>
      <c r="U2929" s="9"/>
      <c r="V2929" s="9"/>
      <c r="W2929" s="9"/>
      <c r="X2929" s="32"/>
      <c r="Y2929" s="3"/>
      <c r="Z2929" s="1"/>
      <c r="AA2929" s="9"/>
      <c r="AB2929" s="3"/>
      <c r="AC2929" s="3"/>
      <c r="AD2929" s="3"/>
      <c r="AE2929" s="9"/>
      <c r="AF2929" s="10"/>
      <c r="AG2929" s="9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42"/>
      <c r="B2930" s="72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20"/>
      <c r="R2930" s="13"/>
      <c r="S2930" s="4"/>
      <c r="T2930" s="34"/>
      <c r="U2930" s="9"/>
      <c r="V2930" s="9"/>
      <c r="W2930" s="9"/>
      <c r="X2930" s="32"/>
      <c r="Y2930" s="3"/>
      <c r="Z2930" s="1"/>
      <c r="AA2930" s="9"/>
      <c r="AB2930" s="3"/>
      <c r="AC2930" s="3"/>
      <c r="AD2930" s="3"/>
      <c r="AE2930" s="9"/>
      <c r="AF2930" s="10"/>
      <c r="AG2930" s="9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42"/>
      <c r="B2931" s="72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20"/>
      <c r="R2931" s="13"/>
      <c r="S2931" s="4"/>
      <c r="T2931" s="34"/>
      <c r="U2931" s="9"/>
      <c r="V2931" s="9"/>
      <c r="W2931" s="9"/>
      <c r="X2931" s="32"/>
      <c r="Y2931" s="3"/>
      <c r="Z2931" s="1"/>
      <c r="AA2931" s="9"/>
      <c r="AB2931" s="3"/>
      <c r="AC2931" s="3"/>
      <c r="AD2931" s="3"/>
      <c r="AE2931" s="9"/>
      <c r="AF2931" s="10"/>
      <c r="AG2931" s="9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42"/>
      <c r="B2932" s="72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20"/>
      <c r="R2932" s="13"/>
      <c r="S2932" s="4"/>
      <c r="T2932" s="34"/>
      <c r="U2932" s="9"/>
      <c r="V2932" s="9"/>
      <c r="W2932" s="9"/>
      <c r="X2932" s="32"/>
      <c r="Y2932" s="3"/>
      <c r="Z2932" s="1"/>
      <c r="AA2932" s="9"/>
      <c r="AB2932" s="3"/>
      <c r="AC2932" s="3"/>
      <c r="AD2932" s="3"/>
      <c r="AE2932" s="9"/>
      <c r="AF2932" s="10"/>
      <c r="AG2932" s="9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42"/>
      <c r="B2933" s="72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20"/>
      <c r="R2933" s="13"/>
      <c r="S2933" s="4"/>
      <c r="T2933" s="34"/>
      <c r="U2933" s="9"/>
      <c r="V2933" s="9"/>
      <c r="W2933" s="9"/>
      <c r="X2933" s="32"/>
      <c r="Y2933" s="3"/>
      <c r="Z2933" s="1"/>
      <c r="AA2933" s="9"/>
      <c r="AB2933" s="3"/>
      <c r="AC2933" s="3"/>
      <c r="AD2933" s="3"/>
      <c r="AE2933" s="9"/>
      <c r="AF2933" s="10"/>
      <c r="AG2933" s="9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x14ac:dyDescent="0.15">
      <c r="A2934" s="42"/>
      <c r="B2934" s="72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20"/>
      <c r="R2934" s="13"/>
      <c r="S2934" s="4"/>
      <c r="T2934" s="34"/>
      <c r="U2934" s="28"/>
      <c r="V2934" s="28"/>
      <c r="W2934" s="28"/>
      <c r="X2934" s="36"/>
      <c r="Y2934" s="21"/>
      <c r="Z2934" s="26"/>
      <c r="AA2934" s="28"/>
      <c r="AB2934" s="21"/>
      <c r="AC2934" s="21"/>
      <c r="AD2934" s="21"/>
      <c r="AE2934" s="28"/>
      <c r="AF2934" s="22"/>
      <c r="AG2934" s="28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</row>
    <row r="2935" spans="1:151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20"/>
      <c r="R2935" s="13"/>
      <c r="S2935" s="4"/>
      <c r="T2935" s="5"/>
      <c r="U2935" s="9"/>
      <c r="V2935" s="9"/>
      <c r="W2935" s="9"/>
      <c r="X2935" s="32"/>
      <c r="Y2935" s="3"/>
      <c r="Z2935" s="1"/>
      <c r="AA2935" s="9"/>
      <c r="AB2935" s="3"/>
      <c r="AC2935" s="3"/>
      <c r="AD2935" s="3"/>
      <c r="AE2935" s="9"/>
      <c r="AF2935" s="10"/>
      <c r="AG2935" s="9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20"/>
      <c r="R2936" s="13"/>
      <c r="S2936" s="4"/>
      <c r="T2936" s="5"/>
      <c r="U2936" s="28"/>
      <c r="V2936" s="28"/>
      <c r="W2936" s="28"/>
      <c r="X2936" s="36"/>
      <c r="Y2936" s="21"/>
      <c r="Z2936" s="26"/>
      <c r="AA2936" s="28"/>
      <c r="AB2936" s="21"/>
      <c r="AC2936" s="21"/>
      <c r="AD2936" s="21"/>
      <c r="AE2936" s="28"/>
      <c r="AF2936" s="22"/>
      <c r="AG2936" s="28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</row>
    <row r="2937" spans="1:151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20"/>
      <c r="R2937" s="13"/>
      <c r="S2937" s="4"/>
      <c r="T2937" s="5"/>
      <c r="U2937" s="9"/>
      <c r="V2937" s="9"/>
      <c r="W2937" s="9"/>
      <c r="X2937" s="32"/>
      <c r="Y2937" s="3"/>
      <c r="Z2937" s="1"/>
      <c r="AA2937" s="9"/>
      <c r="AB2937" s="3"/>
      <c r="AC2937" s="3"/>
      <c r="AD2937" s="3"/>
      <c r="AE2937" s="9"/>
      <c r="AF2937" s="10"/>
      <c r="AG2937" s="9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20"/>
      <c r="R2938" s="13"/>
      <c r="S2938" s="4"/>
      <c r="T2938" s="5"/>
      <c r="U2938" s="9"/>
      <c r="V2938" s="9"/>
      <c r="W2938" s="9"/>
      <c r="X2938" s="32"/>
      <c r="Y2938" s="3"/>
      <c r="Z2938" s="1"/>
      <c r="AA2938" s="9"/>
      <c r="AB2938" s="3"/>
      <c r="AC2938" s="3"/>
      <c r="AD2938" s="3"/>
      <c r="AE2938" s="9"/>
      <c r="AF2938" s="10"/>
      <c r="AG2938" s="9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20"/>
      <c r="R2939" s="13"/>
      <c r="S2939" s="4"/>
      <c r="T2939" s="5"/>
      <c r="U2939" s="9"/>
      <c r="V2939" s="9"/>
      <c r="W2939" s="9"/>
      <c r="X2939" s="32"/>
      <c r="Y2939" s="3"/>
      <c r="Z2939" s="1"/>
      <c r="AA2939" s="9"/>
      <c r="AB2939" s="3"/>
      <c r="AC2939" s="3"/>
      <c r="AD2939" s="3"/>
      <c r="AE2939" s="9"/>
      <c r="AF2939" s="10"/>
      <c r="AG2939" s="9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20"/>
      <c r="R2940" s="13"/>
      <c r="S2940" s="4"/>
      <c r="T2940" s="5"/>
      <c r="U2940" s="9"/>
      <c r="V2940" s="9"/>
      <c r="W2940" s="9"/>
      <c r="X2940" s="32"/>
      <c r="Y2940" s="3"/>
      <c r="Z2940" s="1"/>
      <c r="AA2940" s="9"/>
      <c r="AB2940" s="3"/>
      <c r="AC2940" s="3"/>
      <c r="AD2940" s="3"/>
      <c r="AE2940" s="9"/>
      <c r="AF2940" s="10"/>
      <c r="AG2940" s="9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20"/>
      <c r="R2941" s="13"/>
      <c r="S2941" s="4"/>
      <c r="T2941" s="5"/>
      <c r="U2941" s="9"/>
      <c r="V2941" s="9"/>
      <c r="W2941" s="9"/>
      <c r="X2941" s="32"/>
      <c r="Y2941" s="3"/>
      <c r="Z2941" s="1"/>
      <c r="AA2941" s="9"/>
      <c r="AB2941" s="3"/>
      <c r="AC2941" s="3"/>
      <c r="AD2941" s="3"/>
      <c r="AE2941" s="9"/>
      <c r="AF2941" s="10"/>
      <c r="AG2941" s="9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20"/>
      <c r="R2942" s="13"/>
      <c r="S2942" s="4"/>
      <c r="T2942" s="5"/>
      <c r="U2942" s="9"/>
      <c r="V2942" s="9"/>
      <c r="W2942" s="9"/>
      <c r="X2942" s="32"/>
      <c r="Y2942" s="3"/>
      <c r="Z2942" s="1"/>
      <c r="AA2942" s="9"/>
      <c r="AB2942" s="3"/>
      <c r="AC2942" s="3"/>
      <c r="AD2942" s="3"/>
      <c r="AE2942" s="9"/>
      <c r="AF2942" s="10"/>
      <c r="AG2942" s="9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20"/>
      <c r="R2943" s="13"/>
      <c r="S2943" s="4"/>
      <c r="T2943" s="5"/>
      <c r="U2943" s="9"/>
      <c r="V2943" s="9"/>
      <c r="W2943" s="9"/>
      <c r="X2943" s="32"/>
      <c r="Y2943" s="3"/>
      <c r="Z2943" s="1"/>
      <c r="AA2943" s="9"/>
      <c r="AB2943" s="3"/>
      <c r="AC2943" s="3"/>
      <c r="AD2943" s="3"/>
      <c r="AE2943" s="9"/>
      <c r="AF2943" s="10"/>
      <c r="AG2943" s="9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20"/>
      <c r="R2944" s="13"/>
      <c r="S2944" s="4"/>
      <c r="T2944" s="5"/>
      <c r="U2944" s="9"/>
      <c r="V2944" s="9"/>
      <c r="W2944" s="9"/>
      <c r="X2944" s="32"/>
      <c r="Y2944" s="3"/>
      <c r="Z2944" s="1"/>
      <c r="AA2944" s="9"/>
      <c r="AB2944" s="3"/>
      <c r="AC2944" s="3"/>
      <c r="AD2944" s="3"/>
      <c r="AE2944" s="9"/>
      <c r="AF2944" s="10"/>
      <c r="AG2944" s="9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20"/>
      <c r="R2945" s="13"/>
      <c r="S2945" s="4"/>
      <c r="T2945" s="5"/>
      <c r="U2945" s="9"/>
      <c r="V2945" s="9"/>
      <c r="W2945" s="9"/>
      <c r="X2945" s="32"/>
      <c r="Y2945" s="3"/>
      <c r="Z2945" s="1"/>
      <c r="AA2945" s="9"/>
      <c r="AB2945" s="3"/>
      <c r="AC2945" s="3"/>
      <c r="AD2945" s="3"/>
      <c r="AE2945" s="9"/>
      <c r="AF2945" s="10"/>
      <c r="AG2945" s="9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20"/>
      <c r="R2946" s="13"/>
      <c r="S2946" s="4"/>
      <c r="T2946" s="5"/>
      <c r="U2946" s="9"/>
      <c r="V2946" s="9"/>
      <c r="W2946" s="9"/>
      <c r="X2946" s="32"/>
      <c r="Y2946" s="3"/>
      <c r="Z2946" s="1"/>
      <c r="AA2946" s="9"/>
      <c r="AB2946" s="3"/>
      <c r="AC2946" s="3"/>
      <c r="AD2946" s="3"/>
      <c r="AE2946" s="9"/>
      <c r="AF2946" s="10"/>
      <c r="AG2946" s="9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20"/>
      <c r="R2947" s="13"/>
      <c r="S2947" s="4"/>
      <c r="T2947" s="5"/>
      <c r="U2947" s="9"/>
      <c r="V2947" s="9"/>
      <c r="W2947" s="9"/>
      <c r="X2947" s="32"/>
      <c r="Y2947" s="3"/>
      <c r="Z2947" s="1"/>
      <c r="AA2947" s="9"/>
      <c r="AB2947" s="3"/>
      <c r="AC2947" s="3"/>
      <c r="AD2947" s="3"/>
      <c r="AE2947" s="9"/>
      <c r="AF2947" s="10"/>
      <c r="AG2947" s="9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20"/>
      <c r="R2948" s="13"/>
      <c r="S2948" s="4"/>
      <c r="T2948" s="5"/>
      <c r="U2948" s="9"/>
      <c r="V2948" s="9"/>
      <c r="W2948" s="9"/>
      <c r="X2948" s="32"/>
      <c r="Y2948" s="3"/>
      <c r="Z2948" s="1"/>
      <c r="AA2948" s="9"/>
      <c r="AB2948" s="3"/>
      <c r="AC2948" s="3"/>
      <c r="AD2948" s="3"/>
      <c r="AE2948" s="9"/>
      <c r="AF2948" s="10"/>
      <c r="AG2948" s="9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20"/>
      <c r="R2949" s="13"/>
      <c r="S2949" s="4"/>
      <c r="T2949" s="5"/>
      <c r="U2949" s="9"/>
      <c r="V2949" s="9"/>
      <c r="W2949" s="9"/>
      <c r="X2949" s="32"/>
      <c r="Y2949" s="3"/>
      <c r="Z2949" s="1"/>
      <c r="AA2949" s="9"/>
      <c r="AB2949" s="3"/>
      <c r="AC2949" s="3"/>
      <c r="AD2949" s="3"/>
      <c r="AE2949" s="9"/>
      <c r="AF2949" s="10"/>
      <c r="AG2949" s="9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20"/>
      <c r="R2950" s="13"/>
      <c r="S2950" s="4"/>
      <c r="T2950" s="5"/>
      <c r="U2950" s="9"/>
      <c r="V2950" s="9"/>
      <c r="W2950" s="9"/>
      <c r="X2950" s="32"/>
      <c r="Y2950" s="3"/>
      <c r="Z2950" s="1"/>
      <c r="AA2950" s="9"/>
      <c r="AB2950" s="3"/>
      <c r="AC2950" s="3"/>
      <c r="AD2950" s="3"/>
      <c r="AE2950" s="9"/>
      <c r="AF2950" s="10"/>
      <c r="AG2950" s="9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20"/>
      <c r="R2951" s="13"/>
      <c r="S2951" s="4"/>
      <c r="T2951" s="5"/>
      <c r="U2951" s="9"/>
      <c r="V2951" s="9"/>
      <c r="W2951" s="9"/>
      <c r="X2951" s="32"/>
      <c r="Y2951" s="3"/>
      <c r="Z2951" s="1"/>
      <c r="AA2951" s="9"/>
      <c r="AB2951" s="3"/>
      <c r="AC2951" s="3"/>
      <c r="AD2951" s="3"/>
      <c r="AE2951" s="9"/>
      <c r="AF2951" s="10"/>
      <c r="AG2951" s="9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20"/>
      <c r="R2952" s="13"/>
      <c r="S2952" s="4"/>
      <c r="T2952" s="5"/>
      <c r="U2952" s="9"/>
      <c r="V2952" s="9"/>
      <c r="W2952" s="9"/>
      <c r="X2952" s="32"/>
      <c r="Y2952" s="3"/>
      <c r="Z2952" s="1"/>
      <c r="AA2952" s="9"/>
      <c r="AB2952" s="3"/>
      <c r="AC2952" s="3"/>
      <c r="AD2952" s="3"/>
      <c r="AE2952" s="9"/>
      <c r="AF2952" s="10"/>
      <c r="AG2952" s="9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20"/>
      <c r="R2953" s="13"/>
      <c r="S2953" s="4"/>
      <c r="T2953" s="5"/>
      <c r="U2953" s="9"/>
      <c r="V2953" s="9"/>
      <c r="W2953" s="9"/>
      <c r="X2953" s="32"/>
      <c r="Y2953" s="3"/>
      <c r="Z2953" s="1"/>
      <c r="AA2953" s="9"/>
      <c r="AB2953" s="3"/>
      <c r="AC2953" s="3"/>
      <c r="AD2953" s="3"/>
      <c r="AE2953" s="9"/>
      <c r="AF2953" s="10"/>
      <c r="AG2953" s="9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20"/>
      <c r="R2954" s="13"/>
      <c r="S2954" s="4"/>
      <c r="T2954" s="5"/>
      <c r="U2954" s="9"/>
      <c r="V2954" s="9"/>
      <c r="W2954" s="9"/>
      <c r="X2954" s="32"/>
      <c r="Y2954" s="3"/>
      <c r="Z2954" s="1"/>
      <c r="AA2954" s="9"/>
      <c r="AB2954" s="3"/>
      <c r="AC2954" s="3"/>
      <c r="AD2954" s="3"/>
      <c r="AE2954" s="9"/>
      <c r="AF2954" s="10"/>
      <c r="AG2954" s="9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20"/>
      <c r="R2955" s="13"/>
      <c r="S2955" s="4"/>
      <c r="T2955" s="5"/>
      <c r="U2955" s="9"/>
      <c r="V2955" s="9"/>
      <c r="W2955" s="9"/>
      <c r="X2955" s="32"/>
      <c r="Y2955" s="3"/>
      <c r="Z2955" s="1"/>
      <c r="AA2955" s="9"/>
      <c r="AB2955" s="3"/>
      <c r="AC2955" s="3"/>
      <c r="AD2955" s="3"/>
      <c r="AE2955" s="9"/>
      <c r="AF2955" s="10"/>
      <c r="AG2955" s="9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20"/>
      <c r="R2956" s="13"/>
      <c r="S2956" s="4"/>
      <c r="T2956" s="5"/>
      <c r="U2956" s="9"/>
      <c r="V2956" s="9"/>
      <c r="W2956" s="9"/>
      <c r="X2956" s="32"/>
      <c r="Y2956" s="3"/>
      <c r="Z2956" s="1"/>
      <c r="AA2956" s="9"/>
      <c r="AB2956" s="3"/>
      <c r="AC2956" s="3"/>
      <c r="AD2956" s="3"/>
      <c r="AE2956" s="9"/>
      <c r="AF2956" s="10"/>
      <c r="AG2956" s="9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20"/>
      <c r="R2957" s="13"/>
      <c r="S2957" s="4"/>
      <c r="T2957" s="5"/>
      <c r="U2957" s="9"/>
      <c r="V2957" s="9"/>
      <c r="W2957" s="9"/>
      <c r="X2957" s="32"/>
      <c r="Y2957" s="3"/>
      <c r="Z2957" s="1"/>
      <c r="AA2957" s="9"/>
      <c r="AB2957" s="3"/>
      <c r="AC2957" s="3"/>
      <c r="AD2957" s="3"/>
      <c r="AE2957" s="9"/>
      <c r="AF2957" s="10"/>
      <c r="AG2957" s="9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20"/>
      <c r="R2958" s="13"/>
      <c r="S2958" s="4"/>
      <c r="T2958" s="5"/>
      <c r="U2958" s="9"/>
      <c r="V2958" s="9"/>
      <c r="W2958" s="9"/>
      <c r="X2958" s="32"/>
      <c r="Y2958" s="3"/>
      <c r="Z2958" s="1"/>
      <c r="AA2958" s="9"/>
      <c r="AB2958" s="3"/>
      <c r="AC2958" s="3"/>
      <c r="AD2958" s="3"/>
      <c r="AE2958" s="9"/>
      <c r="AF2958" s="10"/>
      <c r="AG2958" s="9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20"/>
      <c r="R2959" s="13"/>
      <c r="S2959" s="4"/>
      <c r="T2959" s="5"/>
      <c r="U2959" s="9"/>
      <c r="V2959" s="9"/>
      <c r="W2959" s="9"/>
      <c r="X2959" s="32"/>
      <c r="Y2959" s="3"/>
      <c r="Z2959" s="1"/>
      <c r="AA2959" s="9"/>
      <c r="AB2959" s="3"/>
      <c r="AC2959" s="3"/>
      <c r="AD2959" s="3"/>
      <c r="AE2959" s="9"/>
      <c r="AF2959" s="10"/>
      <c r="AG2959" s="9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20"/>
      <c r="R2960" s="13"/>
      <c r="S2960" s="4"/>
      <c r="T2960" s="5"/>
      <c r="U2960" s="9"/>
      <c r="V2960" s="9"/>
      <c r="W2960" s="9"/>
      <c r="X2960" s="32"/>
      <c r="Y2960" s="3"/>
      <c r="Z2960" s="1"/>
      <c r="AA2960" s="9"/>
      <c r="AB2960" s="3"/>
      <c r="AC2960" s="3"/>
      <c r="AD2960" s="3"/>
      <c r="AE2960" s="9"/>
      <c r="AF2960" s="10"/>
      <c r="AG2960" s="9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20"/>
      <c r="R2961" s="13"/>
      <c r="S2961" s="4"/>
      <c r="T2961" s="5"/>
      <c r="U2961" s="9"/>
      <c r="V2961" s="9"/>
      <c r="W2961" s="9"/>
      <c r="X2961" s="32"/>
      <c r="Y2961" s="3"/>
      <c r="Z2961" s="1"/>
      <c r="AA2961" s="9"/>
      <c r="AB2961" s="3"/>
      <c r="AC2961" s="3"/>
      <c r="AD2961" s="3"/>
      <c r="AE2961" s="9"/>
      <c r="AF2961" s="10"/>
      <c r="AG2961" s="9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20"/>
      <c r="R2962" s="13"/>
      <c r="S2962" s="4"/>
      <c r="T2962" s="5"/>
      <c r="U2962" s="9"/>
      <c r="V2962" s="9"/>
      <c r="W2962" s="9"/>
      <c r="X2962" s="32"/>
      <c r="Y2962" s="3"/>
      <c r="Z2962" s="1"/>
      <c r="AA2962" s="9"/>
      <c r="AB2962" s="3"/>
      <c r="AC2962" s="3"/>
      <c r="AD2962" s="3"/>
      <c r="AE2962" s="9"/>
      <c r="AF2962" s="10"/>
      <c r="AG2962" s="9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20"/>
      <c r="R2963" s="13"/>
      <c r="S2963" s="4"/>
      <c r="T2963" s="5"/>
      <c r="U2963" s="9"/>
      <c r="V2963" s="9"/>
      <c r="W2963" s="9"/>
      <c r="X2963" s="32"/>
      <c r="Y2963" s="3"/>
      <c r="Z2963" s="1"/>
      <c r="AA2963" s="9"/>
      <c r="AB2963" s="3"/>
      <c r="AC2963" s="3"/>
      <c r="AD2963" s="3"/>
      <c r="AE2963" s="9"/>
      <c r="AF2963" s="10"/>
      <c r="AG2963" s="9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20"/>
      <c r="R2964" s="13"/>
      <c r="S2964" s="4"/>
      <c r="T2964" s="5"/>
      <c r="U2964" s="9"/>
      <c r="V2964" s="9"/>
      <c r="W2964" s="9"/>
      <c r="X2964" s="32"/>
      <c r="Y2964" s="3"/>
      <c r="Z2964" s="1"/>
      <c r="AA2964" s="9"/>
      <c r="AB2964" s="3"/>
      <c r="AC2964" s="3"/>
      <c r="AD2964" s="3"/>
      <c r="AE2964" s="9"/>
      <c r="AF2964" s="10"/>
      <c r="AG2964" s="9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20"/>
      <c r="R2965" s="13"/>
      <c r="S2965" s="4"/>
      <c r="T2965" s="5"/>
      <c r="U2965" s="9"/>
      <c r="V2965" s="9"/>
      <c r="W2965" s="9"/>
      <c r="X2965" s="32"/>
      <c r="Y2965" s="3"/>
      <c r="Z2965" s="1"/>
      <c r="AA2965" s="9"/>
      <c r="AB2965" s="3"/>
      <c r="AC2965" s="3"/>
      <c r="AD2965" s="3"/>
      <c r="AE2965" s="9"/>
      <c r="AF2965" s="10"/>
      <c r="AG2965" s="9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20"/>
      <c r="R2966" s="13"/>
      <c r="S2966" s="4"/>
      <c r="T2966" s="5"/>
      <c r="U2966" s="9"/>
      <c r="V2966" s="9"/>
      <c r="W2966" s="9"/>
      <c r="X2966" s="32"/>
      <c r="Y2966" s="3"/>
      <c r="Z2966" s="1"/>
      <c r="AA2966" s="9"/>
      <c r="AB2966" s="3"/>
      <c r="AC2966" s="3"/>
      <c r="AD2966" s="3"/>
      <c r="AE2966" s="9"/>
      <c r="AF2966" s="10"/>
      <c r="AG2966" s="9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20"/>
      <c r="R2967" s="13"/>
      <c r="S2967" s="4"/>
      <c r="T2967" s="5"/>
      <c r="U2967" s="9"/>
      <c r="V2967" s="9"/>
      <c r="W2967" s="9"/>
      <c r="X2967" s="32"/>
      <c r="Y2967" s="3"/>
      <c r="Z2967" s="1"/>
      <c r="AA2967" s="9"/>
      <c r="AB2967" s="3"/>
      <c r="AC2967" s="3"/>
      <c r="AD2967" s="3"/>
      <c r="AE2967" s="9"/>
      <c r="AF2967" s="10"/>
      <c r="AG2967" s="9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20"/>
      <c r="R2968" s="13"/>
      <c r="S2968" s="4"/>
      <c r="T2968" s="5"/>
      <c r="U2968" s="9"/>
      <c r="V2968" s="9"/>
      <c r="W2968" s="9"/>
      <c r="X2968" s="32"/>
      <c r="Y2968" s="3"/>
      <c r="Z2968" s="1"/>
      <c r="AA2968" s="9"/>
      <c r="AB2968" s="3"/>
      <c r="AC2968" s="3"/>
      <c r="AD2968" s="3"/>
      <c r="AE2968" s="9"/>
      <c r="AF2968" s="10"/>
      <c r="AG2968" s="9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20"/>
      <c r="R2969" s="13"/>
      <c r="S2969" s="4"/>
      <c r="T2969" s="5"/>
      <c r="U2969" s="9"/>
      <c r="V2969" s="9"/>
      <c r="W2969" s="9"/>
      <c r="X2969" s="32"/>
      <c r="Y2969" s="3"/>
      <c r="Z2969" s="1"/>
      <c r="AA2969" s="9"/>
      <c r="AB2969" s="3"/>
      <c r="AC2969" s="3"/>
      <c r="AD2969" s="3"/>
      <c r="AE2969" s="9"/>
      <c r="AF2969" s="10"/>
      <c r="AG2969" s="9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20"/>
      <c r="R2970" s="13"/>
      <c r="S2970" s="4"/>
      <c r="T2970" s="5"/>
      <c r="U2970" s="9"/>
      <c r="V2970" s="9"/>
      <c r="W2970" s="9"/>
      <c r="X2970" s="32"/>
      <c r="Y2970" s="3"/>
      <c r="Z2970" s="1"/>
      <c r="AA2970" s="9"/>
      <c r="AB2970" s="3"/>
      <c r="AC2970" s="3"/>
      <c r="AD2970" s="3"/>
      <c r="AE2970" s="9"/>
      <c r="AF2970" s="10"/>
      <c r="AG2970" s="9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20"/>
      <c r="R2971" s="13"/>
      <c r="S2971" s="4"/>
      <c r="T2971" s="5"/>
      <c r="U2971" s="9"/>
      <c r="V2971" s="9"/>
      <c r="W2971" s="9"/>
      <c r="X2971" s="32"/>
      <c r="Y2971" s="3"/>
      <c r="Z2971" s="1"/>
      <c r="AA2971" s="9"/>
      <c r="AB2971" s="3"/>
      <c r="AC2971" s="3"/>
      <c r="AD2971" s="3"/>
      <c r="AE2971" s="9"/>
      <c r="AF2971" s="10"/>
      <c r="AG2971" s="9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20"/>
      <c r="R2972" s="13"/>
      <c r="S2972" s="4"/>
      <c r="T2972" s="5"/>
      <c r="U2972" s="9"/>
      <c r="V2972" s="9"/>
      <c r="W2972" s="9"/>
      <c r="X2972" s="32"/>
      <c r="Y2972" s="3"/>
      <c r="Z2972" s="1"/>
      <c r="AA2972" s="9"/>
      <c r="AB2972" s="3"/>
      <c r="AC2972" s="3"/>
      <c r="AD2972" s="3"/>
      <c r="AE2972" s="9"/>
      <c r="AF2972" s="10"/>
      <c r="AG2972" s="9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20"/>
      <c r="R2973" s="13"/>
      <c r="S2973" s="4"/>
      <c r="T2973" s="5"/>
      <c r="U2973" s="9"/>
      <c r="V2973" s="9"/>
      <c r="W2973" s="9"/>
      <c r="X2973" s="32"/>
      <c r="Y2973" s="3"/>
      <c r="Z2973" s="1"/>
      <c r="AA2973" s="9"/>
      <c r="AB2973" s="3"/>
      <c r="AC2973" s="3"/>
      <c r="AD2973" s="3"/>
      <c r="AE2973" s="9"/>
      <c r="AF2973" s="10"/>
      <c r="AG2973" s="9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20"/>
      <c r="R2974" s="13"/>
      <c r="S2974" s="4"/>
      <c r="T2974" s="5"/>
      <c r="U2974" s="9"/>
      <c r="V2974" s="9"/>
      <c r="W2974" s="9"/>
      <c r="X2974" s="32"/>
      <c r="Y2974" s="3"/>
      <c r="Z2974" s="1"/>
      <c r="AA2974" s="9"/>
      <c r="AB2974" s="3"/>
      <c r="AC2974" s="3"/>
      <c r="AD2974" s="3"/>
      <c r="AE2974" s="9"/>
      <c r="AF2974" s="10"/>
      <c r="AG2974" s="9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20"/>
      <c r="R2975" s="13"/>
      <c r="S2975" s="4"/>
      <c r="T2975" s="5"/>
      <c r="U2975" s="9"/>
      <c r="V2975" s="9"/>
      <c r="W2975" s="9"/>
      <c r="X2975" s="32"/>
      <c r="Y2975" s="3"/>
      <c r="Z2975" s="1"/>
      <c r="AA2975" s="9"/>
      <c r="AB2975" s="3"/>
      <c r="AC2975" s="3"/>
      <c r="AD2975" s="3"/>
      <c r="AE2975" s="9"/>
      <c r="AF2975" s="10"/>
      <c r="AG2975" s="9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20"/>
      <c r="R2976" s="13"/>
      <c r="S2976" s="4"/>
      <c r="T2976" s="5"/>
      <c r="U2976" s="9"/>
      <c r="V2976" s="9"/>
      <c r="W2976" s="9"/>
      <c r="X2976" s="32"/>
      <c r="Y2976" s="3"/>
      <c r="Z2976" s="1"/>
      <c r="AA2976" s="9"/>
      <c r="AB2976" s="3"/>
      <c r="AC2976" s="3"/>
      <c r="AD2976" s="3"/>
      <c r="AE2976" s="9"/>
      <c r="AF2976" s="10"/>
      <c r="AG2976" s="9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20"/>
      <c r="R2977" s="13"/>
      <c r="S2977" s="4"/>
      <c r="T2977" s="5"/>
      <c r="U2977" s="9"/>
      <c r="V2977" s="9"/>
      <c r="W2977" s="9"/>
      <c r="X2977" s="32"/>
      <c r="Y2977" s="3"/>
      <c r="Z2977" s="1"/>
      <c r="AA2977" s="9"/>
      <c r="AB2977" s="3"/>
      <c r="AC2977" s="3"/>
      <c r="AD2977" s="3"/>
      <c r="AE2977" s="9"/>
      <c r="AF2977" s="10"/>
      <c r="AG2977" s="9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20"/>
      <c r="R2978" s="13"/>
      <c r="S2978" s="4"/>
      <c r="T2978" s="5"/>
      <c r="U2978" s="9"/>
      <c r="V2978" s="9"/>
      <c r="W2978" s="9"/>
      <c r="X2978" s="32"/>
      <c r="Y2978" s="3"/>
      <c r="Z2978" s="1"/>
      <c r="AA2978" s="9"/>
      <c r="AB2978" s="3"/>
      <c r="AC2978" s="3"/>
      <c r="AD2978" s="3"/>
      <c r="AE2978" s="9"/>
      <c r="AF2978" s="10"/>
      <c r="AG2978" s="9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20"/>
      <c r="R2979" s="13"/>
      <c r="S2979" s="4"/>
      <c r="T2979" s="5"/>
      <c r="U2979" s="9"/>
      <c r="V2979" s="9"/>
      <c r="W2979" s="9"/>
      <c r="X2979" s="32"/>
      <c r="Y2979" s="3"/>
      <c r="Z2979" s="1"/>
      <c r="AA2979" s="9"/>
      <c r="AB2979" s="3"/>
      <c r="AC2979" s="3"/>
      <c r="AD2979" s="3"/>
      <c r="AE2979" s="9"/>
      <c r="AF2979" s="10"/>
      <c r="AG2979" s="9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20"/>
      <c r="R2980" s="13"/>
      <c r="S2980" s="4"/>
      <c r="T2980" s="5"/>
      <c r="U2980" s="9"/>
      <c r="V2980" s="9"/>
      <c r="W2980" s="9"/>
      <c r="X2980" s="32"/>
      <c r="Y2980" s="3"/>
      <c r="Z2980" s="1"/>
      <c r="AA2980" s="9"/>
      <c r="AB2980" s="3"/>
      <c r="AC2980" s="3"/>
      <c r="AD2980" s="3"/>
      <c r="AE2980" s="9"/>
      <c r="AF2980" s="10"/>
      <c r="AG2980" s="9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20"/>
      <c r="R2981" s="13"/>
      <c r="S2981" s="4"/>
      <c r="T2981" s="5"/>
      <c r="U2981" s="9"/>
      <c r="V2981" s="9"/>
      <c r="W2981" s="9"/>
      <c r="X2981" s="32"/>
      <c r="Y2981" s="3"/>
      <c r="Z2981" s="1"/>
      <c r="AA2981" s="9"/>
      <c r="AB2981" s="3"/>
      <c r="AC2981" s="3"/>
      <c r="AD2981" s="3"/>
      <c r="AE2981" s="9"/>
      <c r="AF2981" s="10"/>
      <c r="AG2981" s="9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20"/>
      <c r="R2982" s="13"/>
      <c r="S2982" s="4"/>
      <c r="T2982" s="5"/>
      <c r="U2982" s="9"/>
      <c r="V2982" s="9"/>
      <c r="W2982" s="9"/>
      <c r="X2982" s="32"/>
      <c r="Y2982" s="3"/>
      <c r="Z2982" s="1"/>
      <c r="AA2982" s="9"/>
      <c r="AB2982" s="3"/>
      <c r="AC2982" s="3"/>
      <c r="AD2982" s="3"/>
      <c r="AE2982" s="9"/>
      <c r="AF2982" s="10"/>
      <c r="AG2982" s="9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20"/>
      <c r="R2983" s="13"/>
      <c r="S2983" s="4"/>
      <c r="T2983" s="5"/>
      <c r="U2983" s="9"/>
      <c r="V2983" s="9"/>
      <c r="W2983" s="9"/>
      <c r="X2983" s="32"/>
      <c r="Y2983" s="3"/>
      <c r="Z2983" s="1"/>
      <c r="AA2983" s="9"/>
      <c r="AB2983" s="3"/>
      <c r="AC2983" s="3"/>
      <c r="AD2983" s="3"/>
      <c r="AE2983" s="9"/>
      <c r="AF2983" s="10"/>
      <c r="AG2983" s="9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20"/>
      <c r="R2984" s="13"/>
      <c r="S2984" s="4"/>
      <c r="T2984" s="5"/>
      <c r="U2984" s="9"/>
      <c r="V2984" s="9"/>
      <c r="W2984" s="9"/>
      <c r="X2984" s="32"/>
      <c r="Y2984" s="3"/>
      <c r="Z2984" s="1"/>
      <c r="AA2984" s="9"/>
      <c r="AB2984" s="3"/>
      <c r="AC2984" s="3"/>
      <c r="AD2984" s="3"/>
      <c r="AE2984" s="9"/>
      <c r="AF2984" s="10"/>
      <c r="AG2984" s="9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20"/>
      <c r="R2985" s="13"/>
      <c r="S2985" s="4"/>
      <c r="T2985" s="5"/>
      <c r="U2985" s="9"/>
      <c r="V2985" s="9"/>
      <c r="W2985" s="9"/>
      <c r="X2985" s="32"/>
      <c r="Y2985" s="3"/>
      <c r="Z2985" s="1"/>
      <c r="AA2985" s="9"/>
      <c r="AB2985" s="3"/>
      <c r="AC2985" s="3"/>
      <c r="AD2985" s="3"/>
      <c r="AE2985" s="9"/>
      <c r="AF2985" s="10"/>
      <c r="AG2985" s="9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20"/>
      <c r="R2986" s="13"/>
      <c r="S2986" s="4"/>
      <c r="T2986" s="5"/>
      <c r="U2986" s="9"/>
      <c r="V2986" s="9"/>
      <c r="W2986" s="9"/>
      <c r="X2986" s="32"/>
      <c r="Y2986" s="3"/>
      <c r="Z2986" s="1"/>
      <c r="AA2986" s="9"/>
      <c r="AB2986" s="3"/>
      <c r="AC2986" s="3"/>
      <c r="AD2986" s="3"/>
      <c r="AE2986" s="9"/>
      <c r="AF2986" s="10"/>
      <c r="AG2986" s="9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20"/>
      <c r="R2987" s="13"/>
      <c r="S2987" s="4"/>
      <c r="T2987" s="5"/>
      <c r="U2987" s="9"/>
      <c r="V2987" s="9"/>
      <c r="W2987" s="9"/>
      <c r="X2987" s="32"/>
      <c r="Y2987" s="3"/>
      <c r="Z2987" s="1"/>
      <c r="AA2987" s="9"/>
      <c r="AB2987" s="3"/>
      <c r="AC2987" s="3"/>
      <c r="AD2987" s="3"/>
      <c r="AE2987" s="9"/>
      <c r="AF2987" s="10"/>
      <c r="AG2987" s="9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20"/>
      <c r="R2988" s="13"/>
      <c r="S2988" s="4"/>
      <c r="T2988" s="5"/>
      <c r="U2988" s="9"/>
      <c r="V2988" s="9"/>
      <c r="W2988" s="9"/>
      <c r="X2988" s="32"/>
      <c r="Y2988" s="3"/>
      <c r="Z2988" s="1"/>
      <c r="AA2988" s="9"/>
      <c r="AB2988" s="3"/>
      <c r="AC2988" s="3"/>
      <c r="AD2988" s="3"/>
      <c r="AE2988" s="9"/>
      <c r="AF2988" s="10"/>
      <c r="AG2988" s="9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20"/>
      <c r="R2989" s="13"/>
      <c r="S2989" s="4"/>
      <c r="T2989" s="5"/>
      <c r="U2989" s="9"/>
      <c r="V2989" s="9"/>
      <c r="W2989" s="9"/>
      <c r="X2989" s="32"/>
      <c r="Y2989" s="3"/>
      <c r="Z2989" s="1"/>
      <c r="AA2989" s="9"/>
      <c r="AB2989" s="3"/>
      <c r="AC2989" s="3"/>
      <c r="AD2989" s="3"/>
      <c r="AE2989" s="9"/>
      <c r="AF2989" s="10"/>
      <c r="AG2989" s="9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20"/>
      <c r="R2990" s="13"/>
      <c r="S2990" s="4"/>
      <c r="T2990" s="5"/>
      <c r="U2990" s="9"/>
      <c r="V2990" s="9"/>
      <c r="W2990" s="9"/>
      <c r="X2990" s="32"/>
      <c r="Y2990" s="3"/>
      <c r="Z2990" s="1"/>
      <c r="AA2990" s="9"/>
      <c r="AB2990" s="3"/>
      <c r="AC2990" s="3"/>
      <c r="AD2990" s="3"/>
      <c r="AE2990" s="9"/>
      <c r="AF2990" s="10"/>
      <c r="AG2990" s="9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20"/>
      <c r="R2991" s="13"/>
      <c r="S2991" s="4"/>
      <c r="T2991" s="5"/>
      <c r="U2991" s="9"/>
      <c r="V2991" s="9"/>
      <c r="W2991" s="9"/>
      <c r="X2991" s="32"/>
      <c r="Y2991" s="3"/>
      <c r="Z2991" s="1"/>
      <c r="AA2991" s="9"/>
      <c r="AB2991" s="3"/>
      <c r="AC2991" s="3"/>
      <c r="AD2991" s="3"/>
      <c r="AE2991" s="9"/>
      <c r="AF2991" s="10"/>
      <c r="AG2991" s="9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20"/>
      <c r="R2992" s="13"/>
      <c r="S2992" s="4"/>
      <c r="T2992" s="5"/>
      <c r="U2992" s="9"/>
      <c r="V2992" s="9"/>
      <c r="W2992" s="9"/>
      <c r="X2992" s="32"/>
      <c r="Y2992" s="3"/>
      <c r="Z2992" s="1"/>
      <c r="AA2992" s="9"/>
      <c r="AB2992" s="3"/>
      <c r="AC2992" s="3"/>
      <c r="AD2992" s="3"/>
      <c r="AE2992" s="9"/>
      <c r="AF2992" s="10"/>
      <c r="AG2992" s="9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20"/>
      <c r="R2993" s="13"/>
      <c r="S2993" s="4"/>
      <c r="T2993" s="5"/>
      <c r="U2993" s="9"/>
      <c r="V2993" s="9"/>
      <c r="W2993" s="9"/>
      <c r="X2993" s="32"/>
      <c r="Y2993" s="3"/>
      <c r="Z2993" s="1"/>
      <c r="AA2993" s="9"/>
      <c r="AB2993" s="3"/>
      <c r="AC2993" s="3"/>
      <c r="AD2993" s="3"/>
      <c r="AE2993" s="9"/>
      <c r="AF2993" s="10"/>
      <c r="AG2993" s="9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20"/>
      <c r="R2994" s="13"/>
      <c r="S2994" s="4"/>
      <c r="T2994" s="5"/>
      <c r="U2994" s="9"/>
      <c r="V2994" s="9"/>
      <c r="W2994" s="9"/>
      <c r="X2994" s="32"/>
      <c r="Y2994" s="3"/>
      <c r="Z2994" s="1"/>
      <c r="AA2994" s="9"/>
      <c r="AB2994" s="3"/>
      <c r="AC2994" s="3"/>
      <c r="AD2994" s="3"/>
      <c r="AE2994" s="9"/>
      <c r="AF2994" s="10"/>
      <c r="AG2994" s="9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20"/>
      <c r="R2995" s="13"/>
      <c r="S2995" s="4"/>
      <c r="T2995" s="5"/>
      <c r="U2995" s="9"/>
      <c r="V2995" s="9"/>
      <c r="W2995" s="9"/>
      <c r="X2995" s="32"/>
      <c r="Y2995" s="3"/>
      <c r="Z2995" s="1"/>
      <c r="AA2995" s="9"/>
      <c r="AB2995" s="3"/>
      <c r="AC2995" s="3"/>
      <c r="AD2995" s="3"/>
      <c r="AE2995" s="9"/>
      <c r="AF2995" s="10"/>
      <c r="AG2995" s="9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20"/>
      <c r="R2996" s="13"/>
      <c r="S2996" s="4"/>
      <c r="T2996" s="5"/>
      <c r="U2996" s="9"/>
      <c r="V2996" s="9"/>
      <c r="W2996" s="9"/>
      <c r="X2996" s="32"/>
      <c r="Y2996" s="3"/>
      <c r="Z2996" s="1"/>
      <c r="AA2996" s="9"/>
      <c r="AB2996" s="3"/>
      <c r="AC2996" s="3"/>
      <c r="AD2996" s="3"/>
      <c r="AE2996" s="9"/>
      <c r="AF2996" s="10"/>
      <c r="AG2996" s="9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20"/>
      <c r="R2997" s="13"/>
      <c r="S2997" s="4"/>
      <c r="T2997" s="5"/>
      <c r="U2997" s="9"/>
      <c r="V2997" s="9"/>
      <c r="W2997" s="9"/>
      <c r="X2997" s="32"/>
      <c r="Y2997" s="3"/>
      <c r="Z2997" s="1"/>
      <c r="AA2997" s="9"/>
      <c r="AB2997" s="3"/>
      <c r="AC2997" s="3"/>
      <c r="AD2997" s="3"/>
      <c r="AE2997" s="9"/>
      <c r="AF2997" s="10"/>
      <c r="AG2997" s="9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20"/>
      <c r="R2998" s="13"/>
      <c r="S2998" s="4"/>
      <c r="T2998" s="5"/>
      <c r="U2998" s="9"/>
      <c r="V2998" s="9"/>
      <c r="W2998" s="9"/>
      <c r="X2998" s="32"/>
      <c r="Y2998" s="3"/>
      <c r="Z2998" s="1"/>
      <c r="AA2998" s="9"/>
      <c r="AB2998" s="3"/>
      <c r="AC2998" s="3"/>
      <c r="AD2998" s="3"/>
      <c r="AE2998" s="9"/>
      <c r="AF2998" s="10"/>
      <c r="AG2998" s="9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20"/>
      <c r="R2999" s="13"/>
      <c r="S2999" s="4"/>
      <c r="T2999" s="5"/>
      <c r="U2999" s="9"/>
      <c r="V2999" s="9"/>
      <c r="W2999" s="9"/>
      <c r="X2999" s="32"/>
      <c r="Y2999" s="3"/>
      <c r="Z2999" s="1"/>
      <c r="AA2999" s="9"/>
      <c r="AB2999" s="3"/>
      <c r="AC2999" s="3"/>
      <c r="AD2999" s="3"/>
      <c r="AE2999" s="9"/>
      <c r="AF2999" s="10"/>
      <c r="AG2999" s="9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20"/>
      <c r="R3000" s="13"/>
      <c r="S3000" s="4"/>
      <c r="T3000" s="5"/>
      <c r="U3000" s="9"/>
      <c r="V3000" s="9"/>
      <c r="W3000" s="9"/>
      <c r="X3000" s="32"/>
      <c r="Y3000" s="3"/>
      <c r="Z3000" s="1"/>
      <c r="AA3000" s="9"/>
      <c r="AB3000" s="3"/>
      <c r="AC3000" s="3"/>
      <c r="AD3000" s="3"/>
      <c r="AE3000" s="9"/>
      <c r="AF3000" s="10"/>
      <c r="AG3000" s="9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20"/>
      <c r="R3001" s="13"/>
      <c r="S3001" s="4"/>
      <c r="T3001" s="5"/>
      <c r="U3001" s="9"/>
      <c r="V3001" s="9"/>
      <c r="W3001" s="9"/>
      <c r="X3001" s="32"/>
      <c r="Y3001" s="3"/>
      <c r="Z3001" s="1"/>
      <c r="AA3001" s="9"/>
      <c r="AB3001" s="3"/>
      <c r="AC3001" s="3"/>
      <c r="AD3001" s="3"/>
      <c r="AE3001" s="9"/>
      <c r="AF3001" s="10"/>
      <c r="AG3001" s="9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20"/>
      <c r="R3002" s="13"/>
      <c r="S3002" s="4"/>
      <c r="T3002" s="5"/>
      <c r="U3002" s="9"/>
      <c r="V3002" s="9"/>
      <c r="W3002" s="9"/>
      <c r="X3002" s="32"/>
      <c r="Y3002" s="3"/>
      <c r="Z3002" s="1"/>
      <c r="AA3002" s="9"/>
      <c r="AB3002" s="3"/>
      <c r="AC3002" s="3"/>
      <c r="AD3002" s="3"/>
      <c r="AE3002" s="9"/>
      <c r="AF3002" s="10"/>
      <c r="AG3002" s="9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20"/>
      <c r="R3003" s="13"/>
      <c r="S3003" s="4"/>
      <c r="T3003" s="5"/>
      <c r="U3003" s="9"/>
      <c r="V3003" s="9"/>
      <c r="W3003" s="9"/>
      <c r="X3003" s="32"/>
      <c r="Y3003" s="3"/>
      <c r="Z3003" s="1"/>
      <c r="AA3003" s="9"/>
      <c r="AB3003" s="3"/>
      <c r="AC3003" s="3"/>
      <c r="AD3003" s="3"/>
      <c r="AE3003" s="9"/>
      <c r="AF3003" s="10"/>
      <c r="AG3003" s="9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20"/>
      <c r="R3004" s="13"/>
      <c r="S3004" s="4"/>
      <c r="T3004" s="5"/>
      <c r="U3004" s="9"/>
      <c r="V3004" s="9"/>
      <c r="W3004" s="9"/>
      <c r="X3004" s="32"/>
      <c r="Y3004" s="3"/>
      <c r="Z3004" s="1"/>
      <c r="AA3004" s="9"/>
      <c r="AB3004" s="3"/>
      <c r="AC3004" s="3"/>
      <c r="AD3004" s="3"/>
      <c r="AE3004" s="9"/>
      <c r="AF3004" s="10"/>
      <c r="AG3004" s="9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20"/>
      <c r="R3005" s="13"/>
      <c r="S3005" s="4"/>
      <c r="T3005" s="5"/>
      <c r="U3005" s="9"/>
      <c r="V3005" s="9"/>
      <c r="W3005" s="9"/>
      <c r="X3005" s="32"/>
      <c r="Y3005" s="3"/>
      <c r="Z3005" s="1"/>
      <c r="AA3005" s="9"/>
      <c r="AB3005" s="3"/>
      <c r="AC3005" s="3"/>
      <c r="AD3005" s="3"/>
      <c r="AE3005" s="9"/>
      <c r="AF3005" s="10"/>
      <c r="AG3005" s="9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20"/>
      <c r="R3006" s="13"/>
      <c r="S3006" s="4"/>
      <c r="T3006" s="5"/>
      <c r="U3006" s="9"/>
      <c r="V3006" s="9"/>
      <c r="W3006" s="9"/>
      <c r="X3006" s="32"/>
      <c r="Y3006" s="3"/>
      <c r="Z3006" s="1"/>
      <c r="AA3006" s="9"/>
      <c r="AB3006" s="3"/>
      <c r="AC3006" s="3"/>
      <c r="AD3006" s="3"/>
      <c r="AE3006" s="9"/>
      <c r="AF3006" s="10"/>
      <c r="AG3006" s="9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20"/>
      <c r="R3007" s="13"/>
      <c r="S3007" s="4"/>
      <c r="T3007" s="5"/>
      <c r="U3007" s="9"/>
      <c r="V3007" s="9"/>
      <c r="W3007" s="9"/>
      <c r="X3007" s="32"/>
      <c r="Y3007" s="3"/>
      <c r="Z3007" s="1"/>
      <c r="AA3007" s="9"/>
      <c r="AB3007" s="3"/>
      <c r="AC3007" s="3"/>
      <c r="AD3007" s="3"/>
      <c r="AE3007" s="9"/>
      <c r="AF3007" s="10"/>
      <c r="AG3007" s="9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20"/>
      <c r="R3008" s="13"/>
      <c r="S3008" s="4"/>
      <c r="T3008" s="5"/>
      <c r="U3008" s="9"/>
      <c r="V3008" s="9"/>
      <c r="W3008" s="9"/>
      <c r="X3008" s="32"/>
      <c r="Y3008" s="3"/>
      <c r="Z3008" s="1"/>
      <c r="AA3008" s="9"/>
      <c r="AB3008" s="3"/>
      <c r="AC3008" s="3"/>
      <c r="AD3008" s="3"/>
      <c r="AE3008" s="9"/>
      <c r="AF3008" s="10"/>
      <c r="AG3008" s="9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20"/>
      <c r="R3009" s="13"/>
      <c r="S3009" s="4"/>
      <c r="T3009" s="5"/>
      <c r="U3009" s="9"/>
      <c r="V3009" s="9"/>
      <c r="W3009" s="9"/>
      <c r="X3009" s="32"/>
      <c r="Y3009" s="3"/>
      <c r="Z3009" s="1"/>
      <c r="AA3009" s="9"/>
      <c r="AB3009" s="3"/>
      <c r="AC3009" s="3"/>
      <c r="AD3009" s="3"/>
      <c r="AE3009" s="9"/>
      <c r="AF3009" s="10"/>
      <c r="AG3009" s="9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20"/>
      <c r="R3010" s="13"/>
      <c r="S3010" s="4"/>
      <c r="T3010" s="5"/>
      <c r="U3010" s="9"/>
      <c r="V3010" s="9"/>
      <c r="W3010" s="9"/>
      <c r="X3010" s="32"/>
      <c r="Y3010" s="3"/>
      <c r="Z3010" s="1"/>
      <c r="AA3010" s="9"/>
      <c r="AB3010" s="3"/>
      <c r="AC3010" s="3"/>
      <c r="AD3010" s="3"/>
      <c r="AE3010" s="9"/>
      <c r="AF3010" s="10"/>
      <c r="AG3010" s="9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20"/>
      <c r="R3011" s="13"/>
      <c r="S3011" s="4"/>
      <c r="T3011" s="5"/>
      <c r="U3011" s="9"/>
      <c r="V3011" s="9"/>
      <c r="W3011" s="9"/>
      <c r="X3011" s="32"/>
      <c r="Y3011" s="3"/>
      <c r="Z3011" s="1"/>
      <c r="AA3011" s="9"/>
      <c r="AB3011" s="3"/>
      <c r="AC3011" s="3"/>
      <c r="AD3011" s="3"/>
      <c r="AE3011" s="9"/>
      <c r="AF3011" s="10"/>
      <c r="AG3011" s="9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20"/>
      <c r="R3012" s="13"/>
      <c r="S3012" s="4"/>
      <c r="T3012" s="5"/>
      <c r="U3012" s="9"/>
      <c r="V3012" s="9"/>
      <c r="W3012" s="9"/>
      <c r="X3012" s="32"/>
      <c r="Y3012" s="3"/>
      <c r="Z3012" s="1"/>
      <c r="AA3012" s="9"/>
      <c r="AB3012" s="3"/>
      <c r="AC3012" s="3"/>
      <c r="AD3012" s="3"/>
      <c r="AE3012" s="9"/>
      <c r="AF3012" s="10"/>
      <c r="AG3012" s="9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20"/>
      <c r="R3013" s="13"/>
      <c r="S3013" s="4"/>
      <c r="T3013" s="5"/>
      <c r="U3013" s="9"/>
      <c r="V3013" s="9"/>
      <c r="W3013" s="9"/>
      <c r="X3013" s="32"/>
      <c r="Y3013" s="3"/>
      <c r="Z3013" s="1"/>
      <c r="AA3013" s="9"/>
      <c r="AB3013" s="3"/>
      <c r="AC3013" s="3"/>
      <c r="AD3013" s="3"/>
      <c r="AE3013" s="9"/>
      <c r="AF3013" s="10"/>
      <c r="AG3013" s="9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20"/>
      <c r="R3014" s="13"/>
      <c r="S3014" s="4"/>
      <c r="T3014" s="5"/>
      <c r="U3014" s="9"/>
      <c r="V3014" s="9"/>
      <c r="W3014" s="9"/>
      <c r="X3014" s="32"/>
      <c r="Y3014" s="3"/>
      <c r="Z3014" s="1"/>
      <c r="AA3014" s="9"/>
      <c r="AB3014" s="3"/>
      <c r="AC3014" s="3"/>
      <c r="AD3014" s="3"/>
      <c r="AE3014" s="9"/>
      <c r="AF3014" s="10"/>
      <c r="AG3014" s="9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20"/>
      <c r="R3015" s="13"/>
      <c r="S3015" s="4"/>
      <c r="T3015" s="5"/>
      <c r="U3015" s="9"/>
      <c r="V3015" s="9"/>
      <c r="W3015" s="9"/>
      <c r="X3015" s="32"/>
      <c r="Y3015" s="3"/>
      <c r="Z3015" s="1"/>
      <c r="AA3015" s="9"/>
      <c r="AB3015" s="3"/>
      <c r="AC3015" s="3"/>
      <c r="AD3015" s="3"/>
      <c r="AE3015" s="9"/>
      <c r="AF3015" s="10"/>
      <c r="AG3015" s="9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20"/>
      <c r="R3016" s="13"/>
      <c r="S3016" s="4"/>
      <c r="T3016" s="5"/>
      <c r="U3016" s="9"/>
      <c r="V3016" s="9"/>
      <c r="W3016" s="9"/>
      <c r="X3016" s="32"/>
      <c r="Y3016" s="3"/>
      <c r="Z3016" s="1"/>
      <c r="AA3016" s="9"/>
      <c r="AB3016" s="3"/>
      <c r="AC3016" s="3"/>
      <c r="AD3016" s="3"/>
      <c r="AE3016" s="9"/>
      <c r="AF3016" s="10"/>
      <c r="AG3016" s="9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20"/>
      <c r="R3017" s="13"/>
      <c r="S3017" s="4"/>
      <c r="T3017" s="5"/>
      <c r="U3017" s="9"/>
      <c r="V3017" s="9"/>
      <c r="W3017" s="9"/>
      <c r="X3017" s="32"/>
      <c r="Y3017" s="3"/>
      <c r="Z3017" s="1"/>
      <c r="AA3017" s="9"/>
      <c r="AB3017" s="3"/>
      <c r="AC3017" s="3"/>
      <c r="AD3017" s="3"/>
      <c r="AE3017" s="9"/>
      <c r="AF3017" s="10"/>
      <c r="AG3017" s="9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20"/>
      <c r="R3018" s="13"/>
      <c r="S3018" s="4"/>
      <c r="T3018" s="5"/>
      <c r="U3018" s="9"/>
      <c r="V3018" s="9"/>
      <c r="W3018" s="9"/>
      <c r="X3018" s="32"/>
      <c r="Y3018" s="3"/>
      <c r="Z3018" s="1"/>
      <c r="AA3018" s="9"/>
      <c r="AB3018" s="3"/>
      <c r="AC3018" s="3"/>
      <c r="AD3018" s="3"/>
      <c r="AE3018" s="9"/>
      <c r="AF3018" s="10"/>
      <c r="AG3018" s="9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20"/>
      <c r="R3019" s="13"/>
      <c r="S3019" s="4"/>
      <c r="T3019" s="5"/>
      <c r="U3019" s="9"/>
      <c r="V3019" s="9"/>
      <c r="W3019" s="9"/>
      <c r="X3019" s="32"/>
      <c r="Y3019" s="3"/>
      <c r="Z3019" s="1"/>
      <c r="AA3019" s="9"/>
      <c r="AB3019" s="3"/>
      <c r="AC3019" s="3"/>
      <c r="AD3019" s="3"/>
      <c r="AE3019" s="9"/>
      <c r="AF3019" s="10"/>
      <c r="AG3019" s="9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20"/>
      <c r="R3020" s="13"/>
      <c r="S3020" s="4"/>
      <c r="T3020" s="5"/>
      <c r="U3020" s="9"/>
      <c r="V3020" s="9"/>
      <c r="W3020" s="9"/>
      <c r="X3020" s="32"/>
      <c r="Y3020" s="3"/>
      <c r="Z3020" s="1"/>
      <c r="AA3020" s="9"/>
      <c r="AB3020" s="3"/>
      <c r="AC3020" s="3"/>
      <c r="AD3020" s="3"/>
      <c r="AE3020" s="9"/>
      <c r="AF3020" s="10"/>
      <c r="AG3020" s="9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20"/>
      <c r="R3021" s="13"/>
      <c r="S3021" s="4"/>
      <c r="T3021" s="5"/>
      <c r="U3021" s="9"/>
      <c r="V3021" s="9"/>
      <c r="W3021" s="9"/>
      <c r="X3021" s="32"/>
      <c r="Y3021" s="3"/>
      <c r="Z3021" s="1"/>
      <c r="AA3021" s="9"/>
      <c r="AB3021" s="3"/>
      <c r="AC3021" s="3"/>
      <c r="AD3021" s="3"/>
      <c r="AE3021" s="9"/>
      <c r="AF3021" s="10"/>
      <c r="AG3021" s="9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20"/>
      <c r="R3022" s="13"/>
      <c r="S3022" s="4"/>
      <c r="T3022" s="5"/>
      <c r="U3022" s="9"/>
      <c r="V3022" s="9"/>
      <c r="W3022" s="9"/>
      <c r="X3022" s="32"/>
      <c r="Y3022" s="3"/>
      <c r="Z3022" s="1"/>
      <c r="AA3022" s="9"/>
      <c r="AB3022" s="3"/>
      <c r="AC3022" s="3"/>
      <c r="AD3022" s="3"/>
      <c r="AE3022" s="9"/>
      <c r="AF3022" s="10"/>
      <c r="AG3022" s="9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20"/>
      <c r="R3023" s="13"/>
      <c r="S3023" s="4"/>
      <c r="T3023" s="5"/>
      <c r="U3023" s="9"/>
      <c r="V3023" s="9"/>
      <c r="W3023" s="9"/>
      <c r="X3023" s="32"/>
      <c r="Y3023" s="3"/>
      <c r="Z3023" s="1"/>
      <c r="AA3023" s="9"/>
      <c r="AB3023" s="3"/>
      <c r="AC3023" s="3"/>
      <c r="AD3023" s="3"/>
      <c r="AE3023" s="9"/>
      <c r="AF3023" s="10"/>
      <c r="AG3023" s="9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20"/>
      <c r="R3024" s="13"/>
      <c r="S3024" s="4"/>
      <c r="T3024" s="5"/>
      <c r="U3024" s="9"/>
      <c r="V3024" s="9"/>
      <c r="W3024" s="9"/>
      <c r="X3024" s="32"/>
      <c r="Y3024" s="3"/>
      <c r="Z3024" s="1"/>
      <c r="AA3024" s="9"/>
      <c r="AB3024" s="3"/>
      <c r="AC3024" s="3"/>
      <c r="AD3024" s="3"/>
      <c r="AE3024" s="9"/>
      <c r="AF3024" s="10"/>
      <c r="AG3024" s="9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20"/>
      <c r="R3025" s="13"/>
      <c r="S3025" s="4"/>
      <c r="T3025" s="5"/>
      <c r="U3025" s="9"/>
      <c r="V3025" s="9"/>
      <c r="W3025" s="9"/>
      <c r="X3025" s="32"/>
      <c r="Y3025" s="3"/>
      <c r="Z3025" s="1"/>
      <c r="AA3025" s="9"/>
      <c r="AB3025" s="3"/>
      <c r="AC3025" s="3"/>
      <c r="AD3025" s="3"/>
      <c r="AE3025" s="9"/>
      <c r="AF3025" s="10"/>
      <c r="AG3025" s="9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20"/>
      <c r="R3026" s="13"/>
      <c r="S3026" s="4"/>
      <c r="T3026" s="5"/>
      <c r="U3026" s="9"/>
      <c r="V3026" s="9"/>
      <c r="W3026" s="9"/>
      <c r="X3026" s="32"/>
      <c r="Y3026" s="3"/>
      <c r="Z3026" s="1"/>
      <c r="AA3026" s="9"/>
      <c r="AB3026" s="3"/>
      <c r="AC3026" s="3"/>
      <c r="AD3026" s="3"/>
      <c r="AE3026" s="9"/>
      <c r="AF3026" s="10"/>
      <c r="AG3026" s="9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20"/>
      <c r="R3027" s="13"/>
      <c r="S3027" s="4"/>
      <c r="T3027" s="5"/>
      <c r="U3027" s="9"/>
      <c r="V3027" s="9"/>
      <c r="W3027" s="9"/>
      <c r="X3027" s="32"/>
      <c r="Y3027" s="3"/>
      <c r="Z3027" s="1"/>
      <c r="AA3027" s="9"/>
      <c r="AB3027" s="3"/>
      <c r="AC3027" s="3"/>
      <c r="AD3027" s="3"/>
      <c r="AE3027" s="9"/>
      <c r="AF3027" s="10"/>
      <c r="AG3027" s="9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20"/>
      <c r="R3028" s="13"/>
      <c r="S3028" s="4"/>
      <c r="T3028" s="5"/>
      <c r="U3028" s="9"/>
      <c r="V3028" s="9"/>
      <c r="W3028" s="9"/>
      <c r="X3028" s="32"/>
      <c r="Y3028" s="3"/>
      <c r="Z3028" s="1"/>
      <c r="AA3028" s="9"/>
      <c r="AB3028" s="3"/>
      <c r="AC3028" s="3"/>
      <c r="AD3028" s="3"/>
      <c r="AE3028" s="9"/>
      <c r="AF3028" s="10"/>
      <c r="AG3028" s="9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20"/>
      <c r="R3029" s="13"/>
      <c r="S3029" s="4"/>
      <c r="T3029" s="5"/>
      <c r="U3029" s="9"/>
      <c r="V3029" s="9"/>
      <c r="W3029" s="9"/>
      <c r="X3029" s="32"/>
      <c r="Y3029" s="3"/>
      <c r="Z3029" s="1"/>
      <c r="AA3029" s="9"/>
      <c r="AB3029" s="3"/>
      <c r="AC3029" s="3"/>
      <c r="AD3029" s="3"/>
      <c r="AE3029" s="9"/>
      <c r="AF3029" s="10"/>
      <c r="AG3029" s="9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20"/>
      <c r="R3030" s="13"/>
      <c r="S3030" s="4"/>
      <c r="T3030" s="5"/>
      <c r="U3030" s="9"/>
      <c r="V3030" s="9"/>
      <c r="W3030" s="9"/>
      <c r="X3030" s="32"/>
      <c r="Y3030" s="3"/>
      <c r="Z3030" s="1"/>
      <c r="AA3030" s="9"/>
      <c r="AB3030" s="3"/>
      <c r="AC3030" s="3"/>
      <c r="AD3030" s="3"/>
      <c r="AE3030" s="9"/>
      <c r="AF3030" s="10"/>
      <c r="AG3030" s="9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20"/>
      <c r="R3031" s="13"/>
      <c r="S3031" s="4"/>
      <c r="T3031" s="5"/>
      <c r="U3031" s="9"/>
      <c r="V3031" s="9"/>
      <c r="W3031" s="9"/>
      <c r="X3031" s="32"/>
      <c r="Y3031" s="3"/>
      <c r="Z3031" s="1"/>
      <c r="AA3031" s="9"/>
      <c r="AB3031" s="3"/>
      <c r="AC3031" s="3"/>
      <c r="AD3031" s="3"/>
      <c r="AE3031" s="9"/>
      <c r="AF3031" s="10"/>
      <c r="AG3031" s="9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20"/>
      <c r="R3032" s="13"/>
      <c r="S3032" s="4"/>
      <c r="T3032" s="5"/>
      <c r="U3032" s="9"/>
      <c r="V3032" s="9"/>
      <c r="W3032" s="9"/>
      <c r="X3032" s="32"/>
      <c r="Y3032" s="3"/>
      <c r="Z3032" s="1"/>
      <c r="AA3032" s="9"/>
      <c r="AB3032" s="3"/>
      <c r="AC3032" s="3"/>
      <c r="AD3032" s="3"/>
      <c r="AE3032" s="9"/>
      <c r="AF3032" s="10"/>
      <c r="AG3032" s="9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20"/>
      <c r="R3033" s="13"/>
      <c r="S3033" s="4"/>
      <c r="T3033" s="5"/>
      <c r="U3033" s="9"/>
      <c r="V3033" s="9"/>
      <c r="W3033" s="9"/>
      <c r="X3033" s="32"/>
      <c r="Y3033" s="3"/>
      <c r="Z3033" s="1"/>
      <c r="AA3033" s="9"/>
      <c r="AB3033" s="3"/>
      <c r="AC3033" s="3"/>
      <c r="AD3033" s="3"/>
      <c r="AE3033" s="9"/>
      <c r="AF3033" s="10"/>
      <c r="AG3033" s="9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20"/>
      <c r="R3034" s="13"/>
      <c r="S3034" s="4"/>
      <c r="T3034" s="5"/>
      <c r="U3034" s="9"/>
      <c r="V3034" s="9"/>
      <c r="W3034" s="9"/>
      <c r="X3034" s="32"/>
      <c r="Y3034" s="3"/>
      <c r="Z3034" s="1"/>
      <c r="AA3034" s="9"/>
      <c r="AB3034" s="3"/>
      <c r="AC3034" s="3"/>
      <c r="AD3034" s="3"/>
      <c r="AE3034" s="9"/>
      <c r="AF3034" s="10"/>
      <c r="AG3034" s="9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20"/>
      <c r="R3035" s="13"/>
      <c r="S3035" s="4"/>
      <c r="T3035" s="5"/>
      <c r="U3035" s="9"/>
      <c r="V3035" s="9"/>
      <c r="W3035" s="9"/>
      <c r="X3035" s="32"/>
      <c r="Y3035" s="3"/>
      <c r="Z3035" s="1"/>
      <c r="AA3035" s="9"/>
      <c r="AB3035" s="3"/>
      <c r="AC3035" s="3"/>
      <c r="AD3035" s="3"/>
      <c r="AE3035" s="9"/>
      <c r="AF3035" s="10"/>
      <c r="AG3035" s="9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20"/>
      <c r="R3036" s="13"/>
      <c r="S3036" s="4"/>
      <c r="T3036" s="5"/>
      <c r="U3036" s="9"/>
      <c r="V3036" s="9"/>
      <c r="W3036" s="9"/>
      <c r="X3036" s="32"/>
      <c r="Y3036" s="3"/>
      <c r="Z3036" s="1"/>
      <c r="AA3036" s="9"/>
      <c r="AB3036" s="3"/>
      <c r="AC3036" s="3"/>
      <c r="AD3036" s="3"/>
      <c r="AE3036" s="9"/>
      <c r="AF3036" s="10"/>
      <c r="AG3036" s="9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20"/>
      <c r="R3037" s="13"/>
      <c r="S3037" s="4"/>
      <c r="T3037" s="5"/>
      <c r="U3037" s="9"/>
      <c r="V3037" s="9"/>
      <c r="W3037" s="9"/>
      <c r="X3037" s="32"/>
      <c r="Y3037" s="3"/>
      <c r="Z3037" s="1"/>
      <c r="AA3037" s="9"/>
      <c r="AB3037" s="3"/>
      <c r="AC3037" s="3"/>
      <c r="AD3037" s="3"/>
      <c r="AE3037" s="9"/>
      <c r="AF3037" s="10"/>
      <c r="AG3037" s="9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20"/>
      <c r="R3038" s="13"/>
      <c r="S3038" s="4"/>
      <c r="T3038" s="5"/>
      <c r="U3038" s="9"/>
      <c r="V3038" s="9"/>
      <c r="W3038" s="9"/>
      <c r="X3038" s="32"/>
      <c r="Y3038" s="3"/>
      <c r="Z3038" s="1"/>
      <c r="AA3038" s="9"/>
      <c r="AB3038" s="3"/>
      <c r="AC3038" s="3"/>
      <c r="AD3038" s="3"/>
      <c r="AE3038" s="9"/>
      <c r="AF3038" s="10"/>
      <c r="AG3038" s="9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20"/>
      <c r="R3039" s="13"/>
      <c r="S3039" s="4"/>
      <c r="T3039" s="5"/>
      <c r="U3039" s="9"/>
      <c r="V3039" s="9"/>
      <c r="W3039" s="9"/>
      <c r="X3039" s="32"/>
      <c r="Y3039" s="3"/>
      <c r="Z3039" s="1"/>
      <c r="AA3039" s="9"/>
      <c r="AB3039" s="3"/>
      <c r="AC3039" s="3"/>
      <c r="AD3039" s="3"/>
      <c r="AE3039" s="9"/>
      <c r="AF3039" s="10"/>
      <c r="AG3039" s="9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20"/>
      <c r="R3040" s="13"/>
      <c r="S3040" s="4"/>
      <c r="T3040" s="5"/>
      <c r="U3040" s="9"/>
      <c r="V3040" s="9"/>
      <c r="W3040" s="9"/>
      <c r="X3040" s="32"/>
      <c r="Y3040" s="3"/>
      <c r="Z3040" s="1"/>
      <c r="AA3040" s="9"/>
      <c r="AB3040" s="3"/>
      <c r="AC3040" s="3"/>
      <c r="AD3040" s="3"/>
      <c r="AE3040" s="9"/>
      <c r="AF3040" s="10"/>
      <c r="AG3040" s="9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20"/>
      <c r="R3041" s="13"/>
      <c r="S3041" s="4"/>
      <c r="T3041" s="5"/>
      <c r="U3041" s="9"/>
      <c r="V3041" s="9"/>
      <c r="W3041" s="9"/>
      <c r="X3041" s="32"/>
      <c r="Y3041" s="3"/>
      <c r="Z3041" s="1"/>
      <c r="AA3041" s="9"/>
      <c r="AB3041" s="3"/>
      <c r="AC3041" s="3"/>
      <c r="AD3041" s="3"/>
      <c r="AE3041" s="9"/>
      <c r="AF3041" s="10"/>
      <c r="AG3041" s="9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20"/>
      <c r="R3042" s="13"/>
      <c r="S3042" s="4"/>
      <c r="T3042" s="5"/>
      <c r="U3042" s="9"/>
      <c r="V3042" s="9"/>
      <c r="W3042" s="9"/>
      <c r="X3042" s="32"/>
      <c r="Y3042" s="3"/>
      <c r="Z3042" s="1"/>
      <c r="AA3042" s="9"/>
      <c r="AB3042" s="3"/>
      <c r="AC3042" s="3"/>
      <c r="AD3042" s="3"/>
      <c r="AE3042" s="9"/>
      <c r="AF3042" s="10"/>
      <c r="AG3042" s="9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20"/>
      <c r="R3043" s="13"/>
      <c r="S3043" s="4"/>
      <c r="T3043" s="5"/>
      <c r="U3043" s="9"/>
      <c r="V3043" s="9"/>
      <c r="W3043" s="9"/>
      <c r="X3043" s="32"/>
      <c r="Y3043" s="3"/>
      <c r="Z3043" s="1"/>
      <c r="AA3043" s="9"/>
      <c r="AB3043" s="3"/>
      <c r="AC3043" s="3"/>
      <c r="AD3043" s="3"/>
      <c r="AE3043" s="9"/>
      <c r="AF3043" s="10"/>
      <c r="AG3043" s="9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20"/>
      <c r="R3044" s="13"/>
      <c r="S3044" s="4"/>
      <c r="T3044" s="5"/>
      <c r="U3044" s="9"/>
      <c r="V3044" s="9"/>
      <c r="W3044" s="9"/>
      <c r="X3044" s="32"/>
      <c r="Y3044" s="3"/>
      <c r="Z3044" s="1"/>
      <c r="AA3044" s="9"/>
      <c r="AB3044" s="3"/>
      <c r="AC3044" s="3"/>
      <c r="AD3044" s="3"/>
      <c r="AE3044" s="9"/>
      <c r="AF3044" s="10"/>
      <c r="AG3044" s="9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20"/>
      <c r="R3045" s="13"/>
      <c r="S3045" s="4"/>
      <c r="T3045" s="5"/>
      <c r="U3045" s="9"/>
      <c r="V3045" s="9"/>
      <c r="W3045" s="9"/>
      <c r="X3045" s="32"/>
      <c r="Y3045" s="3"/>
      <c r="Z3045" s="1"/>
      <c r="AA3045" s="9"/>
      <c r="AB3045" s="3"/>
      <c r="AC3045" s="3"/>
      <c r="AD3045" s="3"/>
      <c r="AE3045" s="9"/>
      <c r="AF3045" s="10"/>
      <c r="AG3045" s="9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20"/>
      <c r="R3046" s="13"/>
      <c r="S3046" s="4"/>
      <c r="T3046" s="5"/>
      <c r="U3046" s="9"/>
      <c r="V3046" s="9"/>
      <c r="W3046" s="9"/>
      <c r="X3046" s="32"/>
      <c r="Y3046" s="3"/>
      <c r="Z3046" s="1"/>
      <c r="AA3046" s="9"/>
      <c r="AB3046" s="3"/>
      <c r="AC3046" s="3"/>
      <c r="AD3046" s="3"/>
      <c r="AE3046" s="9"/>
      <c r="AF3046" s="10"/>
      <c r="AG3046" s="9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20"/>
      <c r="R3047" s="13"/>
      <c r="S3047" s="4"/>
      <c r="T3047" s="5"/>
      <c r="U3047" s="9"/>
      <c r="V3047" s="9"/>
      <c r="W3047" s="9"/>
      <c r="X3047" s="32"/>
      <c r="Y3047" s="3"/>
      <c r="Z3047" s="1"/>
      <c r="AA3047" s="9"/>
      <c r="AB3047" s="3"/>
      <c r="AC3047" s="3"/>
      <c r="AD3047" s="3"/>
      <c r="AE3047" s="9"/>
      <c r="AF3047" s="10"/>
      <c r="AG3047" s="9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20"/>
      <c r="R3048" s="13"/>
      <c r="S3048" s="4"/>
      <c r="T3048" s="5"/>
      <c r="U3048" s="9"/>
      <c r="V3048" s="9"/>
      <c r="W3048" s="9"/>
      <c r="X3048" s="32"/>
      <c r="Y3048" s="3"/>
      <c r="Z3048" s="1"/>
      <c r="AA3048" s="9"/>
      <c r="AB3048" s="3"/>
      <c r="AC3048" s="3"/>
      <c r="AD3048" s="3"/>
      <c r="AE3048" s="9"/>
      <c r="AF3048" s="10"/>
      <c r="AG3048" s="9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20"/>
      <c r="R3049" s="13"/>
      <c r="S3049" s="4"/>
      <c r="T3049" s="5"/>
      <c r="U3049" s="9"/>
      <c r="V3049" s="9"/>
      <c r="W3049" s="9"/>
      <c r="X3049" s="32"/>
      <c r="Y3049" s="3"/>
      <c r="Z3049" s="1"/>
      <c r="AA3049" s="9"/>
      <c r="AB3049" s="3"/>
      <c r="AC3049" s="3"/>
      <c r="AD3049" s="3"/>
      <c r="AE3049" s="9"/>
      <c r="AF3049" s="10"/>
      <c r="AG3049" s="9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20"/>
      <c r="R3050" s="13"/>
      <c r="S3050" s="4"/>
      <c r="T3050" s="5"/>
      <c r="U3050" s="9"/>
      <c r="V3050" s="9"/>
      <c r="W3050" s="9"/>
      <c r="X3050" s="32"/>
      <c r="Y3050" s="3"/>
      <c r="Z3050" s="1"/>
      <c r="AA3050" s="9"/>
      <c r="AB3050" s="3"/>
      <c r="AC3050" s="3"/>
      <c r="AD3050" s="3"/>
      <c r="AE3050" s="9"/>
      <c r="AF3050" s="10"/>
      <c r="AG3050" s="9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20"/>
      <c r="R3051" s="13"/>
      <c r="S3051" s="4"/>
      <c r="T3051" s="5"/>
      <c r="U3051" s="9"/>
      <c r="V3051" s="9"/>
      <c r="W3051" s="9"/>
      <c r="X3051" s="32"/>
      <c r="Y3051" s="3"/>
      <c r="Z3051" s="1"/>
      <c r="AA3051" s="9"/>
      <c r="AB3051" s="3"/>
      <c r="AC3051" s="3"/>
      <c r="AD3051" s="3"/>
      <c r="AE3051" s="9"/>
      <c r="AF3051" s="10"/>
      <c r="AG3051" s="9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20"/>
      <c r="R3052" s="13"/>
      <c r="S3052" s="4"/>
      <c r="T3052" s="5"/>
      <c r="U3052" s="9"/>
      <c r="V3052" s="9"/>
      <c r="W3052" s="9"/>
      <c r="X3052" s="32"/>
      <c r="Y3052" s="3"/>
      <c r="Z3052" s="1"/>
      <c r="AA3052" s="9"/>
      <c r="AB3052" s="3"/>
      <c r="AC3052" s="3"/>
      <c r="AD3052" s="3"/>
      <c r="AE3052" s="9"/>
      <c r="AF3052" s="10"/>
      <c r="AG3052" s="9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20"/>
      <c r="R3053" s="13"/>
      <c r="S3053" s="4"/>
      <c r="T3053" s="5"/>
      <c r="U3053" s="9"/>
      <c r="V3053" s="9"/>
      <c r="W3053" s="9"/>
      <c r="X3053" s="32"/>
      <c r="Y3053" s="3"/>
      <c r="Z3053" s="1"/>
      <c r="AA3053" s="9"/>
      <c r="AB3053" s="3"/>
      <c r="AC3053" s="3"/>
      <c r="AD3053" s="3"/>
      <c r="AE3053" s="9"/>
      <c r="AF3053" s="10"/>
      <c r="AG3053" s="9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20"/>
      <c r="R3054" s="13"/>
      <c r="S3054" s="4"/>
      <c r="T3054" s="5"/>
      <c r="U3054" s="9"/>
      <c r="V3054" s="9"/>
      <c r="W3054" s="9"/>
      <c r="X3054" s="32"/>
      <c r="Y3054" s="3"/>
      <c r="Z3054" s="1"/>
      <c r="AA3054" s="9"/>
      <c r="AB3054" s="3"/>
      <c r="AC3054" s="3"/>
      <c r="AD3054" s="3"/>
      <c r="AE3054" s="9"/>
      <c r="AF3054" s="10"/>
      <c r="AG3054" s="9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20"/>
      <c r="R3055" s="13"/>
      <c r="S3055" s="4"/>
      <c r="T3055" s="5"/>
      <c r="U3055" s="9"/>
      <c r="V3055" s="9"/>
      <c r="W3055" s="9"/>
      <c r="X3055" s="32"/>
      <c r="Y3055" s="3"/>
      <c r="Z3055" s="1"/>
      <c r="AA3055" s="9"/>
      <c r="AB3055" s="3"/>
      <c r="AC3055" s="3"/>
      <c r="AD3055" s="3"/>
      <c r="AE3055" s="9"/>
      <c r="AF3055" s="10"/>
      <c r="AG3055" s="9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20"/>
      <c r="R3056" s="13"/>
      <c r="S3056" s="4"/>
      <c r="T3056" s="5"/>
      <c r="U3056" s="9"/>
      <c r="V3056" s="9"/>
      <c r="W3056" s="9"/>
      <c r="X3056" s="32"/>
      <c r="Y3056" s="3"/>
      <c r="Z3056" s="1"/>
      <c r="AA3056" s="9"/>
      <c r="AB3056" s="3"/>
      <c r="AC3056" s="3"/>
      <c r="AD3056" s="3"/>
      <c r="AE3056" s="9"/>
      <c r="AF3056" s="10"/>
      <c r="AG3056" s="9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20"/>
      <c r="R3057" s="13"/>
      <c r="S3057" s="4"/>
      <c r="T3057" s="5"/>
      <c r="U3057" s="9"/>
      <c r="V3057" s="9"/>
      <c r="W3057" s="9"/>
      <c r="X3057" s="32"/>
      <c r="Y3057" s="3"/>
      <c r="Z3057" s="1"/>
      <c r="AA3057" s="9"/>
      <c r="AB3057" s="3"/>
      <c r="AC3057" s="3"/>
      <c r="AD3057" s="3"/>
      <c r="AE3057" s="9"/>
      <c r="AF3057" s="10"/>
      <c r="AG3057" s="9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20"/>
      <c r="R3058" s="13"/>
      <c r="S3058" s="4"/>
      <c r="T3058" s="5"/>
      <c r="U3058" s="9"/>
      <c r="V3058" s="9"/>
      <c r="W3058" s="9"/>
      <c r="X3058" s="32"/>
      <c r="Y3058" s="3"/>
      <c r="Z3058" s="1"/>
      <c r="AA3058" s="9"/>
      <c r="AB3058" s="3"/>
      <c r="AC3058" s="3"/>
      <c r="AD3058" s="3"/>
      <c r="AE3058" s="9"/>
      <c r="AF3058" s="10"/>
      <c r="AG3058" s="9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20"/>
      <c r="R3059" s="13"/>
      <c r="S3059" s="4"/>
      <c r="T3059" s="5"/>
      <c r="U3059" s="9"/>
      <c r="V3059" s="9"/>
      <c r="W3059" s="9"/>
      <c r="X3059" s="32"/>
      <c r="Y3059" s="3"/>
      <c r="Z3059" s="1"/>
      <c r="AA3059" s="9"/>
      <c r="AB3059" s="3"/>
      <c r="AC3059" s="3"/>
      <c r="AD3059" s="3"/>
      <c r="AE3059" s="9"/>
      <c r="AF3059" s="10"/>
      <c r="AG3059" s="9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20"/>
      <c r="R3060" s="13"/>
      <c r="S3060" s="4"/>
      <c r="T3060" s="5"/>
      <c r="U3060" s="9"/>
      <c r="V3060" s="9"/>
      <c r="W3060" s="9"/>
      <c r="X3060" s="32"/>
      <c r="Y3060" s="3"/>
      <c r="Z3060" s="1"/>
      <c r="AA3060" s="9"/>
      <c r="AB3060" s="3"/>
      <c r="AC3060" s="3"/>
      <c r="AD3060" s="3"/>
      <c r="AE3060" s="9"/>
      <c r="AF3060" s="10"/>
      <c r="AG3060" s="9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20"/>
      <c r="R3061" s="13"/>
      <c r="S3061" s="4"/>
      <c r="T3061" s="5"/>
      <c r="U3061" s="9"/>
      <c r="V3061" s="9"/>
      <c r="W3061" s="9"/>
      <c r="X3061" s="32"/>
      <c r="Y3061" s="3"/>
      <c r="Z3061" s="1"/>
      <c r="AA3061" s="9"/>
      <c r="AB3061" s="3"/>
      <c r="AC3061" s="3"/>
      <c r="AD3061" s="3"/>
      <c r="AE3061" s="9"/>
      <c r="AF3061" s="10"/>
      <c r="AG3061" s="9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20"/>
      <c r="R3062" s="13"/>
      <c r="S3062" s="4"/>
      <c r="T3062" s="5"/>
      <c r="U3062" s="9"/>
      <c r="V3062" s="9"/>
      <c r="W3062" s="9"/>
      <c r="X3062" s="32"/>
      <c r="Y3062" s="3"/>
      <c r="Z3062" s="1"/>
      <c r="AA3062" s="9"/>
      <c r="AB3062" s="3"/>
      <c r="AC3062" s="3"/>
      <c r="AD3062" s="3"/>
      <c r="AE3062" s="9"/>
      <c r="AF3062" s="10"/>
      <c r="AG3062" s="9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20"/>
      <c r="R3063" s="13"/>
      <c r="S3063" s="4"/>
      <c r="T3063" s="5"/>
      <c r="U3063" s="9"/>
      <c r="V3063" s="9"/>
      <c r="W3063" s="9"/>
      <c r="X3063" s="32"/>
      <c r="Y3063" s="3"/>
      <c r="Z3063" s="1"/>
      <c r="AA3063" s="9"/>
      <c r="AB3063" s="3"/>
      <c r="AC3063" s="3"/>
      <c r="AD3063" s="3"/>
      <c r="AE3063" s="9"/>
      <c r="AF3063" s="10"/>
      <c r="AG3063" s="9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20"/>
      <c r="R3064" s="13"/>
      <c r="S3064" s="4"/>
      <c r="T3064" s="5"/>
      <c r="U3064" s="9"/>
      <c r="V3064" s="9"/>
      <c r="W3064" s="9"/>
      <c r="X3064" s="32"/>
      <c r="Y3064" s="3"/>
      <c r="Z3064" s="1"/>
      <c r="AA3064" s="9"/>
      <c r="AB3064" s="3"/>
      <c r="AC3064" s="3"/>
      <c r="AD3064" s="3"/>
      <c r="AE3064" s="9"/>
      <c r="AF3064" s="10"/>
      <c r="AG3064" s="9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20"/>
      <c r="R3065" s="13"/>
      <c r="S3065" s="4"/>
      <c r="T3065" s="5"/>
      <c r="U3065" s="9"/>
      <c r="V3065" s="9"/>
      <c r="W3065" s="9"/>
      <c r="X3065" s="32"/>
      <c r="Y3065" s="3"/>
      <c r="Z3065" s="1"/>
      <c r="AA3065" s="9"/>
      <c r="AB3065" s="3"/>
      <c r="AC3065" s="3"/>
      <c r="AD3065" s="3"/>
      <c r="AE3065" s="9"/>
      <c r="AF3065" s="10"/>
      <c r="AG3065" s="9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20"/>
      <c r="R3066" s="13"/>
      <c r="S3066" s="4"/>
      <c r="T3066" s="5"/>
      <c r="U3066" s="9"/>
      <c r="V3066" s="9"/>
      <c r="W3066" s="9"/>
      <c r="X3066" s="32"/>
      <c r="Y3066" s="3"/>
      <c r="Z3066" s="1"/>
      <c r="AA3066" s="9"/>
      <c r="AB3066" s="3"/>
      <c r="AC3066" s="3"/>
      <c r="AD3066" s="3"/>
      <c r="AE3066" s="9"/>
      <c r="AF3066" s="10"/>
      <c r="AG3066" s="9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20"/>
      <c r="R3067" s="13"/>
      <c r="S3067" s="4"/>
      <c r="T3067" s="5"/>
      <c r="U3067" s="9"/>
      <c r="V3067" s="9"/>
      <c r="W3067" s="9"/>
      <c r="X3067" s="32"/>
      <c r="Y3067" s="3"/>
      <c r="Z3067" s="1"/>
      <c r="AA3067" s="9"/>
      <c r="AB3067" s="3"/>
      <c r="AC3067" s="3"/>
      <c r="AD3067" s="3"/>
      <c r="AE3067" s="9"/>
      <c r="AF3067" s="10"/>
      <c r="AG3067" s="9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20"/>
      <c r="R3068" s="13"/>
      <c r="S3068" s="4"/>
      <c r="T3068" s="5"/>
      <c r="U3068" s="9"/>
      <c r="V3068" s="9"/>
      <c r="W3068" s="9"/>
      <c r="X3068" s="32"/>
      <c r="Y3068" s="3"/>
      <c r="Z3068" s="1"/>
      <c r="AA3068" s="9"/>
      <c r="AB3068" s="3"/>
      <c r="AC3068" s="3"/>
      <c r="AD3068" s="3"/>
      <c r="AE3068" s="9"/>
      <c r="AF3068" s="10"/>
      <c r="AG3068" s="9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20"/>
      <c r="R3069" s="13"/>
      <c r="S3069" s="4"/>
      <c r="T3069" s="5"/>
      <c r="U3069" s="9"/>
      <c r="V3069" s="9"/>
      <c r="W3069" s="9"/>
      <c r="X3069" s="32"/>
      <c r="Y3069" s="3"/>
      <c r="Z3069" s="1"/>
      <c r="AA3069" s="9"/>
      <c r="AB3069" s="3"/>
      <c r="AC3069" s="3"/>
      <c r="AD3069" s="3"/>
      <c r="AE3069" s="9"/>
      <c r="AF3069" s="10"/>
      <c r="AG3069" s="9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20"/>
      <c r="R3070" s="13"/>
      <c r="S3070" s="4"/>
      <c r="T3070" s="5"/>
      <c r="U3070" s="9"/>
      <c r="V3070" s="9"/>
      <c r="W3070" s="9"/>
      <c r="X3070" s="32"/>
      <c r="Y3070" s="3"/>
      <c r="Z3070" s="1"/>
      <c r="AA3070" s="9"/>
      <c r="AB3070" s="3"/>
      <c r="AC3070" s="3"/>
      <c r="AD3070" s="3"/>
      <c r="AE3070" s="9"/>
      <c r="AF3070" s="10"/>
      <c r="AG3070" s="9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20"/>
      <c r="R3071" s="13"/>
      <c r="S3071" s="4"/>
      <c r="T3071" s="5"/>
      <c r="U3071" s="9"/>
      <c r="V3071" s="9"/>
      <c r="W3071" s="9"/>
      <c r="X3071" s="32"/>
      <c r="Y3071" s="3"/>
      <c r="Z3071" s="1"/>
      <c r="AA3071" s="9"/>
      <c r="AB3071" s="3"/>
      <c r="AC3071" s="3"/>
      <c r="AD3071" s="3"/>
      <c r="AE3071" s="9"/>
      <c r="AF3071" s="10"/>
      <c r="AG3071" s="9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20"/>
      <c r="R3072" s="13"/>
      <c r="S3072" s="4"/>
      <c r="T3072" s="5"/>
      <c r="U3072" s="9"/>
      <c r="V3072" s="9"/>
      <c r="W3072" s="9"/>
      <c r="X3072" s="32"/>
      <c r="Y3072" s="3"/>
      <c r="Z3072" s="1"/>
      <c r="AA3072" s="9"/>
      <c r="AB3072" s="3"/>
      <c r="AC3072" s="3"/>
      <c r="AD3072" s="3"/>
      <c r="AE3072" s="9"/>
      <c r="AF3072" s="10"/>
      <c r="AG3072" s="9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20"/>
      <c r="R3073" s="13"/>
      <c r="S3073" s="4"/>
      <c r="T3073" s="5"/>
      <c r="U3073" s="9"/>
      <c r="V3073" s="9"/>
      <c r="W3073" s="9"/>
      <c r="X3073" s="32"/>
      <c r="Y3073" s="3"/>
      <c r="Z3073" s="1"/>
      <c r="AA3073" s="9"/>
      <c r="AB3073" s="3"/>
      <c r="AC3073" s="3"/>
      <c r="AD3073" s="3"/>
      <c r="AE3073" s="9"/>
      <c r="AF3073" s="10"/>
      <c r="AG3073" s="9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20"/>
      <c r="R3074" s="13"/>
      <c r="S3074" s="4"/>
      <c r="T3074" s="5"/>
      <c r="U3074" s="9"/>
      <c r="V3074" s="9"/>
      <c r="W3074" s="9"/>
      <c r="X3074" s="32"/>
      <c r="Y3074" s="3"/>
      <c r="Z3074" s="1"/>
      <c r="AA3074" s="9"/>
      <c r="AB3074" s="3"/>
      <c r="AC3074" s="3"/>
      <c r="AD3074" s="3"/>
      <c r="AE3074" s="9"/>
      <c r="AF3074" s="10"/>
      <c r="AG3074" s="9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20"/>
      <c r="R3075" s="13"/>
      <c r="S3075" s="4"/>
      <c r="T3075" s="5"/>
      <c r="U3075" s="9"/>
      <c r="V3075" s="9"/>
      <c r="W3075" s="9"/>
      <c r="X3075" s="32"/>
      <c r="Y3075" s="3"/>
      <c r="Z3075" s="1"/>
      <c r="AA3075" s="9"/>
      <c r="AB3075" s="3"/>
      <c r="AC3075" s="3"/>
      <c r="AD3075" s="3"/>
      <c r="AE3075" s="9"/>
      <c r="AF3075" s="10"/>
      <c r="AG3075" s="9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20"/>
      <c r="R3076" s="13"/>
      <c r="S3076" s="4"/>
      <c r="T3076" s="5"/>
      <c r="U3076" s="9"/>
      <c r="V3076" s="9"/>
      <c r="W3076" s="9"/>
      <c r="X3076" s="32"/>
      <c r="Y3076" s="3"/>
      <c r="Z3076" s="1"/>
      <c r="AA3076" s="9"/>
      <c r="AB3076" s="3"/>
      <c r="AC3076" s="3"/>
      <c r="AD3076" s="3"/>
      <c r="AE3076" s="9"/>
      <c r="AF3076" s="10"/>
      <c r="AG3076" s="9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20"/>
      <c r="R3077" s="13"/>
      <c r="S3077" s="4"/>
      <c r="T3077" s="5"/>
      <c r="U3077" s="9"/>
      <c r="V3077" s="9"/>
      <c r="W3077" s="9"/>
      <c r="X3077" s="32"/>
      <c r="Y3077" s="3"/>
      <c r="Z3077" s="1"/>
      <c r="AA3077" s="9"/>
      <c r="AB3077" s="3"/>
      <c r="AC3077" s="3"/>
      <c r="AD3077" s="3"/>
      <c r="AE3077" s="9"/>
      <c r="AF3077" s="10"/>
      <c r="AG3077" s="9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20"/>
      <c r="R3078" s="13"/>
      <c r="S3078" s="4"/>
      <c r="T3078" s="5"/>
      <c r="U3078" s="9"/>
      <c r="V3078" s="9"/>
      <c r="W3078" s="9"/>
      <c r="X3078" s="32"/>
      <c r="Y3078" s="3"/>
      <c r="Z3078" s="1"/>
      <c r="AA3078" s="9"/>
      <c r="AB3078" s="3"/>
      <c r="AC3078" s="3"/>
      <c r="AD3078" s="3"/>
      <c r="AE3078" s="9"/>
      <c r="AF3078" s="10"/>
      <c r="AG3078" s="9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20"/>
      <c r="R3079" s="13"/>
      <c r="S3079" s="4"/>
      <c r="T3079" s="5"/>
      <c r="U3079" s="9"/>
      <c r="V3079" s="9"/>
      <c r="W3079" s="9"/>
      <c r="X3079" s="32"/>
      <c r="Y3079" s="3"/>
      <c r="Z3079" s="1"/>
      <c r="AA3079" s="9"/>
      <c r="AB3079" s="3"/>
      <c r="AC3079" s="3"/>
      <c r="AD3079" s="3"/>
      <c r="AE3079" s="9"/>
      <c r="AF3079" s="10"/>
      <c r="AG3079" s="9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20"/>
      <c r="R3080" s="13"/>
      <c r="S3080" s="4"/>
      <c r="T3080" s="5"/>
      <c r="U3080" s="9"/>
      <c r="V3080" s="9"/>
      <c r="W3080" s="9"/>
      <c r="X3080" s="32"/>
      <c r="Y3080" s="3"/>
      <c r="Z3080" s="1"/>
      <c r="AA3080" s="9"/>
      <c r="AB3080" s="3"/>
      <c r="AC3080" s="3"/>
      <c r="AD3080" s="3"/>
      <c r="AE3080" s="9"/>
      <c r="AF3080" s="10"/>
      <c r="AG3080" s="9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20"/>
      <c r="R3081" s="13"/>
      <c r="S3081" s="4"/>
      <c r="T3081" s="5"/>
      <c r="U3081" s="9"/>
      <c r="V3081" s="9"/>
      <c r="W3081" s="9"/>
      <c r="X3081" s="32"/>
      <c r="Y3081" s="3"/>
      <c r="Z3081" s="1"/>
      <c r="AA3081" s="9"/>
      <c r="AB3081" s="3"/>
      <c r="AC3081" s="3"/>
      <c r="AD3081" s="3"/>
      <c r="AE3081" s="9"/>
      <c r="AF3081" s="10"/>
      <c r="AG3081" s="9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20"/>
      <c r="R3082" s="13"/>
      <c r="S3082" s="4"/>
      <c r="T3082" s="5"/>
      <c r="U3082" s="9"/>
      <c r="V3082" s="9"/>
      <c r="W3082" s="9"/>
      <c r="X3082" s="32"/>
      <c r="Y3082" s="3"/>
      <c r="Z3082" s="1"/>
      <c r="AA3082" s="9"/>
      <c r="AB3082" s="3"/>
      <c r="AC3082" s="3"/>
      <c r="AD3082" s="3"/>
      <c r="AE3082" s="9"/>
      <c r="AF3082" s="10"/>
      <c r="AG3082" s="9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20"/>
      <c r="R3083" s="13"/>
      <c r="S3083" s="4"/>
      <c r="T3083" s="5"/>
      <c r="U3083" s="9"/>
      <c r="V3083" s="9"/>
      <c r="W3083" s="9"/>
      <c r="X3083" s="32"/>
      <c r="Y3083" s="3"/>
      <c r="Z3083" s="1"/>
      <c r="AA3083" s="9"/>
      <c r="AB3083" s="3"/>
      <c r="AC3083" s="3"/>
      <c r="AD3083" s="3"/>
      <c r="AE3083" s="9"/>
      <c r="AF3083" s="10"/>
      <c r="AG3083" s="9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20"/>
      <c r="R3084" s="13"/>
      <c r="S3084" s="4"/>
      <c r="T3084" s="5"/>
      <c r="U3084" s="9"/>
      <c r="V3084" s="9"/>
      <c r="W3084" s="9"/>
      <c r="X3084" s="32"/>
      <c r="Y3084" s="3"/>
      <c r="Z3084" s="1"/>
      <c r="AA3084" s="9"/>
      <c r="AB3084" s="3"/>
      <c r="AC3084" s="3"/>
      <c r="AD3084" s="3"/>
      <c r="AE3084" s="9"/>
      <c r="AF3084" s="10"/>
      <c r="AG3084" s="9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20"/>
      <c r="R3085" s="13"/>
      <c r="S3085" s="4"/>
      <c r="T3085" s="5"/>
      <c r="U3085" s="9"/>
      <c r="V3085" s="9"/>
      <c r="W3085" s="9"/>
      <c r="X3085" s="32"/>
      <c r="Y3085" s="3"/>
      <c r="Z3085" s="1"/>
      <c r="AA3085" s="9"/>
      <c r="AB3085" s="3"/>
      <c r="AC3085" s="3"/>
      <c r="AD3085" s="3"/>
      <c r="AE3085" s="9"/>
      <c r="AF3085" s="10"/>
      <c r="AG3085" s="9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20"/>
      <c r="R3086" s="13"/>
      <c r="S3086" s="4"/>
      <c r="T3086" s="5"/>
      <c r="U3086" s="9"/>
      <c r="V3086" s="9"/>
      <c r="W3086" s="9"/>
      <c r="X3086" s="32"/>
      <c r="Y3086" s="3"/>
      <c r="Z3086" s="1"/>
      <c r="AA3086" s="9"/>
      <c r="AB3086" s="3"/>
      <c r="AC3086" s="3"/>
      <c r="AD3086" s="3"/>
      <c r="AE3086" s="9"/>
      <c r="AF3086" s="10"/>
      <c r="AG3086" s="9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20"/>
      <c r="R3087" s="13"/>
      <c r="S3087" s="4"/>
      <c r="T3087" s="5"/>
      <c r="U3087" s="9"/>
      <c r="V3087" s="9"/>
      <c r="W3087" s="9"/>
      <c r="X3087" s="32"/>
      <c r="Y3087" s="3"/>
      <c r="Z3087" s="1"/>
      <c r="AA3087" s="9"/>
      <c r="AB3087" s="3"/>
      <c r="AC3087" s="3"/>
      <c r="AD3087" s="3"/>
      <c r="AE3087" s="9"/>
      <c r="AF3087" s="10"/>
      <c r="AG3087" s="9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20"/>
      <c r="R3088" s="13"/>
      <c r="S3088" s="4"/>
      <c r="T3088" s="5"/>
      <c r="U3088" s="9"/>
      <c r="V3088" s="9"/>
      <c r="W3088" s="9"/>
      <c r="X3088" s="32"/>
      <c r="Y3088" s="3"/>
      <c r="Z3088" s="1"/>
      <c r="AA3088" s="9"/>
      <c r="AB3088" s="3"/>
      <c r="AC3088" s="3"/>
      <c r="AD3088" s="3"/>
      <c r="AE3088" s="9"/>
      <c r="AF3088" s="10"/>
      <c r="AG3088" s="9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20"/>
      <c r="R3089" s="13"/>
      <c r="S3089" s="4"/>
      <c r="T3089" s="5"/>
      <c r="U3089" s="9"/>
      <c r="V3089" s="9"/>
      <c r="W3089" s="9"/>
      <c r="X3089" s="32"/>
      <c r="Y3089" s="3"/>
      <c r="Z3089" s="1"/>
      <c r="AA3089" s="9"/>
      <c r="AB3089" s="3"/>
      <c r="AC3089" s="3"/>
      <c r="AD3089" s="3"/>
      <c r="AE3089" s="9"/>
      <c r="AF3089" s="10"/>
      <c r="AG3089" s="9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20"/>
      <c r="R3090" s="13"/>
      <c r="S3090" s="4"/>
      <c r="T3090" s="5"/>
      <c r="U3090" s="9"/>
      <c r="V3090" s="9"/>
      <c r="W3090" s="9"/>
      <c r="X3090" s="32"/>
      <c r="Y3090" s="3"/>
      <c r="Z3090" s="1"/>
      <c r="AA3090" s="9"/>
      <c r="AB3090" s="3"/>
      <c r="AC3090" s="3"/>
      <c r="AD3090" s="3"/>
      <c r="AE3090" s="9"/>
      <c r="AF3090" s="10"/>
      <c r="AG3090" s="9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20"/>
      <c r="R3091" s="13"/>
      <c r="S3091" s="4"/>
      <c r="T3091" s="5"/>
      <c r="U3091" s="9"/>
      <c r="V3091" s="9"/>
      <c r="W3091" s="9"/>
      <c r="X3091" s="32"/>
      <c r="Y3091" s="3"/>
      <c r="Z3091" s="1"/>
      <c r="AA3091" s="9"/>
      <c r="AB3091" s="3"/>
      <c r="AC3091" s="3"/>
      <c r="AD3091" s="3"/>
      <c r="AE3091" s="9"/>
      <c r="AF3091" s="10"/>
      <c r="AG3091" s="9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20"/>
      <c r="R3092" s="13"/>
      <c r="S3092" s="4"/>
      <c r="T3092" s="5"/>
      <c r="U3092" s="9"/>
      <c r="V3092" s="9"/>
      <c r="W3092" s="9"/>
      <c r="X3092" s="32"/>
      <c r="Y3092" s="3"/>
      <c r="Z3092" s="1"/>
      <c r="AA3092" s="9"/>
      <c r="AB3092" s="3"/>
      <c r="AC3092" s="3"/>
      <c r="AD3092" s="3"/>
      <c r="AE3092" s="9"/>
      <c r="AF3092" s="10"/>
      <c r="AG3092" s="9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20"/>
      <c r="R3093" s="13"/>
      <c r="S3093" s="4"/>
      <c r="T3093" s="5"/>
      <c r="U3093" s="9"/>
      <c r="V3093" s="9"/>
      <c r="W3093" s="9"/>
      <c r="X3093" s="32"/>
      <c r="Y3093" s="3"/>
      <c r="Z3093" s="1"/>
      <c r="AA3093" s="9"/>
      <c r="AB3093" s="3"/>
      <c r="AC3093" s="3"/>
      <c r="AD3093" s="3"/>
      <c r="AE3093" s="9"/>
      <c r="AF3093" s="10"/>
      <c r="AG3093" s="9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20"/>
      <c r="R3094" s="13"/>
      <c r="S3094" s="4"/>
      <c r="T3094" s="5"/>
      <c r="U3094" s="9"/>
      <c r="V3094" s="9"/>
      <c r="W3094" s="9"/>
      <c r="X3094" s="32"/>
      <c r="Y3094" s="3"/>
      <c r="Z3094" s="1"/>
      <c r="AA3094" s="9"/>
      <c r="AB3094" s="3"/>
      <c r="AC3094" s="3"/>
      <c r="AD3094" s="3"/>
      <c r="AE3094" s="9"/>
      <c r="AF3094" s="10"/>
      <c r="AG3094" s="9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20"/>
      <c r="R3095" s="13"/>
      <c r="S3095" s="4"/>
      <c r="T3095" s="5"/>
      <c r="U3095" s="9"/>
      <c r="V3095" s="9"/>
      <c r="W3095" s="9"/>
      <c r="X3095" s="32"/>
      <c r="Y3095" s="3"/>
      <c r="Z3095" s="1"/>
      <c r="AA3095" s="9"/>
      <c r="AB3095" s="3"/>
      <c r="AC3095" s="3"/>
      <c r="AD3095" s="3"/>
      <c r="AE3095" s="9"/>
      <c r="AF3095" s="10"/>
      <c r="AG3095" s="9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20"/>
      <c r="R3096" s="13"/>
      <c r="S3096" s="4"/>
      <c r="T3096" s="5"/>
      <c r="U3096" s="9"/>
      <c r="V3096" s="9"/>
      <c r="W3096" s="9"/>
      <c r="X3096" s="32"/>
      <c r="Y3096" s="3"/>
      <c r="Z3096" s="1"/>
      <c r="AA3096" s="9"/>
      <c r="AB3096" s="3"/>
      <c r="AC3096" s="3"/>
      <c r="AD3096" s="3"/>
      <c r="AE3096" s="9"/>
      <c r="AF3096" s="10"/>
      <c r="AG3096" s="9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20"/>
      <c r="R3097" s="13"/>
      <c r="S3097" s="4"/>
      <c r="T3097" s="5"/>
      <c r="U3097" s="9"/>
      <c r="V3097" s="9"/>
      <c r="W3097" s="9"/>
      <c r="X3097" s="32"/>
      <c r="Y3097" s="3"/>
      <c r="Z3097" s="1"/>
      <c r="AA3097" s="9"/>
      <c r="AB3097" s="3"/>
      <c r="AC3097" s="3"/>
      <c r="AD3097" s="3"/>
      <c r="AE3097" s="9"/>
      <c r="AF3097" s="10"/>
      <c r="AG3097" s="9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20"/>
      <c r="R3098" s="13"/>
      <c r="S3098" s="4"/>
      <c r="T3098" s="5"/>
      <c r="U3098" s="9"/>
      <c r="V3098" s="9"/>
      <c r="W3098" s="9"/>
      <c r="X3098" s="32"/>
      <c r="Y3098" s="3"/>
      <c r="Z3098" s="1"/>
      <c r="AA3098" s="9"/>
      <c r="AB3098" s="3"/>
      <c r="AC3098" s="3"/>
      <c r="AD3098" s="3"/>
      <c r="AE3098" s="9"/>
      <c r="AF3098" s="10"/>
      <c r="AG3098" s="9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20"/>
      <c r="R3099" s="13"/>
      <c r="S3099" s="4"/>
      <c r="T3099" s="5"/>
      <c r="U3099" s="9"/>
      <c r="V3099" s="9"/>
      <c r="W3099" s="9"/>
      <c r="X3099" s="32"/>
      <c r="Y3099" s="3"/>
      <c r="Z3099" s="1"/>
      <c r="AA3099" s="9"/>
      <c r="AB3099" s="3"/>
      <c r="AC3099" s="3"/>
      <c r="AD3099" s="3"/>
      <c r="AE3099" s="9"/>
      <c r="AF3099" s="10"/>
      <c r="AG3099" s="9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20"/>
      <c r="R3100" s="13"/>
      <c r="S3100" s="4"/>
      <c r="T3100" s="5"/>
      <c r="U3100" s="9"/>
      <c r="V3100" s="9"/>
      <c r="W3100" s="9"/>
      <c r="X3100" s="32"/>
      <c r="Y3100" s="3"/>
      <c r="Z3100" s="1"/>
      <c r="AA3100" s="9"/>
      <c r="AB3100" s="3"/>
      <c r="AC3100" s="3"/>
      <c r="AD3100" s="3"/>
      <c r="AE3100" s="9"/>
      <c r="AF3100" s="10"/>
      <c r="AG3100" s="9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20"/>
      <c r="R3101" s="13"/>
      <c r="S3101" s="4"/>
      <c r="T3101" s="5"/>
      <c r="U3101" s="9"/>
      <c r="V3101" s="9"/>
      <c r="W3101" s="9"/>
      <c r="X3101" s="32"/>
      <c r="Y3101" s="3"/>
      <c r="Z3101" s="1"/>
      <c r="AA3101" s="9"/>
      <c r="AB3101" s="3"/>
      <c r="AC3101" s="3"/>
      <c r="AD3101" s="3"/>
      <c r="AE3101" s="9"/>
      <c r="AF3101" s="10"/>
      <c r="AG3101" s="9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20"/>
      <c r="R3102" s="13"/>
      <c r="S3102" s="4"/>
      <c r="T3102" s="5"/>
      <c r="U3102" s="9"/>
      <c r="V3102" s="9"/>
      <c r="W3102" s="9"/>
      <c r="X3102" s="32"/>
      <c r="Y3102" s="3"/>
      <c r="Z3102" s="1"/>
      <c r="AA3102" s="9"/>
      <c r="AB3102" s="3"/>
      <c r="AC3102" s="3"/>
      <c r="AD3102" s="3"/>
      <c r="AE3102" s="9"/>
      <c r="AF3102" s="10"/>
      <c r="AG3102" s="9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20"/>
      <c r="R3103" s="13"/>
      <c r="S3103" s="4"/>
      <c r="T3103" s="5"/>
      <c r="U3103" s="9"/>
      <c r="V3103" s="9"/>
      <c r="W3103" s="9"/>
      <c r="X3103" s="32"/>
      <c r="Y3103" s="3"/>
      <c r="Z3103" s="1"/>
      <c r="AA3103" s="9"/>
      <c r="AB3103" s="3"/>
      <c r="AC3103" s="3"/>
      <c r="AD3103" s="3"/>
      <c r="AE3103" s="9"/>
      <c r="AF3103" s="10"/>
      <c r="AG3103" s="9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20"/>
      <c r="R3104" s="13"/>
      <c r="S3104" s="4"/>
      <c r="T3104" s="5"/>
      <c r="U3104" s="9"/>
      <c r="V3104" s="9"/>
      <c r="W3104" s="9"/>
      <c r="X3104" s="32"/>
      <c r="Y3104" s="3"/>
      <c r="Z3104" s="1"/>
      <c r="AA3104" s="9"/>
      <c r="AB3104" s="3"/>
      <c r="AC3104" s="3"/>
      <c r="AD3104" s="3"/>
      <c r="AE3104" s="9"/>
      <c r="AF3104" s="10"/>
      <c r="AG3104" s="9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20"/>
      <c r="R3105" s="13"/>
      <c r="S3105" s="4"/>
      <c r="T3105" s="5"/>
      <c r="U3105" s="9"/>
      <c r="V3105" s="9"/>
      <c r="W3105" s="9"/>
      <c r="X3105" s="32"/>
      <c r="Y3105" s="3"/>
      <c r="Z3105" s="1"/>
      <c r="AA3105" s="9"/>
      <c r="AB3105" s="3"/>
      <c r="AC3105" s="3"/>
      <c r="AD3105" s="3"/>
      <c r="AE3105" s="9"/>
      <c r="AF3105" s="10"/>
      <c r="AG3105" s="9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20"/>
      <c r="R3106" s="13"/>
      <c r="S3106" s="4"/>
      <c r="T3106" s="5"/>
      <c r="U3106" s="9"/>
      <c r="V3106" s="9"/>
      <c r="W3106" s="9"/>
      <c r="X3106" s="32"/>
      <c r="Y3106" s="3"/>
      <c r="Z3106" s="1"/>
      <c r="AA3106" s="9"/>
      <c r="AB3106" s="3"/>
      <c r="AC3106" s="3"/>
      <c r="AD3106" s="3"/>
      <c r="AE3106" s="9"/>
      <c r="AF3106" s="10"/>
      <c r="AG3106" s="9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20"/>
      <c r="R3107" s="13"/>
      <c r="S3107" s="4"/>
      <c r="T3107" s="5"/>
      <c r="U3107" s="9"/>
      <c r="V3107" s="9"/>
      <c r="W3107" s="9"/>
      <c r="X3107" s="32"/>
      <c r="Y3107" s="3"/>
      <c r="Z3107" s="1"/>
      <c r="AA3107" s="9"/>
      <c r="AB3107" s="3"/>
      <c r="AC3107" s="3"/>
      <c r="AD3107" s="3"/>
      <c r="AE3107" s="9"/>
      <c r="AF3107" s="10"/>
      <c r="AG3107" s="9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20"/>
      <c r="R3108" s="13"/>
      <c r="S3108" s="4"/>
      <c r="T3108" s="5"/>
      <c r="U3108" s="9"/>
      <c r="V3108" s="9"/>
      <c r="W3108" s="9"/>
      <c r="X3108" s="32"/>
      <c r="Y3108" s="3"/>
      <c r="Z3108" s="1"/>
      <c r="AA3108" s="9"/>
      <c r="AB3108" s="3"/>
      <c r="AC3108" s="3"/>
      <c r="AD3108" s="3"/>
      <c r="AE3108" s="9"/>
      <c r="AF3108" s="10"/>
      <c r="AG3108" s="9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20"/>
      <c r="R3109" s="13"/>
      <c r="S3109" s="4"/>
      <c r="T3109" s="5"/>
      <c r="U3109" s="9"/>
      <c r="V3109" s="9"/>
      <c r="W3109" s="9"/>
      <c r="X3109" s="32"/>
      <c r="Y3109" s="3"/>
      <c r="Z3109" s="1"/>
      <c r="AA3109" s="9"/>
      <c r="AB3109" s="3"/>
      <c r="AC3109" s="3"/>
      <c r="AD3109" s="3"/>
      <c r="AE3109" s="9"/>
      <c r="AF3109" s="10"/>
      <c r="AG3109" s="9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20"/>
      <c r="R3110" s="13"/>
      <c r="S3110" s="4"/>
      <c r="T3110" s="5"/>
      <c r="U3110" s="9"/>
      <c r="V3110" s="9"/>
      <c r="W3110" s="9"/>
      <c r="X3110" s="32"/>
      <c r="Y3110" s="3"/>
      <c r="Z3110" s="1"/>
      <c r="AA3110" s="9"/>
      <c r="AB3110" s="3"/>
      <c r="AC3110" s="3"/>
      <c r="AD3110" s="3"/>
      <c r="AE3110" s="9"/>
      <c r="AF3110" s="10"/>
      <c r="AG3110" s="9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20"/>
      <c r="R3111" s="13"/>
      <c r="S3111" s="4"/>
      <c r="T3111" s="5"/>
      <c r="U3111" s="9"/>
      <c r="V3111" s="9"/>
      <c r="W3111" s="9"/>
      <c r="X3111" s="32"/>
      <c r="Y3111" s="3"/>
      <c r="Z3111" s="1"/>
      <c r="AA3111" s="9"/>
      <c r="AB3111" s="3"/>
      <c r="AC3111" s="3"/>
      <c r="AD3111" s="3"/>
      <c r="AE3111" s="9"/>
      <c r="AF3111" s="10"/>
      <c r="AG3111" s="9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20"/>
      <c r="R3112" s="13"/>
      <c r="S3112" s="4"/>
      <c r="T3112" s="5"/>
      <c r="U3112" s="9"/>
      <c r="V3112" s="9"/>
      <c r="W3112" s="9"/>
      <c r="X3112" s="32"/>
      <c r="Y3112" s="3"/>
      <c r="Z3112" s="1"/>
      <c r="AA3112" s="9"/>
      <c r="AB3112" s="3"/>
      <c r="AC3112" s="3"/>
      <c r="AD3112" s="3"/>
      <c r="AE3112" s="9"/>
      <c r="AF3112" s="10"/>
      <c r="AG3112" s="9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20"/>
      <c r="R3113" s="13"/>
      <c r="S3113" s="4"/>
      <c r="T3113" s="5"/>
      <c r="U3113" s="9"/>
      <c r="V3113" s="9"/>
      <c r="W3113" s="9"/>
      <c r="X3113" s="32"/>
      <c r="Y3113" s="3"/>
      <c r="Z3113" s="1"/>
      <c r="AA3113" s="9"/>
      <c r="AB3113" s="3"/>
      <c r="AC3113" s="3"/>
      <c r="AD3113" s="3"/>
      <c r="AE3113" s="9"/>
      <c r="AF3113" s="10"/>
      <c r="AG3113" s="9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20"/>
      <c r="R3114" s="13"/>
      <c r="S3114" s="4"/>
      <c r="T3114" s="5"/>
      <c r="U3114" s="9"/>
      <c r="V3114" s="9"/>
      <c r="W3114" s="9"/>
      <c r="X3114" s="32"/>
      <c r="Y3114" s="3"/>
      <c r="Z3114" s="1"/>
      <c r="AA3114" s="9"/>
      <c r="AB3114" s="3"/>
      <c r="AC3114" s="3"/>
      <c r="AD3114" s="3"/>
      <c r="AE3114" s="9"/>
      <c r="AF3114" s="10"/>
      <c r="AG3114" s="9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20"/>
      <c r="R3115" s="13"/>
      <c r="S3115" s="4"/>
      <c r="T3115" s="5"/>
      <c r="U3115" s="9"/>
      <c r="V3115" s="9"/>
      <c r="W3115" s="9"/>
      <c r="X3115" s="32"/>
      <c r="Y3115" s="3"/>
      <c r="Z3115" s="1"/>
      <c r="AA3115" s="9"/>
      <c r="AB3115" s="3"/>
      <c r="AC3115" s="3"/>
      <c r="AD3115" s="3"/>
      <c r="AE3115" s="9"/>
      <c r="AF3115" s="10"/>
      <c r="AG3115" s="9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20"/>
      <c r="R3116" s="13"/>
      <c r="S3116" s="4"/>
      <c r="T3116" s="5"/>
      <c r="U3116" s="28"/>
      <c r="V3116" s="28"/>
      <c r="W3116" s="28"/>
      <c r="X3116" s="36"/>
      <c r="Y3116" s="21"/>
      <c r="Z3116" s="26"/>
      <c r="AA3116" s="28"/>
      <c r="AB3116" s="21"/>
      <c r="AC3116" s="21"/>
      <c r="AD3116" s="21"/>
      <c r="AE3116" s="28"/>
      <c r="AF3116" s="22"/>
      <c r="AG3116" s="28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</row>
    <row r="3117" spans="1:151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20"/>
      <c r="R3117" s="13"/>
      <c r="S3117" s="4"/>
      <c r="T3117" s="5"/>
      <c r="U3117" s="9"/>
      <c r="V3117" s="9"/>
      <c r="W3117" s="9"/>
      <c r="X3117" s="32"/>
      <c r="Y3117" s="3"/>
      <c r="Z3117" s="1"/>
      <c r="AA3117" s="9"/>
      <c r="AB3117" s="3"/>
      <c r="AC3117" s="3"/>
      <c r="AD3117" s="3"/>
      <c r="AE3117" s="9"/>
      <c r="AF3117" s="10"/>
      <c r="AG3117" s="9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20"/>
      <c r="R3118" s="13"/>
      <c r="S3118" s="4"/>
      <c r="T3118" s="5"/>
      <c r="U3118" s="28"/>
      <c r="V3118" s="28"/>
      <c r="W3118" s="28"/>
      <c r="X3118" s="36"/>
      <c r="Y3118" s="21"/>
      <c r="Z3118" s="26"/>
      <c r="AA3118" s="28"/>
      <c r="AB3118" s="21"/>
      <c r="AC3118" s="21"/>
      <c r="AD3118" s="21"/>
      <c r="AE3118" s="28"/>
      <c r="AF3118" s="22"/>
      <c r="AG3118" s="28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</row>
    <row r="3119" spans="1:151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20"/>
      <c r="R3119" s="13"/>
      <c r="S3119" s="4"/>
      <c r="T3119" s="5"/>
      <c r="U3119" s="9"/>
      <c r="V3119" s="9"/>
      <c r="W3119" s="9"/>
      <c r="X3119" s="32"/>
      <c r="Y3119" s="3"/>
      <c r="Z3119" s="1"/>
      <c r="AA3119" s="9"/>
      <c r="AB3119" s="3"/>
      <c r="AC3119" s="3"/>
      <c r="AD3119" s="3"/>
      <c r="AE3119" s="9"/>
      <c r="AF3119" s="10"/>
      <c r="AG3119" s="9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20"/>
      <c r="R3120" s="13"/>
      <c r="S3120" s="4"/>
      <c r="T3120" s="5"/>
      <c r="U3120" s="9"/>
      <c r="V3120" s="9"/>
      <c r="W3120" s="9"/>
      <c r="X3120" s="32"/>
      <c r="Y3120" s="3"/>
      <c r="Z3120" s="1"/>
      <c r="AA3120" s="9"/>
      <c r="AB3120" s="3"/>
      <c r="AC3120" s="3"/>
      <c r="AD3120" s="3"/>
      <c r="AE3120" s="9"/>
      <c r="AF3120" s="10"/>
      <c r="AG3120" s="9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20"/>
      <c r="R3121" s="13"/>
      <c r="S3121" s="4"/>
      <c r="T3121" s="5"/>
      <c r="U3121" s="9"/>
      <c r="V3121" s="9"/>
      <c r="W3121" s="9"/>
      <c r="X3121" s="32"/>
      <c r="Y3121" s="3"/>
      <c r="Z3121" s="1"/>
      <c r="AA3121" s="9"/>
      <c r="AB3121" s="3"/>
      <c r="AC3121" s="3"/>
      <c r="AD3121" s="3"/>
      <c r="AE3121" s="9"/>
      <c r="AF3121" s="10"/>
      <c r="AG3121" s="9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20"/>
      <c r="R3122" s="13"/>
      <c r="S3122" s="4"/>
      <c r="T3122" s="5"/>
      <c r="U3122" s="9"/>
      <c r="V3122" s="9"/>
      <c r="W3122" s="9"/>
      <c r="X3122" s="32"/>
      <c r="Y3122" s="3"/>
      <c r="Z3122" s="1"/>
      <c r="AA3122" s="9"/>
      <c r="AB3122" s="3"/>
      <c r="AC3122" s="3"/>
      <c r="AD3122" s="3"/>
      <c r="AE3122" s="9"/>
      <c r="AF3122" s="10"/>
      <c r="AG3122" s="9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20"/>
      <c r="R3123" s="13"/>
      <c r="S3123" s="4"/>
      <c r="T3123" s="5"/>
      <c r="U3123" s="9"/>
      <c r="V3123" s="9"/>
      <c r="W3123" s="9"/>
      <c r="X3123" s="32"/>
      <c r="Y3123" s="3"/>
      <c r="Z3123" s="1"/>
      <c r="AA3123" s="9"/>
      <c r="AB3123" s="3"/>
      <c r="AC3123" s="3"/>
      <c r="AD3123" s="3"/>
      <c r="AE3123" s="9"/>
      <c r="AF3123" s="10"/>
      <c r="AG3123" s="9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20"/>
      <c r="R3124" s="13"/>
      <c r="S3124" s="4"/>
      <c r="T3124" s="5"/>
      <c r="U3124" s="9"/>
      <c r="V3124" s="9"/>
      <c r="W3124" s="9"/>
      <c r="X3124" s="32"/>
      <c r="Y3124" s="3"/>
      <c r="Z3124" s="1"/>
      <c r="AA3124" s="9"/>
      <c r="AB3124" s="3"/>
      <c r="AC3124" s="3"/>
      <c r="AD3124" s="3"/>
      <c r="AE3124" s="9"/>
      <c r="AF3124" s="10"/>
      <c r="AG3124" s="9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20"/>
      <c r="R3125" s="13"/>
      <c r="S3125" s="4"/>
      <c r="T3125" s="5"/>
      <c r="U3125" s="9"/>
      <c r="V3125" s="9"/>
      <c r="W3125" s="9"/>
      <c r="X3125" s="32"/>
      <c r="Y3125" s="3"/>
      <c r="Z3125" s="1"/>
      <c r="AA3125" s="9"/>
      <c r="AB3125" s="3"/>
      <c r="AC3125" s="3"/>
      <c r="AD3125" s="3"/>
      <c r="AE3125" s="9"/>
      <c r="AF3125" s="10"/>
      <c r="AG3125" s="9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20"/>
      <c r="R3126" s="13"/>
      <c r="S3126" s="4"/>
      <c r="T3126" s="5"/>
      <c r="U3126" s="9"/>
      <c r="V3126" s="9"/>
      <c r="W3126" s="9"/>
      <c r="X3126" s="32"/>
      <c r="Y3126" s="3"/>
      <c r="Z3126" s="1"/>
      <c r="AA3126" s="9"/>
      <c r="AB3126" s="3"/>
      <c r="AC3126" s="3"/>
      <c r="AD3126" s="3"/>
      <c r="AE3126" s="9"/>
      <c r="AF3126" s="10"/>
      <c r="AG3126" s="9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20"/>
      <c r="R3127" s="13"/>
      <c r="S3127" s="4"/>
      <c r="T3127" s="5"/>
      <c r="U3127" s="9"/>
      <c r="V3127" s="9"/>
      <c r="W3127" s="9"/>
      <c r="X3127" s="32"/>
      <c r="Y3127" s="3"/>
      <c r="Z3127" s="1"/>
      <c r="AA3127" s="9"/>
      <c r="AB3127" s="3"/>
      <c r="AC3127" s="3"/>
      <c r="AD3127" s="3"/>
      <c r="AE3127" s="9"/>
      <c r="AF3127" s="10"/>
      <c r="AG3127" s="9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20"/>
      <c r="R3128" s="13"/>
      <c r="S3128" s="4"/>
      <c r="T3128" s="5"/>
      <c r="U3128" s="9"/>
      <c r="V3128" s="9"/>
      <c r="W3128" s="9"/>
      <c r="X3128" s="32"/>
      <c r="Y3128" s="3"/>
      <c r="Z3128" s="1"/>
      <c r="AA3128" s="9"/>
      <c r="AB3128" s="3"/>
      <c r="AC3128" s="3"/>
      <c r="AD3128" s="3"/>
      <c r="AE3128" s="9"/>
      <c r="AF3128" s="10"/>
      <c r="AG3128" s="9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20"/>
      <c r="R3129" s="13"/>
      <c r="S3129" s="4"/>
      <c r="T3129" s="5"/>
      <c r="U3129" s="9"/>
      <c r="V3129" s="9"/>
      <c r="W3129" s="9"/>
      <c r="X3129" s="32"/>
      <c r="Y3129" s="3"/>
      <c r="Z3129" s="1"/>
      <c r="AA3129" s="9"/>
      <c r="AB3129" s="3"/>
      <c r="AC3129" s="3"/>
      <c r="AD3129" s="3"/>
      <c r="AE3129" s="9"/>
      <c r="AF3129" s="10"/>
      <c r="AG3129" s="9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20"/>
      <c r="R3130" s="13"/>
      <c r="S3130" s="4"/>
      <c r="T3130" s="5"/>
      <c r="U3130" s="9"/>
      <c r="V3130" s="9"/>
      <c r="W3130" s="9"/>
      <c r="X3130" s="32"/>
      <c r="Y3130" s="3"/>
      <c r="Z3130" s="1"/>
      <c r="AA3130" s="9"/>
      <c r="AB3130" s="3"/>
      <c r="AC3130" s="3"/>
      <c r="AD3130" s="3"/>
      <c r="AE3130" s="9"/>
      <c r="AF3130" s="10"/>
      <c r="AG3130" s="9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20"/>
      <c r="R3131" s="13"/>
      <c r="S3131" s="4"/>
      <c r="T3131" s="5"/>
      <c r="U3131" s="9"/>
      <c r="V3131" s="9"/>
      <c r="W3131" s="9"/>
      <c r="X3131" s="32"/>
      <c r="Y3131" s="3"/>
      <c r="Z3131" s="1"/>
      <c r="AA3131" s="9"/>
      <c r="AB3131" s="3"/>
      <c r="AC3131" s="3"/>
      <c r="AD3131" s="3"/>
      <c r="AE3131" s="9"/>
      <c r="AF3131" s="10"/>
      <c r="AG3131" s="9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20"/>
      <c r="R3132" s="13"/>
      <c r="S3132" s="4"/>
      <c r="T3132" s="5"/>
      <c r="U3132" s="9"/>
      <c r="V3132" s="9"/>
      <c r="W3132" s="9"/>
      <c r="X3132" s="32"/>
      <c r="Y3132" s="3"/>
      <c r="Z3132" s="1"/>
      <c r="AA3132" s="9"/>
      <c r="AB3132" s="3"/>
      <c r="AC3132" s="3"/>
      <c r="AD3132" s="3"/>
      <c r="AE3132" s="9"/>
      <c r="AF3132" s="10"/>
      <c r="AG3132" s="9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20"/>
      <c r="R3133" s="13"/>
      <c r="S3133" s="4"/>
      <c r="T3133" s="5"/>
      <c r="U3133" s="9"/>
      <c r="V3133" s="9"/>
      <c r="W3133" s="9"/>
      <c r="X3133" s="32"/>
      <c r="Y3133" s="3"/>
      <c r="Z3133" s="1"/>
      <c r="AA3133" s="9"/>
      <c r="AB3133" s="3"/>
      <c r="AC3133" s="3"/>
      <c r="AD3133" s="3"/>
      <c r="AE3133" s="9"/>
      <c r="AF3133" s="10"/>
      <c r="AG3133" s="9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20"/>
      <c r="R3134" s="13"/>
      <c r="S3134" s="4"/>
      <c r="T3134" s="5"/>
      <c r="U3134" s="9"/>
      <c r="V3134" s="9"/>
      <c r="W3134" s="9"/>
      <c r="X3134" s="32"/>
      <c r="Y3134" s="3"/>
      <c r="Z3134" s="1"/>
      <c r="AA3134" s="9"/>
      <c r="AB3134" s="3"/>
      <c r="AC3134" s="3"/>
      <c r="AD3134" s="3"/>
      <c r="AE3134" s="9"/>
      <c r="AF3134" s="10"/>
      <c r="AG3134" s="9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20"/>
      <c r="R3135" s="13"/>
      <c r="S3135" s="4"/>
      <c r="T3135" s="5"/>
      <c r="U3135" s="9"/>
      <c r="V3135" s="9"/>
      <c r="W3135" s="9"/>
      <c r="X3135" s="32"/>
      <c r="Y3135" s="3"/>
      <c r="Z3135" s="1"/>
      <c r="AA3135" s="9"/>
      <c r="AB3135" s="3"/>
      <c r="AC3135" s="3"/>
      <c r="AD3135" s="3"/>
      <c r="AE3135" s="9"/>
      <c r="AF3135" s="10"/>
      <c r="AG3135" s="9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20"/>
      <c r="R3136" s="13"/>
      <c r="S3136" s="4"/>
      <c r="T3136" s="5"/>
      <c r="U3136" s="9"/>
      <c r="V3136" s="9"/>
      <c r="W3136" s="9"/>
      <c r="X3136" s="32"/>
      <c r="Y3136" s="3"/>
      <c r="Z3136" s="1"/>
      <c r="AA3136" s="9"/>
      <c r="AB3136" s="3"/>
      <c r="AC3136" s="3"/>
      <c r="AD3136" s="3"/>
      <c r="AE3136" s="9"/>
      <c r="AF3136" s="10"/>
      <c r="AG3136" s="9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20"/>
      <c r="R3137" s="13"/>
      <c r="S3137" s="4"/>
      <c r="T3137" s="5"/>
      <c r="U3137" s="9"/>
      <c r="V3137" s="9"/>
      <c r="W3137" s="9"/>
      <c r="X3137" s="32"/>
      <c r="Y3137" s="3"/>
      <c r="Z3137" s="1"/>
      <c r="AA3137" s="9"/>
      <c r="AB3137" s="3"/>
      <c r="AC3137" s="3"/>
      <c r="AD3137" s="3"/>
      <c r="AE3137" s="9"/>
      <c r="AF3137" s="10"/>
      <c r="AG3137" s="9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20"/>
      <c r="R3138" s="13"/>
      <c r="S3138" s="4"/>
      <c r="T3138" s="5"/>
      <c r="U3138" s="9"/>
      <c r="V3138" s="9"/>
      <c r="W3138" s="9"/>
      <c r="X3138" s="32"/>
      <c r="Y3138" s="3"/>
      <c r="Z3138" s="1"/>
      <c r="AA3138" s="9"/>
      <c r="AB3138" s="3"/>
      <c r="AC3138" s="3"/>
      <c r="AD3138" s="3"/>
      <c r="AE3138" s="9"/>
      <c r="AF3138" s="10"/>
      <c r="AG3138" s="9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20"/>
      <c r="R3139" s="13"/>
      <c r="S3139" s="4"/>
      <c r="T3139" s="5"/>
      <c r="U3139" s="9"/>
      <c r="V3139" s="9"/>
      <c r="W3139" s="9"/>
      <c r="X3139" s="32"/>
      <c r="Y3139" s="3"/>
      <c r="Z3139" s="1"/>
      <c r="AA3139" s="9"/>
      <c r="AB3139" s="3"/>
      <c r="AC3139" s="3"/>
      <c r="AD3139" s="3"/>
      <c r="AE3139" s="9"/>
      <c r="AF3139" s="10"/>
      <c r="AG3139" s="9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20"/>
      <c r="R3140" s="13"/>
      <c r="S3140" s="4"/>
      <c r="T3140" s="5"/>
      <c r="U3140" s="9"/>
      <c r="V3140" s="9"/>
      <c r="W3140" s="9"/>
      <c r="X3140" s="32"/>
      <c r="Y3140" s="3"/>
      <c r="Z3140" s="1"/>
      <c r="AA3140" s="9"/>
      <c r="AB3140" s="3"/>
      <c r="AC3140" s="3"/>
      <c r="AD3140" s="3"/>
      <c r="AE3140" s="9"/>
      <c r="AF3140" s="10"/>
      <c r="AG3140" s="9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20"/>
      <c r="R3141" s="13"/>
      <c r="S3141" s="4"/>
      <c r="T3141" s="5"/>
      <c r="U3141" s="9"/>
      <c r="V3141" s="9"/>
      <c r="W3141" s="9"/>
      <c r="X3141" s="32"/>
      <c r="Y3141" s="3"/>
      <c r="Z3141" s="1"/>
      <c r="AA3141" s="9"/>
      <c r="AB3141" s="3"/>
      <c r="AC3141" s="3"/>
      <c r="AD3141" s="3"/>
      <c r="AE3141" s="9"/>
      <c r="AF3141" s="10"/>
      <c r="AG3141" s="9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20"/>
      <c r="R3142" s="13"/>
      <c r="S3142" s="4"/>
      <c r="T3142" s="5"/>
      <c r="U3142" s="9"/>
      <c r="V3142" s="9"/>
      <c r="W3142" s="9"/>
      <c r="X3142" s="32"/>
      <c r="Y3142" s="3"/>
      <c r="Z3142" s="1"/>
      <c r="AA3142" s="9"/>
      <c r="AB3142" s="3"/>
      <c r="AC3142" s="3"/>
      <c r="AD3142" s="3"/>
      <c r="AE3142" s="9"/>
      <c r="AF3142" s="10"/>
      <c r="AG3142" s="9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20"/>
      <c r="R3143" s="13"/>
      <c r="S3143" s="4"/>
      <c r="T3143" s="5"/>
      <c r="U3143" s="9"/>
      <c r="V3143" s="9"/>
      <c r="W3143" s="9"/>
      <c r="X3143" s="32"/>
      <c r="Y3143" s="3"/>
      <c r="Z3143" s="1"/>
      <c r="AA3143" s="9"/>
      <c r="AB3143" s="3"/>
      <c r="AC3143" s="3"/>
      <c r="AD3143" s="3"/>
      <c r="AE3143" s="9"/>
      <c r="AF3143" s="10"/>
      <c r="AG3143" s="9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20"/>
      <c r="R3144" s="13"/>
      <c r="S3144" s="4"/>
      <c r="T3144" s="5"/>
      <c r="U3144" s="9"/>
      <c r="V3144" s="9"/>
      <c r="W3144" s="9"/>
      <c r="X3144" s="32"/>
      <c r="Y3144" s="3"/>
      <c r="Z3144" s="1"/>
      <c r="AA3144" s="9"/>
      <c r="AB3144" s="3"/>
      <c r="AC3144" s="3"/>
      <c r="AD3144" s="3"/>
      <c r="AE3144" s="9"/>
      <c r="AF3144" s="10"/>
      <c r="AG3144" s="9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20"/>
      <c r="R3145" s="13"/>
      <c r="S3145" s="4"/>
      <c r="T3145" s="5"/>
      <c r="U3145" s="9"/>
      <c r="V3145" s="9"/>
      <c r="W3145" s="9"/>
      <c r="X3145" s="32"/>
      <c r="Y3145" s="3"/>
      <c r="Z3145" s="1"/>
      <c r="AA3145" s="9"/>
      <c r="AB3145" s="3"/>
      <c r="AC3145" s="3"/>
      <c r="AD3145" s="3"/>
      <c r="AE3145" s="9"/>
      <c r="AF3145" s="10"/>
      <c r="AG3145" s="9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20"/>
      <c r="R3146" s="13"/>
      <c r="S3146" s="4"/>
      <c r="T3146" s="5"/>
      <c r="U3146" s="9"/>
      <c r="V3146" s="9"/>
      <c r="W3146" s="9"/>
      <c r="X3146" s="32"/>
      <c r="Y3146" s="3"/>
      <c r="Z3146" s="1"/>
      <c r="AA3146" s="9"/>
      <c r="AB3146" s="3"/>
      <c r="AC3146" s="3"/>
      <c r="AD3146" s="3"/>
      <c r="AE3146" s="9"/>
      <c r="AF3146" s="10"/>
      <c r="AG3146" s="9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20"/>
      <c r="R3147" s="13"/>
      <c r="S3147" s="4"/>
      <c r="T3147" s="5"/>
      <c r="U3147" s="9"/>
      <c r="V3147" s="9"/>
      <c r="W3147" s="9"/>
      <c r="X3147" s="32"/>
      <c r="Y3147" s="3"/>
      <c r="Z3147" s="1"/>
      <c r="AA3147" s="9"/>
      <c r="AB3147" s="3"/>
      <c r="AC3147" s="3"/>
      <c r="AD3147" s="3"/>
      <c r="AE3147" s="9"/>
      <c r="AF3147" s="10"/>
      <c r="AG3147" s="9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20"/>
      <c r="R3148" s="13"/>
      <c r="S3148" s="4"/>
      <c r="T3148" s="5"/>
      <c r="U3148" s="9"/>
      <c r="V3148" s="9"/>
      <c r="W3148" s="9"/>
      <c r="X3148" s="32"/>
      <c r="Y3148" s="3"/>
      <c r="Z3148" s="1"/>
      <c r="AA3148" s="9"/>
      <c r="AB3148" s="3"/>
      <c r="AC3148" s="3"/>
      <c r="AD3148" s="3"/>
      <c r="AE3148" s="9"/>
      <c r="AF3148" s="10"/>
      <c r="AG3148" s="9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20"/>
      <c r="R3149" s="13"/>
      <c r="S3149" s="4"/>
      <c r="T3149" s="5"/>
      <c r="U3149" s="9"/>
      <c r="V3149" s="9"/>
      <c r="W3149" s="9"/>
      <c r="X3149" s="32"/>
      <c r="Y3149" s="3"/>
      <c r="Z3149" s="1"/>
      <c r="AA3149" s="9"/>
      <c r="AB3149" s="3"/>
      <c r="AC3149" s="3"/>
      <c r="AD3149" s="3"/>
      <c r="AE3149" s="9"/>
      <c r="AF3149" s="10"/>
      <c r="AG3149" s="9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20"/>
      <c r="R3150" s="13"/>
      <c r="S3150" s="4"/>
      <c r="T3150" s="5"/>
      <c r="U3150" s="9"/>
      <c r="V3150" s="9"/>
      <c r="W3150" s="9"/>
      <c r="X3150" s="32"/>
      <c r="Y3150" s="3"/>
      <c r="Z3150" s="1"/>
      <c r="AA3150" s="9"/>
      <c r="AB3150" s="3"/>
      <c r="AC3150" s="3"/>
      <c r="AD3150" s="3"/>
      <c r="AE3150" s="9"/>
      <c r="AF3150" s="10"/>
      <c r="AG3150" s="9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20"/>
      <c r="R3151" s="13"/>
      <c r="S3151" s="4"/>
      <c r="T3151" s="5"/>
      <c r="U3151" s="9"/>
      <c r="V3151" s="9"/>
      <c r="W3151" s="9"/>
      <c r="X3151" s="32"/>
      <c r="Y3151" s="3"/>
      <c r="Z3151" s="1"/>
      <c r="AA3151" s="9"/>
      <c r="AB3151" s="3"/>
      <c r="AC3151" s="3"/>
      <c r="AD3151" s="3"/>
      <c r="AE3151" s="9"/>
      <c r="AF3151" s="10"/>
      <c r="AG3151" s="9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20"/>
      <c r="R3152" s="13"/>
      <c r="S3152" s="4"/>
      <c r="T3152" s="5"/>
      <c r="U3152" s="9"/>
      <c r="V3152" s="9"/>
      <c r="W3152" s="9"/>
      <c r="X3152" s="32"/>
      <c r="Y3152" s="3"/>
      <c r="Z3152" s="1"/>
      <c r="AA3152" s="9"/>
      <c r="AB3152" s="3"/>
      <c r="AC3152" s="3"/>
      <c r="AD3152" s="3"/>
      <c r="AE3152" s="9"/>
      <c r="AF3152" s="10"/>
      <c r="AG3152" s="9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20"/>
      <c r="R3153" s="13"/>
      <c r="S3153" s="4"/>
      <c r="T3153" s="5"/>
      <c r="U3153" s="9"/>
      <c r="V3153" s="9"/>
      <c r="W3153" s="9"/>
      <c r="X3153" s="32"/>
      <c r="Y3153" s="3"/>
      <c r="Z3153" s="1"/>
      <c r="AA3153" s="9"/>
      <c r="AB3153" s="3"/>
      <c r="AC3153" s="3"/>
      <c r="AD3153" s="3"/>
      <c r="AE3153" s="9"/>
      <c r="AF3153" s="10"/>
      <c r="AG3153" s="9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20"/>
      <c r="R3154" s="13"/>
      <c r="S3154" s="4"/>
      <c r="T3154" s="5"/>
      <c r="U3154" s="9"/>
      <c r="V3154" s="9"/>
      <c r="W3154" s="9"/>
      <c r="X3154" s="32"/>
      <c r="Y3154" s="3"/>
      <c r="Z3154" s="1"/>
      <c r="AA3154" s="9"/>
      <c r="AB3154" s="3"/>
      <c r="AC3154" s="3"/>
      <c r="AD3154" s="3"/>
      <c r="AE3154" s="9"/>
      <c r="AF3154" s="10"/>
      <c r="AG3154" s="9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20"/>
      <c r="R3155" s="13"/>
      <c r="S3155" s="4"/>
      <c r="T3155" s="5"/>
      <c r="U3155" s="9"/>
      <c r="V3155" s="9"/>
      <c r="W3155" s="9"/>
      <c r="X3155" s="32"/>
      <c r="Y3155" s="3"/>
      <c r="Z3155" s="1"/>
      <c r="AA3155" s="9"/>
      <c r="AB3155" s="3"/>
      <c r="AC3155" s="3"/>
      <c r="AD3155" s="3"/>
      <c r="AE3155" s="9"/>
      <c r="AF3155" s="10"/>
      <c r="AG3155" s="9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20"/>
      <c r="R3156" s="13"/>
      <c r="S3156" s="4"/>
      <c r="T3156" s="5"/>
      <c r="U3156" s="9"/>
      <c r="V3156" s="9"/>
      <c r="W3156" s="9"/>
      <c r="X3156" s="32"/>
      <c r="Y3156" s="3"/>
      <c r="Z3156" s="1"/>
      <c r="AA3156" s="9"/>
      <c r="AB3156" s="3"/>
      <c r="AC3156" s="3"/>
      <c r="AD3156" s="3"/>
      <c r="AE3156" s="9"/>
      <c r="AF3156" s="10"/>
      <c r="AG3156" s="9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20"/>
      <c r="R3157" s="13"/>
      <c r="S3157" s="4"/>
      <c r="T3157" s="5"/>
      <c r="U3157" s="9"/>
      <c r="V3157" s="9"/>
      <c r="W3157" s="9"/>
      <c r="X3157" s="32"/>
      <c r="Y3157" s="3"/>
      <c r="Z3157" s="1"/>
      <c r="AA3157" s="9"/>
      <c r="AB3157" s="3"/>
      <c r="AC3157" s="3"/>
      <c r="AD3157" s="3"/>
      <c r="AE3157" s="9"/>
      <c r="AF3157" s="10"/>
      <c r="AG3157" s="9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20"/>
      <c r="R3158" s="13"/>
      <c r="S3158" s="4"/>
      <c r="T3158" s="5"/>
      <c r="U3158" s="9"/>
      <c r="V3158" s="9"/>
      <c r="W3158" s="9"/>
      <c r="X3158" s="32"/>
      <c r="Y3158" s="3"/>
      <c r="Z3158" s="1"/>
      <c r="AA3158" s="9"/>
      <c r="AB3158" s="3"/>
      <c r="AC3158" s="3"/>
      <c r="AD3158" s="3"/>
      <c r="AE3158" s="9"/>
      <c r="AF3158" s="10"/>
      <c r="AG3158" s="9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20"/>
      <c r="R3159" s="13"/>
      <c r="S3159" s="4"/>
      <c r="T3159" s="5"/>
      <c r="U3159" s="9"/>
      <c r="V3159" s="9"/>
      <c r="W3159" s="9"/>
      <c r="X3159" s="32"/>
      <c r="Y3159" s="3"/>
      <c r="Z3159" s="1"/>
      <c r="AA3159" s="9"/>
      <c r="AB3159" s="3"/>
      <c r="AC3159" s="3"/>
      <c r="AD3159" s="3"/>
      <c r="AE3159" s="9"/>
      <c r="AF3159" s="10"/>
      <c r="AG3159" s="9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20"/>
      <c r="R3160" s="13"/>
      <c r="S3160" s="4"/>
      <c r="T3160" s="5"/>
      <c r="U3160" s="9"/>
      <c r="V3160" s="9"/>
      <c r="W3160" s="9"/>
      <c r="X3160" s="32"/>
      <c r="Y3160" s="3"/>
      <c r="Z3160" s="1"/>
      <c r="AA3160" s="9"/>
      <c r="AB3160" s="3"/>
      <c r="AC3160" s="3"/>
      <c r="AD3160" s="3"/>
      <c r="AE3160" s="9"/>
      <c r="AF3160" s="10"/>
      <c r="AG3160" s="9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20"/>
      <c r="R3161" s="13"/>
      <c r="S3161" s="4"/>
      <c r="T3161" s="5"/>
      <c r="U3161" s="9"/>
      <c r="V3161" s="9"/>
      <c r="W3161" s="9"/>
      <c r="X3161" s="32"/>
      <c r="Y3161" s="3"/>
      <c r="Z3161" s="1"/>
      <c r="AA3161" s="9"/>
      <c r="AB3161" s="3"/>
      <c r="AC3161" s="3"/>
      <c r="AD3161" s="3"/>
      <c r="AE3161" s="9"/>
      <c r="AF3161" s="10"/>
      <c r="AG3161" s="9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20"/>
      <c r="R3162" s="13"/>
      <c r="S3162" s="4"/>
      <c r="T3162" s="5"/>
      <c r="U3162" s="9"/>
      <c r="V3162" s="9"/>
      <c r="W3162" s="9"/>
      <c r="X3162" s="32"/>
      <c r="Y3162" s="3"/>
      <c r="Z3162" s="1"/>
      <c r="AA3162" s="9"/>
      <c r="AB3162" s="3"/>
      <c r="AC3162" s="3"/>
      <c r="AD3162" s="3"/>
      <c r="AE3162" s="9"/>
      <c r="AF3162" s="10"/>
      <c r="AG3162" s="9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20"/>
      <c r="R3163" s="13"/>
      <c r="S3163" s="4"/>
      <c r="T3163" s="5"/>
      <c r="U3163" s="9"/>
      <c r="V3163" s="9"/>
      <c r="W3163" s="9"/>
      <c r="X3163" s="32"/>
      <c r="Y3163" s="3"/>
      <c r="Z3163" s="1"/>
      <c r="AA3163" s="9"/>
      <c r="AB3163" s="3"/>
      <c r="AC3163" s="3"/>
      <c r="AD3163" s="3"/>
      <c r="AE3163" s="9"/>
      <c r="AF3163" s="10"/>
      <c r="AG3163" s="9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20"/>
      <c r="R3164" s="13"/>
      <c r="S3164" s="4"/>
      <c r="T3164" s="5"/>
      <c r="U3164" s="9"/>
      <c r="V3164" s="9"/>
      <c r="W3164" s="9"/>
      <c r="X3164" s="32"/>
      <c r="Y3164" s="3"/>
      <c r="Z3164" s="1"/>
      <c r="AA3164" s="9"/>
      <c r="AB3164" s="3"/>
      <c r="AC3164" s="3"/>
      <c r="AD3164" s="3"/>
      <c r="AE3164" s="9"/>
      <c r="AF3164" s="10"/>
      <c r="AG3164" s="9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20"/>
      <c r="R3165" s="13"/>
      <c r="S3165" s="4"/>
      <c r="T3165" s="5"/>
      <c r="U3165" s="9"/>
      <c r="V3165" s="9"/>
      <c r="W3165" s="9"/>
      <c r="X3165" s="32"/>
      <c r="Y3165" s="3"/>
      <c r="Z3165" s="1"/>
      <c r="AA3165" s="9"/>
      <c r="AB3165" s="3"/>
      <c r="AC3165" s="3"/>
      <c r="AD3165" s="3"/>
      <c r="AE3165" s="9"/>
      <c r="AF3165" s="10"/>
      <c r="AG3165" s="9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20"/>
      <c r="R3166" s="13"/>
      <c r="S3166" s="4"/>
      <c r="T3166" s="5"/>
      <c r="U3166" s="9"/>
      <c r="V3166" s="9"/>
      <c r="W3166" s="9"/>
      <c r="X3166" s="32"/>
      <c r="Y3166" s="3"/>
      <c r="Z3166" s="1"/>
      <c r="AA3166" s="9"/>
      <c r="AB3166" s="3"/>
      <c r="AC3166" s="3"/>
      <c r="AD3166" s="3"/>
      <c r="AE3166" s="9"/>
      <c r="AF3166" s="10"/>
      <c r="AG3166" s="9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20"/>
      <c r="R3167" s="13"/>
      <c r="S3167" s="4"/>
      <c r="T3167" s="5"/>
      <c r="U3167" s="9"/>
      <c r="V3167" s="9"/>
      <c r="W3167" s="9"/>
      <c r="X3167" s="32"/>
      <c r="Y3167" s="3"/>
      <c r="Z3167" s="1"/>
      <c r="AA3167" s="9"/>
      <c r="AB3167" s="3"/>
      <c r="AC3167" s="3"/>
      <c r="AD3167" s="3"/>
      <c r="AE3167" s="9"/>
      <c r="AF3167" s="10"/>
      <c r="AG3167" s="9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20"/>
      <c r="R3168" s="13"/>
      <c r="S3168" s="4"/>
      <c r="T3168" s="5"/>
      <c r="U3168" s="9"/>
      <c r="V3168" s="9"/>
      <c r="W3168" s="9"/>
      <c r="X3168" s="32"/>
      <c r="Y3168" s="3"/>
      <c r="Z3168" s="1"/>
      <c r="AA3168" s="9"/>
      <c r="AB3168" s="3"/>
      <c r="AC3168" s="3"/>
      <c r="AD3168" s="3"/>
      <c r="AE3168" s="9"/>
      <c r="AF3168" s="10"/>
      <c r="AG3168" s="9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20"/>
      <c r="R3169" s="13"/>
      <c r="S3169" s="4"/>
      <c r="T3169" s="5"/>
      <c r="U3169" s="9"/>
      <c r="V3169" s="9"/>
      <c r="W3169" s="9"/>
      <c r="X3169" s="32"/>
      <c r="Y3169" s="3"/>
      <c r="Z3169" s="1"/>
      <c r="AA3169" s="9"/>
      <c r="AB3169" s="3"/>
      <c r="AC3169" s="3"/>
      <c r="AD3169" s="3"/>
      <c r="AE3169" s="9"/>
      <c r="AF3169" s="10"/>
      <c r="AG3169" s="9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20"/>
      <c r="R3170" s="13"/>
      <c r="S3170" s="4"/>
      <c r="T3170" s="5"/>
      <c r="U3170" s="9"/>
      <c r="V3170" s="9"/>
      <c r="W3170" s="9"/>
      <c r="X3170" s="32"/>
      <c r="Y3170" s="3"/>
      <c r="Z3170" s="1"/>
      <c r="AA3170" s="9"/>
      <c r="AB3170" s="3"/>
      <c r="AC3170" s="3"/>
      <c r="AD3170" s="3"/>
      <c r="AE3170" s="9"/>
      <c r="AF3170" s="10"/>
      <c r="AG3170" s="9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20"/>
      <c r="R3171" s="13"/>
      <c r="S3171" s="4"/>
      <c r="T3171" s="5"/>
      <c r="U3171" s="9"/>
      <c r="V3171" s="9"/>
      <c r="W3171" s="9"/>
      <c r="X3171" s="32"/>
      <c r="Y3171" s="3"/>
      <c r="Z3171" s="1"/>
      <c r="AA3171" s="9"/>
      <c r="AB3171" s="3"/>
      <c r="AC3171" s="3"/>
      <c r="AD3171" s="3"/>
      <c r="AE3171" s="9"/>
      <c r="AF3171" s="10"/>
      <c r="AG3171" s="9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20"/>
      <c r="R3172" s="13"/>
      <c r="S3172" s="4"/>
      <c r="T3172" s="5"/>
      <c r="U3172" s="9"/>
      <c r="V3172" s="9"/>
      <c r="W3172" s="9"/>
      <c r="X3172" s="32"/>
      <c r="Y3172" s="3"/>
      <c r="Z3172" s="1"/>
      <c r="AA3172" s="9"/>
      <c r="AB3172" s="3"/>
      <c r="AC3172" s="3"/>
      <c r="AD3172" s="3"/>
      <c r="AE3172" s="9"/>
      <c r="AF3172" s="10"/>
      <c r="AG3172" s="9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20"/>
      <c r="R3173" s="13"/>
      <c r="S3173" s="4"/>
      <c r="T3173" s="5"/>
      <c r="U3173" s="9"/>
      <c r="V3173" s="9"/>
      <c r="W3173" s="9"/>
      <c r="X3173" s="32"/>
      <c r="Y3173" s="3"/>
      <c r="Z3173" s="1"/>
      <c r="AA3173" s="9"/>
      <c r="AB3173" s="3"/>
      <c r="AC3173" s="3"/>
      <c r="AD3173" s="3"/>
      <c r="AE3173" s="9"/>
      <c r="AF3173" s="10"/>
      <c r="AG3173" s="9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20"/>
      <c r="R3174" s="13"/>
      <c r="S3174" s="4"/>
      <c r="T3174" s="5"/>
      <c r="U3174" s="9"/>
      <c r="V3174" s="9"/>
      <c r="W3174" s="9"/>
      <c r="X3174" s="32"/>
      <c r="Y3174" s="3"/>
      <c r="Z3174" s="1"/>
      <c r="AA3174" s="9"/>
      <c r="AB3174" s="3"/>
      <c r="AC3174" s="3"/>
      <c r="AD3174" s="3"/>
      <c r="AE3174" s="9"/>
      <c r="AF3174" s="10"/>
      <c r="AG3174" s="9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20"/>
      <c r="R3175" s="13"/>
      <c r="S3175" s="4"/>
      <c r="T3175" s="5"/>
      <c r="U3175" s="9"/>
      <c r="V3175" s="9"/>
      <c r="W3175" s="9"/>
      <c r="X3175" s="32"/>
      <c r="Y3175" s="3"/>
      <c r="Z3175" s="1"/>
      <c r="AA3175" s="9"/>
      <c r="AB3175" s="3"/>
      <c r="AC3175" s="3"/>
      <c r="AD3175" s="3"/>
      <c r="AE3175" s="9"/>
      <c r="AF3175" s="10"/>
      <c r="AG3175" s="9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20"/>
      <c r="R3176" s="13"/>
      <c r="S3176" s="4"/>
      <c r="T3176" s="5"/>
      <c r="U3176" s="9"/>
      <c r="V3176" s="9"/>
      <c r="W3176" s="9"/>
      <c r="X3176" s="32"/>
      <c r="Y3176" s="3"/>
      <c r="Z3176" s="1"/>
      <c r="AA3176" s="9"/>
      <c r="AB3176" s="3"/>
      <c r="AC3176" s="3"/>
      <c r="AD3176" s="3"/>
      <c r="AE3176" s="9"/>
      <c r="AF3176" s="10"/>
      <c r="AG3176" s="9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20"/>
      <c r="R3177" s="13"/>
      <c r="S3177" s="4"/>
      <c r="T3177" s="5"/>
      <c r="U3177" s="9"/>
      <c r="V3177" s="9"/>
      <c r="W3177" s="9"/>
      <c r="X3177" s="32"/>
      <c r="Y3177" s="3"/>
      <c r="Z3177" s="1"/>
      <c r="AA3177" s="9"/>
      <c r="AB3177" s="3"/>
      <c r="AC3177" s="3"/>
      <c r="AD3177" s="3"/>
      <c r="AE3177" s="9"/>
      <c r="AF3177" s="10"/>
      <c r="AG3177" s="9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20"/>
      <c r="R3178" s="13"/>
      <c r="S3178" s="4"/>
      <c r="T3178" s="5"/>
      <c r="U3178" s="9"/>
      <c r="V3178" s="9"/>
      <c r="W3178" s="9"/>
      <c r="X3178" s="32"/>
      <c r="Y3178" s="3"/>
      <c r="Z3178" s="1"/>
      <c r="AA3178" s="9"/>
      <c r="AB3178" s="3"/>
      <c r="AC3178" s="3"/>
      <c r="AD3178" s="3"/>
      <c r="AE3178" s="9"/>
      <c r="AF3178" s="10"/>
      <c r="AG3178" s="9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20"/>
      <c r="R3179" s="13"/>
      <c r="S3179" s="4"/>
      <c r="T3179" s="5"/>
      <c r="U3179" s="9"/>
      <c r="V3179" s="9"/>
      <c r="W3179" s="9"/>
      <c r="X3179" s="32"/>
      <c r="Y3179" s="3"/>
      <c r="Z3179" s="1"/>
      <c r="AA3179" s="9"/>
      <c r="AB3179" s="3"/>
      <c r="AC3179" s="3"/>
      <c r="AD3179" s="3"/>
      <c r="AE3179" s="9"/>
      <c r="AF3179" s="10"/>
      <c r="AG3179" s="9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20"/>
      <c r="R3180" s="13"/>
      <c r="S3180" s="4"/>
      <c r="T3180" s="5"/>
      <c r="U3180" s="9"/>
      <c r="V3180" s="9"/>
      <c r="W3180" s="9"/>
      <c r="X3180" s="32"/>
      <c r="Y3180" s="3"/>
      <c r="Z3180" s="1"/>
      <c r="AA3180" s="9"/>
      <c r="AB3180" s="3"/>
      <c r="AC3180" s="3"/>
      <c r="AD3180" s="3"/>
      <c r="AE3180" s="9"/>
      <c r="AF3180" s="10"/>
      <c r="AG3180" s="9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20"/>
      <c r="R3181" s="13"/>
      <c r="S3181" s="4"/>
      <c r="T3181" s="5"/>
      <c r="U3181" s="9"/>
      <c r="V3181" s="9"/>
      <c r="W3181" s="9"/>
      <c r="X3181" s="32"/>
      <c r="Y3181" s="3"/>
      <c r="Z3181" s="1"/>
      <c r="AA3181" s="9"/>
      <c r="AB3181" s="3"/>
      <c r="AC3181" s="3"/>
      <c r="AD3181" s="3"/>
      <c r="AE3181" s="9"/>
      <c r="AF3181" s="10"/>
      <c r="AG3181" s="9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20"/>
      <c r="R3182" s="13"/>
      <c r="S3182" s="4"/>
      <c r="T3182" s="5"/>
      <c r="U3182" s="9"/>
      <c r="V3182" s="9"/>
      <c r="W3182" s="9"/>
      <c r="X3182" s="32"/>
      <c r="Y3182" s="3"/>
      <c r="Z3182" s="1"/>
      <c r="AA3182" s="9"/>
      <c r="AB3182" s="3"/>
      <c r="AC3182" s="3"/>
      <c r="AD3182" s="3"/>
      <c r="AE3182" s="9"/>
      <c r="AF3182" s="10"/>
      <c r="AG3182" s="9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20"/>
      <c r="R3183" s="13"/>
      <c r="S3183" s="4"/>
      <c r="T3183" s="5"/>
      <c r="U3183" s="9"/>
      <c r="V3183" s="9"/>
      <c r="W3183" s="9"/>
      <c r="X3183" s="32"/>
      <c r="Y3183" s="3"/>
      <c r="Z3183" s="1"/>
      <c r="AA3183" s="9"/>
      <c r="AB3183" s="3"/>
      <c r="AC3183" s="3"/>
      <c r="AD3183" s="3"/>
      <c r="AE3183" s="9"/>
      <c r="AF3183" s="10"/>
      <c r="AG3183" s="9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20"/>
      <c r="R3184" s="13"/>
      <c r="S3184" s="4"/>
      <c r="T3184" s="5"/>
      <c r="U3184" s="9"/>
      <c r="V3184" s="9"/>
      <c r="W3184" s="9"/>
      <c r="X3184" s="32"/>
      <c r="Y3184" s="3"/>
      <c r="Z3184" s="1"/>
      <c r="AA3184" s="9"/>
      <c r="AB3184" s="3"/>
      <c r="AC3184" s="3"/>
      <c r="AD3184" s="3"/>
      <c r="AE3184" s="9"/>
      <c r="AF3184" s="10"/>
      <c r="AG3184" s="9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20"/>
      <c r="R3185" s="13"/>
      <c r="S3185" s="4"/>
      <c r="T3185" s="5"/>
      <c r="U3185" s="9"/>
      <c r="V3185" s="9"/>
      <c r="W3185" s="9"/>
      <c r="X3185" s="32"/>
      <c r="Y3185" s="3"/>
      <c r="Z3185" s="1"/>
      <c r="AA3185" s="9"/>
      <c r="AB3185" s="3"/>
      <c r="AC3185" s="3"/>
      <c r="AD3185" s="3"/>
      <c r="AE3185" s="9"/>
      <c r="AF3185" s="10"/>
      <c r="AG3185" s="9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20"/>
      <c r="R3186" s="13"/>
      <c r="S3186" s="4"/>
      <c r="T3186" s="5"/>
      <c r="U3186" s="9"/>
      <c r="V3186" s="9"/>
      <c r="W3186" s="9"/>
      <c r="X3186" s="32"/>
      <c r="Y3186" s="3"/>
      <c r="Z3186" s="1"/>
      <c r="AA3186" s="9"/>
      <c r="AB3186" s="3"/>
      <c r="AC3186" s="3"/>
      <c r="AD3186" s="3"/>
      <c r="AE3186" s="9"/>
      <c r="AF3186" s="10"/>
      <c r="AG3186" s="9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20"/>
      <c r="R3187" s="13"/>
      <c r="S3187" s="4"/>
      <c r="T3187" s="5"/>
      <c r="U3187" s="9"/>
      <c r="V3187" s="9"/>
      <c r="W3187" s="9"/>
      <c r="X3187" s="32"/>
      <c r="Y3187" s="3"/>
      <c r="Z3187" s="1"/>
      <c r="AA3187" s="9"/>
      <c r="AB3187" s="3"/>
      <c r="AC3187" s="3"/>
      <c r="AD3187" s="3"/>
      <c r="AE3187" s="9"/>
      <c r="AF3187" s="10"/>
      <c r="AG3187" s="9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20"/>
      <c r="R3188" s="13"/>
      <c r="S3188" s="4"/>
      <c r="T3188" s="5"/>
      <c r="U3188" s="9"/>
      <c r="V3188" s="9"/>
      <c r="W3188" s="9"/>
      <c r="X3188" s="32"/>
      <c r="Y3188" s="3"/>
      <c r="Z3188" s="1"/>
      <c r="AA3188" s="9"/>
      <c r="AB3188" s="3"/>
      <c r="AC3188" s="3"/>
      <c r="AD3188" s="3"/>
      <c r="AE3188" s="9"/>
      <c r="AF3188" s="10"/>
      <c r="AG3188" s="9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20"/>
      <c r="R3189" s="13"/>
      <c r="S3189" s="4"/>
      <c r="T3189" s="5"/>
      <c r="U3189" s="9"/>
      <c r="V3189" s="9"/>
      <c r="W3189" s="9"/>
      <c r="X3189" s="32"/>
      <c r="Y3189" s="3"/>
      <c r="Z3189" s="1"/>
      <c r="AA3189" s="9"/>
      <c r="AB3189" s="3"/>
      <c r="AC3189" s="3"/>
      <c r="AD3189" s="3"/>
      <c r="AE3189" s="9"/>
      <c r="AF3189" s="10"/>
      <c r="AG3189" s="9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20"/>
      <c r="R3190" s="13"/>
      <c r="S3190" s="4"/>
      <c r="T3190" s="5"/>
      <c r="U3190" s="9"/>
      <c r="V3190" s="9"/>
      <c r="W3190" s="9"/>
      <c r="X3190" s="32"/>
      <c r="Y3190" s="3"/>
      <c r="Z3190" s="1"/>
      <c r="AA3190" s="9"/>
      <c r="AB3190" s="3"/>
      <c r="AC3190" s="3"/>
      <c r="AD3190" s="3"/>
      <c r="AE3190" s="9"/>
      <c r="AF3190" s="10"/>
      <c r="AG3190" s="9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20"/>
      <c r="R3191" s="13"/>
      <c r="S3191" s="4"/>
      <c r="T3191" s="5"/>
      <c r="U3191" s="9"/>
      <c r="V3191" s="9"/>
      <c r="W3191" s="9"/>
      <c r="X3191" s="32"/>
      <c r="Y3191" s="3"/>
      <c r="Z3191" s="1"/>
      <c r="AA3191" s="9"/>
      <c r="AB3191" s="3"/>
      <c r="AC3191" s="3"/>
      <c r="AD3191" s="3"/>
      <c r="AE3191" s="9"/>
      <c r="AF3191" s="10"/>
      <c r="AG3191" s="9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20"/>
      <c r="R3192" s="13"/>
      <c r="S3192" s="4"/>
      <c r="T3192" s="5"/>
      <c r="U3192" s="9"/>
      <c r="V3192" s="9"/>
      <c r="W3192" s="9"/>
      <c r="X3192" s="32"/>
      <c r="Y3192" s="3"/>
      <c r="Z3192" s="1"/>
      <c r="AA3192" s="9"/>
      <c r="AB3192" s="3"/>
      <c r="AC3192" s="3"/>
      <c r="AD3192" s="3"/>
      <c r="AE3192" s="9"/>
      <c r="AF3192" s="10"/>
      <c r="AG3192" s="9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20"/>
      <c r="R3193" s="13"/>
      <c r="S3193" s="4"/>
      <c r="T3193" s="5"/>
      <c r="U3193" s="9"/>
      <c r="V3193" s="9"/>
      <c r="W3193" s="9"/>
      <c r="X3193" s="32"/>
      <c r="Y3193" s="3"/>
      <c r="Z3193" s="1"/>
      <c r="AA3193" s="9"/>
      <c r="AB3193" s="3"/>
      <c r="AC3193" s="3"/>
      <c r="AD3193" s="3"/>
      <c r="AE3193" s="9"/>
      <c r="AF3193" s="10"/>
      <c r="AG3193" s="9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20"/>
      <c r="R3194" s="13"/>
      <c r="S3194" s="4"/>
      <c r="T3194" s="5"/>
      <c r="U3194" s="9"/>
      <c r="V3194" s="9"/>
      <c r="W3194" s="9"/>
      <c r="X3194" s="32"/>
      <c r="Y3194" s="3"/>
      <c r="Z3194" s="1"/>
      <c r="AA3194" s="9"/>
      <c r="AB3194" s="3"/>
      <c r="AC3194" s="3"/>
      <c r="AD3194" s="3"/>
      <c r="AE3194" s="9"/>
      <c r="AF3194" s="10"/>
      <c r="AG3194" s="9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20"/>
      <c r="R3195" s="13"/>
      <c r="S3195" s="4"/>
      <c r="T3195" s="5"/>
      <c r="U3195" s="9"/>
      <c r="V3195" s="9"/>
      <c r="W3195" s="9"/>
      <c r="X3195" s="32"/>
      <c r="Y3195" s="3"/>
      <c r="Z3195" s="1"/>
      <c r="AA3195" s="9"/>
      <c r="AB3195" s="3"/>
      <c r="AC3195" s="3"/>
      <c r="AD3195" s="3"/>
      <c r="AE3195" s="9"/>
      <c r="AF3195" s="10"/>
      <c r="AG3195" s="9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20"/>
      <c r="R3196" s="13"/>
      <c r="S3196" s="4"/>
      <c r="T3196" s="5"/>
      <c r="U3196" s="9"/>
      <c r="V3196" s="9"/>
      <c r="W3196" s="9"/>
      <c r="X3196" s="32"/>
      <c r="Y3196" s="3"/>
      <c r="Z3196" s="1"/>
      <c r="AA3196" s="9"/>
      <c r="AB3196" s="3"/>
      <c r="AC3196" s="3"/>
      <c r="AD3196" s="3"/>
      <c r="AE3196" s="9"/>
      <c r="AF3196" s="10"/>
      <c r="AG3196" s="9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20"/>
      <c r="R3197" s="13"/>
      <c r="S3197" s="4"/>
      <c r="T3197" s="5"/>
      <c r="U3197" s="9"/>
      <c r="V3197" s="9"/>
      <c r="W3197" s="9"/>
      <c r="X3197" s="32"/>
      <c r="Y3197" s="3"/>
      <c r="Z3197" s="1"/>
      <c r="AA3197" s="9"/>
      <c r="AB3197" s="3"/>
      <c r="AC3197" s="3"/>
      <c r="AD3197" s="3"/>
      <c r="AE3197" s="9"/>
      <c r="AF3197" s="10"/>
      <c r="AG3197" s="9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20"/>
      <c r="R3198" s="13"/>
      <c r="S3198" s="4"/>
      <c r="T3198" s="5"/>
      <c r="U3198" s="9"/>
      <c r="V3198" s="9"/>
      <c r="W3198" s="9"/>
      <c r="X3198" s="32"/>
      <c r="Y3198" s="3"/>
      <c r="Z3198" s="1"/>
      <c r="AA3198" s="9"/>
      <c r="AB3198" s="3"/>
      <c r="AC3198" s="3"/>
      <c r="AD3198" s="3"/>
      <c r="AE3198" s="9"/>
      <c r="AF3198" s="10"/>
      <c r="AG3198" s="9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20"/>
      <c r="R3199" s="13"/>
      <c r="S3199" s="4"/>
      <c r="T3199" s="5"/>
      <c r="U3199" s="9"/>
      <c r="V3199" s="9"/>
      <c r="W3199" s="9"/>
      <c r="X3199" s="32"/>
      <c r="Y3199" s="3"/>
      <c r="Z3199" s="1"/>
      <c r="AA3199" s="9"/>
      <c r="AB3199" s="3"/>
      <c r="AC3199" s="3"/>
      <c r="AD3199" s="3"/>
      <c r="AE3199" s="9"/>
      <c r="AF3199" s="10"/>
      <c r="AG3199" s="9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20"/>
      <c r="R3200" s="13"/>
      <c r="S3200" s="4"/>
      <c r="T3200" s="5"/>
      <c r="U3200" s="9"/>
      <c r="V3200" s="9"/>
      <c r="W3200" s="9"/>
      <c r="X3200" s="32"/>
      <c r="Y3200" s="3"/>
      <c r="Z3200" s="1"/>
      <c r="AA3200" s="9"/>
      <c r="AB3200" s="3"/>
      <c r="AC3200" s="3"/>
      <c r="AD3200" s="3"/>
      <c r="AE3200" s="9"/>
      <c r="AF3200" s="10"/>
      <c r="AG3200" s="9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20"/>
      <c r="R3201" s="13"/>
      <c r="S3201" s="4"/>
      <c r="T3201" s="5"/>
      <c r="U3201" s="9"/>
      <c r="V3201" s="9"/>
      <c r="W3201" s="9"/>
      <c r="X3201" s="32"/>
      <c r="Y3201" s="3"/>
      <c r="Z3201" s="1"/>
      <c r="AA3201" s="9"/>
      <c r="AB3201" s="3"/>
      <c r="AC3201" s="3"/>
      <c r="AD3201" s="3"/>
      <c r="AE3201" s="9"/>
      <c r="AF3201" s="10"/>
      <c r="AG3201" s="9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20"/>
      <c r="R3202" s="13"/>
      <c r="S3202" s="4"/>
      <c r="T3202" s="5"/>
      <c r="U3202" s="9"/>
      <c r="V3202" s="9"/>
      <c r="W3202" s="9"/>
      <c r="X3202" s="32"/>
      <c r="Y3202" s="3"/>
      <c r="Z3202" s="1"/>
      <c r="AA3202" s="9"/>
      <c r="AB3202" s="3"/>
      <c r="AC3202" s="3"/>
      <c r="AD3202" s="3"/>
      <c r="AE3202" s="9"/>
      <c r="AF3202" s="10"/>
      <c r="AG3202" s="9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20"/>
      <c r="R3203" s="13"/>
      <c r="S3203" s="4"/>
      <c r="T3203" s="5"/>
      <c r="U3203" s="9"/>
      <c r="V3203" s="9"/>
      <c r="W3203" s="9"/>
      <c r="X3203" s="32"/>
      <c r="Y3203" s="3"/>
      <c r="Z3203" s="1"/>
      <c r="AA3203" s="9"/>
      <c r="AB3203" s="3"/>
      <c r="AC3203" s="3"/>
      <c r="AD3203" s="3"/>
      <c r="AE3203" s="9"/>
      <c r="AF3203" s="10"/>
      <c r="AG3203" s="9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20"/>
      <c r="R3204" s="13"/>
      <c r="S3204" s="4"/>
      <c r="T3204" s="5"/>
      <c r="U3204" s="9"/>
      <c r="V3204" s="9"/>
      <c r="W3204" s="9"/>
      <c r="X3204" s="32"/>
      <c r="Y3204" s="3"/>
      <c r="Z3204" s="1"/>
      <c r="AA3204" s="9"/>
      <c r="AB3204" s="3"/>
      <c r="AC3204" s="3"/>
      <c r="AD3204" s="3"/>
      <c r="AE3204" s="9"/>
      <c r="AF3204" s="10"/>
      <c r="AG3204" s="9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20"/>
      <c r="R3205" s="13"/>
      <c r="S3205" s="4"/>
      <c r="T3205" s="5"/>
      <c r="U3205" s="9"/>
      <c r="V3205" s="9"/>
      <c r="W3205" s="9"/>
      <c r="X3205" s="32"/>
      <c r="Y3205" s="3"/>
      <c r="Z3205" s="1"/>
      <c r="AA3205" s="9"/>
      <c r="AB3205" s="3"/>
      <c r="AC3205" s="3"/>
      <c r="AD3205" s="3"/>
      <c r="AE3205" s="9"/>
      <c r="AF3205" s="10"/>
      <c r="AG3205" s="9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20"/>
      <c r="R3206" s="13"/>
      <c r="S3206" s="4"/>
      <c r="T3206" s="5"/>
      <c r="U3206" s="9"/>
      <c r="V3206" s="9"/>
      <c r="W3206" s="9"/>
      <c r="X3206" s="32"/>
      <c r="Y3206" s="3"/>
      <c r="Z3206" s="1"/>
      <c r="AA3206" s="9"/>
      <c r="AB3206" s="3"/>
      <c r="AC3206" s="3"/>
      <c r="AD3206" s="3"/>
      <c r="AE3206" s="9"/>
      <c r="AF3206" s="10"/>
      <c r="AG3206" s="9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20"/>
      <c r="R3207" s="13"/>
      <c r="S3207" s="4"/>
      <c r="T3207" s="5"/>
      <c r="U3207" s="9"/>
      <c r="V3207" s="9"/>
      <c r="W3207" s="9"/>
      <c r="X3207" s="32"/>
      <c r="Y3207" s="3"/>
      <c r="Z3207" s="1"/>
      <c r="AA3207" s="9"/>
      <c r="AB3207" s="3"/>
      <c r="AC3207" s="3"/>
      <c r="AD3207" s="3"/>
      <c r="AE3207" s="9"/>
      <c r="AF3207" s="10"/>
      <c r="AG3207" s="9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20"/>
      <c r="R3208" s="13"/>
      <c r="S3208" s="4"/>
      <c r="T3208" s="5"/>
      <c r="U3208" s="9"/>
      <c r="V3208" s="9"/>
      <c r="W3208" s="9"/>
      <c r="X3208" s="32"/>
      <c r="Y3208" s="3"/>
      <c r="Z3208" s="1"/>
      <c r="AA3208" s="9"/>
      <c r="AB3208" s="3"/>
      <c r="AC3208" s="3"/>
      <c r="AD3208" s="3"/>
      <c r="AE3208" s="9"/>
      <c r="AF3208" s="10"/>
      <c r="AG3208" s="9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20"/>
      <c r="R3209" s="13"/>
      <c r="S3209" s="4"/>
      <c r="T3209" s="5"/>
      <c r="U3209" s="9"/>
      <c r="V3209" s="9"/>
      <c r="W3209" s="9"/>
      <c r="X3209" s="32"/>
      <c r="Y3209" s="3"/>
      <c r="Z3209" s="1"/>
      <c r="AA3209" s="9"/>
      <c r="AB3209" s="3"/>
      <c r="AC3209" s="3"/>
      <c r="AD3209" s="3"/>
      <c r="AE3209" s="9"/>
      <c r="AF3209" s="10"/>
      <c r="AG3209" s="9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20"/>
      <c r="R3210" s="13"/>
      <c r="S3210" s="4"/>
      <c r="T3210" s="5"/>
      <c r="U3210" s="9"/>
      <c r="V3210" s="9"/>
      <c r="W3210" s="9"/>
      <c r="X3210" s="32"/>
      <c r="Y3210" s="3"/>
      <c r="Z3210" s="1"/>
      <c r="AA3210" s="9"/>
      <c r="AB3210" s="3"/>
      <c r="AC3210" s="3"/>
      <c r="AD3210" s="3"/>
      <c r="AE3210" s="9"/>
      <c r="AF3210" s="10"/>
      <c r="AG3210" s="9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20"/>
      <c r="R3211" s="13"/>
      <c r="S3211" s="4"/>
      <c r="T3211" s="5"/>
      <c r="U3211" s="9"/>
      <c r="V3211" s="9"/>
      <c r="W3211" s="9"/>
      <c r="X3211" s="32"/>
      <c r="Y3211" s="3"/>
      <c r="Z3211" s="1"/>
      <c r="AA3211" s="9"/>
      <c r="AB3211" s="3"/>
      <c r="AC3211" s="3"/>
      <c r="AD3211" s="3"/>
      <c r="AE3211" s="9"/>
      <c r="AF3211" s="10"/>
      <c r="AG3211" s="9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20"/>
      <c r="R3212" s="13"/>
      <c r="S3212" s="4"/>
      <c r="T3212" s="5"/>
      <c r="U3212" s="9"/>
      <c r="V3212" s="9"/>
      <c r="W3212" s="9"/>
      <c r="X3212" s="32"/>
      <c r="Y3212" s="3"/>
      <c r="Z3212" s="1"/>
      <c r="AA3212" s="9"/>
      <c r="AB3212" s="3"/>
      <c r="AC3212" s="3"/>
      <c r="AD3212" s="3"/>
      <c r="AE3212" s="9"/>
      <c r="AF3212" s="10"/>
      <c r="AG3212" s="9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20"/>
      <c r="R3213" s="13"/>
      <c r="S3213" s="4"/>
      <c r="T3213" s="5"/>
      <c r="U3213" s="9"/>
      <c r="V3213" s="9"/>
      <c r="W3213" s="9"/>
      <c r="X3213" s="32"/>
      <c r="Y3213" s="3"/>
      <c r="Z3213" s="1"/>
      <c r="AA3213" s="9"/>
      <c r="AB3213" s="3"/>
      <c r="AC3213" s="3"/>
      <c r="AD3213" s="3"/>
      <c r="AE3213" s="9"/>
      <c r="AF3213" s="10"/>
      <c r="AG3213" s="9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20"/>
      <c r="R3214" s="13"/>
      <c r="S3214" s="4"/>
      <c r="T3214" s="5"/>
      <c r="U3214" s="9"/>
      <c r="V3214" s="9"/>
      <c r="W3214" s="9"/>
      <c r="X3214" s="32"/>
      <c r="Y3214" s="3"/>
      <c r="Z3214" s="1"/>
      <c r="AA3214" s="9"/>
      <c r="AB3214" s="3"/>
      <c r="AC3214" s="3"/>
      <c r="AD3214" s="3"/>
      <c r="AE3214" s="9"/>
      <c r="AF3214" s="10"/>
      <c r="AG3214" s="9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20"/>
      <c r="R3215" s="13"/>
      <c r="S3215" s="4"/>
      <c r="T3215" s="5"/>
      <c r="U3215" s="9"/>
      <c r="V3215" s="9"/>
      <c r="W3215" s="9"/>
      <c r="X3215" s="32"/>
      <c r="Y3215" s="3"/>
      <c r="Z3215" s="1"/>
      <c r="AA3215" s="9"/>
      <c r="AB3215" s="3"/>
      <c r="AC3215" s="3"/>
      <c r="AD3215" s="3"/>
      <c r="AE3215" s="9"/>
      <c r="AF3215" s="10"/>
      <c r="AG3215" s="9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20"/>
      <c r="R3216" s="13"/>
      <c r="S3216" s="4"/>
      <c r="T3216" s="5"/>
      <c r="U3216" s="9"/>
      <c r="V3216" s="9"/>
      <c r="W3216" s="9"/>
      <c r="X3216" s="32"/>
      <c r="Y3216" s="3"/>
      <c r="Z3216" s="1"/>
      <c r="AA3216" s="9"/>
      <c r="AB3216" s="3"/>
      <c r="AC3216" s="3"/>
      <c r="AD3216" s="3"/>
      <c r="AE3216" s="9"/>
      <c r="AF3216" s="10"/>
      <c r="AG3216" s="9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20"/>
      <c r="R3217" s="13"/>
      <c r="S3217" s="4"/>
      <c r="T3217" s="5"/>
      <c r="U3217" s="9"/>
      <c r="V3217" s="9"/>
      <c r="W3217" s="9"/>
      <c r="X3217" s="32"/>
      <c r="Y3217" s="3"/>
      <c r="Z3217" s="1"/>
      <c r="AA3217" s="9"/>
      <c r="AB3217" s="3"/>
      <c r="AC3217" s="3"/>
      <c r="AD3217" s="3"/>
      <c r="AE3217" s="9"/>
      <c r="AF3217" s="10"/>
      <c r="AG3217" s="9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20"/>
      <c r="R3218" s="13"/>
      <c r="S3218" s="4"/>
      <c r="T3218" s="5"/>
      <c r="U3218" s="9"/>
      <c r="V3218" s="9"/>
      <c r="W3218" s="9"/>
      <c r="X3218" s="32"/>
      <c r="Y3218" s="3"/>
      <c r="Z3218" s="1"/>
      <c r="AA3218" s="9"/>
      <c r="AB3218" s="3"/>
      <c r="AC3218" s="3"/>
      <c r="AD3218" s="3"/>
      <c r="AE3218" s="9"/>
      <c r="AF3218" s="10"/>
      <c r="AG3218" s="9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20"/>
      <c r="R3219" s="13"/>
      <c r="S3219" s="4"/>
      <c r="T3219" s="5"/>
      <c r="U3219" s="9"/>
      <c r="V3219" s="9"/>
      <c r="W3219" s="9"/>
      <c r="X3219" s="32"/>
      <c r="Y3219" s="3"/>
      <c r="Z3219" s="1"/>
      <c r="AA3219" s="9"/>
      <c r="AB3219" s="3"/>
      <c r="AC3219" s="3"/>
      <c r="AD3219" s="3"/>
      <c r="AE3219" s="9"/>
      <c r="AF3219" s="10"/>
      <c r="AG3219" s="9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20"/>
      <c r="R3220" s="13"/>
      <c r="S3220" s="4"/>
      <c r="T3220" s="5"/>
      <c r="U3220" s="9"/>
      <c r="V3220" s="9"/>
      <c r="W3220" s="9"/>
      <c r="X3220" s="32"/>
      <c r="Y3220" s="3"/>
      <c r="Z3220" s="1"/>
      <c r="AA3220" s="9"/>
      <c r="AB3220" s="3"/>
      <c r="AC3220" s="3"/>
      <c r="AD3220" s="3"/>
      <c r="AE3220" s="9"/>
      <c r="AF3220" s="10"/>
      <c r="AG3220" s="9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20"/>
      <c r="R3221" s="13"/>
      <c r="S3221" s="4"/>
      <c r="T3221" s="5"/>
      <c r="U3221" s="9"/>
      <c r="V3221" s="9"/>
      <c r="W3221" s="9"/>
      <c r="X3221" s="32"/>
      <c r="Y3221" s="3"/>
      <c r="Z3221" s="1"/>
      <c r="AA3221" s="9"/>
      <c r="AB3221" s="3"/>
      <c r="AC3221" s="3"/>
      <c r="AD3221" s="3"/>
      <c r="AE3221" s="9"/>
      <c r="AF3221" s="10"/>
      <c r="AG3221" s="9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20"/>
      <c r="R3222" s="13"/>
      <c r="S3222" s="4"/>
      <c r="T3222" s="5"/>
      <c r="U3222" s="9"/>
      <c r="V3222" s="9"/>
      <c r="W3222" s="9"/>
      <c r="X3222" s="32"/>
      <c r="Y3222" s="3"/>
      <c r="Z3222" s="1"/>
      <c r="AA3222" s="9"/>
      <c r="AB3222" s="3"/>
      <c r="AC3222" s="3"/>
      <c r="AD3222" s="3"/>
      <c r="AE3222" s="9"/>
      <c r="AF3222" s="10"/>
      <c r="AG3222" s="9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20"/>
      <c r="R3223" s="13"/>
      <c r="S3223" s="4"/>
      <c r="T3223" s="5"/>
      <c r="U3223" s="9"/>
      <c r="V3223" s="9"/>
      <c r="W3223" s="9"/>
      <c r="X3223" s="32"/>
      <c r="Y3223" s="3"/>
      <c r="Z3223" s="1"/>
      <c r="AA3223" s="9"/>
      <c r="AB3223" s="3"/>
      <c r="AC3223" s="3"/>
      <c r="AD3223" s="3"/>
      <c r="AE3223" s="9"/>
      <c r="AF3223" s="10"/>
      <c r="AG3223" s="9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20"/>
      <c r="R3224" s="13"/>
      <c r="S3224" s="4"/>
      <c r="T3224" s="5"/>
      <c r="U3224" s="9"/>
      <c r="V3224" s="9"/>
      <c r="W3224" s="9"/>
      <c r="X3224" s="32"/>
      <c r="Y3224" s="3"/>
      <c r="Z3224" s="1"/>
      <c r="AA3224" s="9"/>
      <c r="AB3224" s="3"/>
      <c r="AC3224" s="3"/>
      <c r="AD3224" s="3"/>
      <c r="AE3224" s="9"/>
      <c r="AF3224" s="10"/>
      <c r="AG3224" s="9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20"/>
      <c r="R3225" s="13"/>
      <c r="S3225" s="4"/>
      <c r="T3225" s="5"/>
      <c r="U3225" s="9"/>
      <c r="V3225" s="9"/>
      <c r="W3225" s="9"/>
      <c r="X3225" s="32"/>
      <c r="Y3225" s="3"/>
      <c r="Z3225" s="1"/>
      <c r="AA3225" s="9"/>
      <c r="AB3225" s="3"/>
      <c r="AC3225" s="3"/>
      <c r="AD3225" s="3"/>
      <c r="AE3225" s="9"/>
      <c r="AF3225" s="10"/>
      <c r="AG3225" s="9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20"/>
      <c r="R3226" s="13"/>
      <c r="S3226" s="4"/>
      <c r="T3226" s="5"/>
      <c r="U3226" s="9"/>
      <c r="V3226" s="9"/>
      <c r="W3226" s="9"/>
      <c r="X3226" s="32"/>
      <c r="Y3226" s="3"/>
      <c r="Z3226" s="1"/>
      <c r="AA3226" s="9"/>
      <c r="AB3226" s="3"/>
      <c r="AC3226" s="3"/>
      <c r="AD3226" s="3"/>
      <c r="AE3226" s="9"/>
      <c r="AF3226" s="10"/>
      <c r="AG3226" s="9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20"/>
      <c r="R3227" s="13"/>
      <c r="S3227" s="4"/>
      <c r="T3227" s="5"/>
      <c r="U3227" s="9"/>
      <c r="V3227" s="9"/>
      <c r="W3227" s="9"/>
      <c r="X3227" s="32"/>
      <c r="Y3227" s="3"/>
      <c r="Z3227" s="1"/>
      <c r="AA3227" s="9"/>
      <c r="AB3227" s="3"/>
      <c r="AC3227" s="3"/>
      <c r="AD3227" s="3"/>
      <c r="AE3227" s="9"/>
      <c r="AF3227" s="10"/>
      <c r="AG3227" s="9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20"/>
      <c r="R3228" s="13"/>
      <c r="S3228" s="4"/>
      <c r="T3228" s="5"/>
      <c r="U3228" s="9"/>
      <c r="V3228" s="9"/>
      <c r="W3228" s="9"/>
      <c r="X3228" s="32"/>
      <c r="Y3228" s="3"/>
      <c r="Z3228" s="1"/>
      <c r="AA3228" s="9"/>
      <c r="AB3228" s="3"/>
      <c r="AC3228" s="3"/>
      <c r="AD3228" s="3"/>
      <c r="AE3228" s="9"/>
      <c r="AF3228" s="10"/>
      <c r="AG3228" s="9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20"/>
      <c r="R3229" s="13"/>
      <c r="S3229" s="4"/>
      <c r="T3229" s="5"/>
      <c r="U3229" s="9"/>
      <c r="V3229" s="9"/>
      <c r="W3229" s="9"/>
      <c r="X3229" s="32"/>
      <c r="Y3229" s="3"/>
      <c r="Z3229" s="1"/>
      <c r="AA3229" s="9"/>
      <c r="AB3229" s="3"/>
      <c r="AC3229" s="3"/>
      <c r="AD3229" s="3"/>
      <c r="AE3229" s="9"/>
      <c r="AF3229" s="10"/>
      <c r="AG3229" s="9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20"/>
      <c r="R3230" s="13"/>
      <c r="S3230" s="4"/>
      <c r="T3230" s="5"/>
      <c r="U3230" s="9"/>
      <c r="V3230" s="9"/>
      <c r="W3230" s="9"/>
      <c r="X3230" s="32"/>
      <c r="Y3230" s="3"/>
      <c r="Z3230" s="1"/>
      <c r="AA3230" s="9"/>
      <c r="AB3230" s="3"/>
      <c r="AC3230" s="3"/>
      <c r="AD3230" s="3"/>
      <c r="AE3230" s="9"/>
      <c r="AF3230" s="10"/>
      <c r="AG3230" s="9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20"/>
      <c r="R3231" s="13"/>
      <c r="S3231" s="4"/>
      <c r="T3231" s="5"/>
      <c r="U3231" s="9"/>
      <c r="V3231" s="9"/>
      <c r="W3231" s="9"/>
      <c r="X3231" s="32"/>
      <c r="Y3231" s="3"/>
      <c r="Z3231" s="1"/>
      <c r="AA3231" s="9"/>
      <c r="AB3231" s="3"/>
      <c r="AC3231" s="3"/>
      <c r="AD3231" s="3"/>
      <c r="AE3231" s="9"/>
      <c r="AF3231" s="10"/>
      <c r="AG3231" s="9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20"/>
      <c r="R3232" s="13"/>
      <c r="S3232" s="4"/>
      <c r="T3232" s="5"/>
      <c r="U3232" s="9"/>
      <c r="V3232" s="9"/>
      <c r="W3232" s="9"/>
      <c r="X3232" s="32"/>
      <c r="Y3232" s="3"/>
      <c r="Z3232" s="1"/>
      <c r="AA3232" s="9"/>
      <c r="AB3232" s="3"/>
      <c r="AC3232" s="3"/>
      <c r="AD3232" s="3"/>
      <c r="AE3232" s="9"/>
      <c r="AF3232" s="10"/>
      <c r="AG3232" s="9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20"/>
      <c r="R3233" s="13"/>
      <c r="S3233" s="4"/>
      <c r="T3233" s="5"/>
      <c r="U3233" s="9"/>
      <c r="V3233" s="9"/>
      <c r="W3233" s="9"/>
      <c r="X3233" s="32"/>
      <c r="Y3233" s="3"/>
      <c r="Z3233" s="1"/>
      <c r="AA3233" s="9"/>
      <c r="AB3233" s="3"/>
      <c r="AC3233" s="3"/>
      <c r="AD3233" s="3"/>
      <c r="AE3233" s="9"/>
      <c r="AF3233" s="10"/>
      <c r="AG3233" s="9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20"/>
      <c r="R3234" s="13"/>
      <c r="S3234" s="4"/>
      <c r="T3234" s="5"/>
      <c r="U3234" s="9"/>
      <c r="V3234" s="9"/>
      <c r="W3234" s="9"/>
      <c r="X3234" s="32"/>
      <c r="Y3234" s="3"/>
      <c r="Z3234" s="1"/>
      <c r="AA3234" s="9"/>
      <c r="AB3234" s="3"/>
      <c r="AC3234" s="3"/>
      <c r="AD3234" s="3"/>
      <c r="AE3234" s="9"/>
      <c r="AF3234" s="10"/>
      <c r="AG3234" s="9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20"/>
      <c r="R3235" s="13"/>
      <c r="S3235" s="4"/>
      <c r="T3235" s="5"/>
      <c r="U3235" s="9"/>
      <c r="V3235" s="9"/>
      <c r="W3235" s="9"/>
      <c r="X3235" s="32"/>
      <c r="Y3235" s="3"/>
      <c r="Z3235" s="1"/>
      <c r="AA3235" s="9"/>
      <c r="AB3235" s="3"/>
      <c r="AC3235" s="3"/>
      <c r="AD3235" s="3"/>
      <c r="AE3235" s="9"/>
      <c r="AF3235" s="10"/>
      <c r="AG3235" s="9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20"/>
      <c r="R3236" s="13"/>
      <c r="S3236" s="4"/>
      <c r="T3236" s="5"/>
      <c r="U3236" s="9"/>
      <c r="V3236" s="9"/>
      <c r="W3236" s="9"/>
      <c r="X3236" s="32"/>
      <c r="Y3236" s="3"/>
      <c r="Z3236" s="1"/>
      <c r="AA3236" s="9"/>
      <c r="AB3236" s="3"/>
      <c r="AC3236" s="3"/>
      <c r="AD3236" s="3"/>
      <c r="AE3236" s="9"/>
      <c r="AF3236" s="10"/>
      <c r="AG3236" s="9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20"/>
      <c r="R3237" s="13"/>
      <c r="S3237" s="4"/>
      <c r="T3237" s="5"/>
      <c r="U3237" s="9"/>
      <c r="V3237" s="9"/>
      <c r="W3237" s="9"/>
      <c r="X3237" s="32"/>
      <c r="Y3237" s="3"/>
      <c r="Z3237" s="1"/>
      <c r="AA3237" s="9"/>
      <c r="AB3237" s="3"/>
      <c r="AC3237" s="3"/>
      <c r="AD3237" s="3"/>
      <c r="AE3237" s="9"/>
      <c r="AF3237" s="10"/>
      <c r="AG3237" s="9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20"/>
      <c r="R3238" s="13"/>
      <c r="S3238" s="4"/>
      <c r="T3238" s="5"/>
      <c r="U3238" s="9"/>
      <c r="V3238" s="9"/>
      <c r="W3238" s="9"/>
      <c r="X3238" s="32"/>
      <c r="Y3238" s="3"/>
      <c r="Z3238" s="1"/>
      <c r="AA3238" s="9"/>
      <c r="AB3238" s="3"/>
      <c r="AC3238" s="3"/>
      <c r="AD3238" s="3"/>
      <c r="AE3238" s="9"/>
      <c r="AF3238" s="10"/>
      <c r="AG3238" s="9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20"/>
      <c r="R3239" s="13"/>
      <c r="S3239" s="4"/>
      <c r="T3239" s="5"/>
      <c r="U3239" s="9"/>
      <c r="V3239" s="9"/>
      <c r="W3239" s="9"/>
      <c r="X3239" s="32"/>
      <c r="Y3239" s="3"/>
      <c r="Z3239" s="1"/>
      <c r="AA3239" s="9"/>
      <c r="AB3239" s="3"/>
      <c r="AC3239" s="3"/>
      <c r="AD3239" s="3"/>
      <c r="AE3239" s="9"/>
      <c r="AF3239" s="10"/>
      <c r="AG3239" s="9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20"/>
      <c r="R3240" s="13"/>
      <c r="S3240" s="4"/>
      <c r="T3240" s="5"/>
      <c r="U3240" s="9"/>
      <c r="V3240" s="9"/>
      <c r="W3240" s="9"/>
      <c r="X3240" s="32"/>
      <c r="Y3240" s="3"/>
      <c r="Z3240" s="1"/>
      <c r="AA3240" s="9"/>
      <c r="AB3240" s="3"/>
      <c r="AC3240" s="3"/>
      <c r="AD3240" s="3"/>
      <c r="AE3240" s="9"/>
      <c r="AF3240" s="10"/>
      <c r="AG3240" s="9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20"/>
      <c r="R3241" s="13"/>
      <c r="S3241" s="4"/>
      <c r="T3241" s="5"/>
      <c r="U3241" s="9"/>
      <c r="V3241" s="9"/>
      <c r="W3241" s="9"/>
      <c r="X3241" s="32"/>
      <c r="Y3241" s="3"/>
      <c r="Z3241" s="1"/>
      <c r="AA3241" s="9"/>
      <c r="AB3241" s="3"/>
      <c r="AC3241" s="3"/>
      <c r="AD3241" s="3"/>
      <c r="AE3241" s="9"/>
      <c r="AF3241" s="10"/>
      <c r="AG3241" s="9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20"/>
      <c r="R3242" s="13"/>
      <c r="S3242" s="4"/>
      <c r="T3242" s="5"/>
      <c r="U3242" s="9"/>
      <c r="V3242" s="9"/>
      <c r="W3242" s="9"/>
      <c r="X3242" s="32"/>
      <c r="Y3242" s="3"/>
      <c r="Z3242" s="1"/>
      <c r="AA3242" s="9"/>
      <c r="AB3242" s="3"/>
      <c r="AC3242" s="3"/>
      <c r="AD3242" s="3"/>
      <c r="AE3242" s="9"/>
      <c r="AF3242" s="10"/>
      <c r="AG3242" s="9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20"/>
      <c r="R3243" s="13"/>
      <c r="S3243" s="4"/>
      <c r="T3243" s="5"/>
      <c r="U3243" s="9"/>
      <c r="V3243" s="9"/>
      <c r="W3243" s="9"/>
      <c r="X3243" s="32"/>
      <c r="Y3243" s="3"/>
      <c r="Z3243" s="1"/>
      <c r="AA3243" s="9"/>
      <c r="AB3243" s="3"/>
      <c r="AC3243" s="3"/>
      <c r="AD3243" s="3"/>
      <c r="AE3243" s="9"/>
      <c r="AF3243" s="10"/>
      <c r="AG3243" s="9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20"/>
      <c r="R3244" s="13"/>
      <c r="S3244" s="4"/>
      <c r="T3244" s="5"/>
      <c r="U3244" s="9"/>
      <c r="V3244" s="9"/>
      <c r="W3244" s="9"/>
      <c r="X3244" s="32"/>
      <c r="Y3244" s="3"/>
      <c r="Z3244" s="1"/>
      <c r="AA3244" s="9"/>
      <c r="AB3244" s="3"/>
      <c r="AC3244" s="3"/>
      <c r="AD3244" s="3"/>
      <c r="AE3244" s="9"/>
      <c r="AF3244" s="10"/>
      <c r="AG3244" s="9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20"/>
      <c r="R3245" s="13"/>
      <c r="S3245" s="4"/>
      <c r="T3245" s="5"/>
      <c r="U3245" s="9"/>
      <c r="V3245" s="9"/>
      <c r="W3245" s="9"/>
      <c r="X3245" s="32"/>
      <c r="Y3245" s="3"/>
      <c r="Z3245" s="1"/>
      <c r="AA3245" s="9"/>
      <c r="AB3245" s="3"/>
      <c r="AC3245" s="3"/>
      <c r="AD3245" s="3"/>
      <c r="AE3245" s="9"/>
      <c r="AF3245" s="10"/>
      <c r="AG3245" s="9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20"/>
      <c r="R3246" s="13"/>
      <c r="S3246" s="4"/>
      <c r="T3246" s="5"/>
      <c r="U3246" s="9"/>
      <c r="V3246" s="9"/>
      <c r="W3246" s="9"/>
      <c r="X3246" s="32"/>
      <c r="Y3246" s="3"/>
      <c r="Z3246" s="1"/>
      <c r="AA3246" s="9"/>
      <c r="AB3246" s="3"/>
      <c r="AC3246" s="3"/>
      <c r="AD3246" s="3"/>
      <c r="AE3246" s="9"/>
      <c r="AF3246" s="10"/>
      <c r="AG3246" s="9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20"/>
      <c r="R3247" s="13"/>
      <c r="S3247" s="4"/>
      <c r="T3247" s="5"/>
      <c r="U3247" s="9"/>
      <c r="V3247" s="9"/>
      <c r="W3247" s="9"/>
      <c r="X3247" s="32"/>
      <c r="Y3247" s="3"/>
      <c r="Z3247" s="1"/>
      <c r="AA3247" s="9"/>
      <c r="AB3247" s="3"/>
      <c r="AC3247" s="3"/>
      <c r="AD3247" s="3"/>
      <c r="AE3247" s="9"/>
      <c r="AF3247" s="10"/>
      <c r="AG3247" s="9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20"/>
      <c r="R3248" s="13"/>
      <c r="S3248" s="4"/>
      <c r="T3248" s="5"/>
      <c r="U3248" s="9"/>
      <c r="V3248" s="9"/>
      <c r="W3248" s="9"/>
      <c r="X3248" s="32"/>
      <c r="Y3248" s="3"/>
      <c r="Z3248" s="1"/>
      <c r="AA3248" s="9"/>
      <c r="AB3248" s="3"/>
      <c r="AC3248" s="3"/>
      <c r="AD3248" s="3"/>
      <c r="AE3248" s="9"/>
      <c r="AF3248" s="10"/>
      <c r="AG3248" s="9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20"/>
      <c r="R3249" s="13"/>
      <c r="S3249" s="4"/>
      <c r="T3249" s="5"/>
      <c r="U3249" s="9"/>
      <c r="V3249" s="9"/>
      <c r="W3249" s="9"/>
      <c r="X3249" s="32"/>
      <c r="Y3249" s="3"/>
      <c r="Z3249" s="1"/>
      <c r="AA3249" s="9"/>
      <c r="AB3249" s="3"/>
      <c r="AC3249" s="3"/>
      <c r="AD3249" s="3"/>
      <c r="AE3249" s="9"/>
      <c r="AF3249" s="10"/>
      <c r="AG3249" s="9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20"/>
      <c r="R3250" s="13"/>
      <c r="S3250" s="4"/>
      <c r="T3250" s="5"/>
      <c r="U3250" s="9"/>
      <c r="V3250" s="9"/>
      <c r="W3250" s="9"/>
      <c r="X3250" s="32"/>
      <c r="Y3250" s="3"/>
      <c r="Z3250" s="1"/>
      <c r="AA3250" s="9"/>
      <c r="AB3250" s="3"/>
      <c r="AC3250" s="3"/>
      <c r="AD3250" s="3"/>
      <c r="AE3250" s="9"/>
      <c r="AF3250" s="10"/>
      <c r="AG3250" s="9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20"/>
      <c r="R3251" s="13"/>
      <c r="S3251" s="4"/>
      <c r="T3251" s="5"/>
      <c r="U3251" s="9"/>
      <c r="V3251" s="9"/>
      <c r="W3251" s="9"/>
      <c r="X3251" s="32"/>
      <c r="Y3251" s="3"/>
      <c r="Z3251" s="1"/>
      <c r="AA3251" s="9"/>
      <c r="AB3251" s="3"/>
      <c r="AC3251" s="3"/>
      <c r="AD3251" s="3"/>
      <c r="AE3251" s="9"/>
      <c r="AF3251" s="10"/>
      <c r="AG3251" s="9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20"/>
      <c r="R3252" s="13"/>
      <c r="S3252" s="4"/>
      <c r="T3252" s="5"/>
      <c r="U3252" s="9"/>
      <c r="V3252" s="9"/>
      <c r="W3252" s="9"/>
      <c r="X3252" s="32"/>
      <c r="Y3252" s="3"/>
      <c r="Z3252" s="1"/>
      <c r="AA3252" s="9"/>
      <c r="AB3252" s="3"/>
      <c r="AC3252" s="3"/>
      <c r="AD3252" s="3"/>
      <c r="AE3252" s="9"/>
      <c r="AF3252" s="10"/>
      <c r="AG3252" s="9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20"/>
      <c r="R3253" s="13"/>
      <c r="S3253" s="4"/>
      <c r="T3253" s="5"/>
      <c r="U3253" s="9"/>
      <c r="V3253" s="9"/>
      <c r="W3253" s="9"/>
      <c r="X3253" s="32"/>
      <c r="Y3253" s="3"/>
      <c r="Z3253" s="1"/>
      <c r="AA3253" s="9"/>
      <c r="AB3253" s="3"/>
      <c r="AC3253" s="3"/>
      <c r="AD3253" s="3"/>
      <c r="AE3253" s="9"/>
      <c r="AF3253" s="10"/>
      <c r="AG3253" s="9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20"/>
      <c r="R3254" s="13"/>
      <c r="S3254" s="4"/>
      <c r="T3254" s="5"/>
      <c r="U3254" s="9"/>
      <c r="V3254" s="9"/>
      <c r="W3254" s="9"/>
      <c r="X3254" s="32"/>
      <c r="Y3254" s="3"/>
      <c r="Z3254" s="1"/>
      <c r="AA3254" s="9"/>
      <c r="AB3254" s="3"/>
      <c r="AC3254" s="3"/>
      <c r="AD3254" s="3"/>
      <c r="AE3254" s="9"/>
      <c r="AF3254" s="10"/>
      <c r="AG3254" s="9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20"/>
      <c r="R3255" s="13"/>
      <c r="S3255" s="4"/>
      <c r="T3255" s="5"/>
      <c r="U3255" s="9"/>
      <c r="V3255" s="9"/>
      <c r="W3255" s="9"/>
      <c r="X3255" s="32"/>
      <c r="Y3255" s="3"/>
      <c r="Z3255" s="1"/>
      <c r="AA3255" s="9"/>
      <c r="AB3255" s="3"/>
      <c r="AC3255" s="3"/>
      <c r="AD3255" s="3"/>
      <c r="AE3255" s="9"/>
      <c r="AF3255" s="10"/>
      <c r="AG3255" s="9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20"/>
      <c r="R3256" s="13"/>
      <c r="S3256" s="4"/>
      <c r="T3256" s="5"/>
      <c r="U3256" s="9"/>
      <c r="V3256" s="9"/>
      <c r="W3256" s="9"/>
      <c r="X3256" s="32"/>
      <c r="Y3256" s="3"/>
      <c r="Z3256" s="1"/>
      <c r="AA3256" s="9"/>
      <c r="AB3256" s="3"/>
      <c r="AC3256" s="3"/>
      <c r="AD3256" s="3"/>
      <c r="AE3256" s="9"/>
      <c r="AF3256" s="10"/>
      <c r="AG3256" s="9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20"/>
      <c r="R3257" s="13"/>
      <c r="S3257" s="4"/>
      <c r="T3257" s="5"/>
      <c r="U3257" s="9"/>
      <c r="V3257" s="9"/>
      <c r="W3257" s="9"/>
      <c r="X3257" s="32"/>
      <c r="Y3257" s="3"/>
      <c r="Z3257" s="1"/>
      <c r="AA3257" s="9"/>
      <c r="AB3257" s="3"/>
      <c r="AC3257" s="3"/>
      <c r="AD3257" s="3"/>
      <c r="AE3257" s="9"/>
      <c r="AF3257" s="10"/>
      <c r="AG3257" s="9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20"/>
      <c r="R3258" s="13"/>
      <c r="S3258" s="4"/>
      <c r="T3258" s="5"/>
      <c r="U3258" s="9"/>
      <c r="V3258" s="9"/>
      <c r="W3258" s="9"/>
      <c r="X3258" s="32"/>
      <c r="Y3258" s="3"/>
      <c r="Z3258" s="1"/>
      <c r="AA3258" s="9"/>
      <c r="AB3258" s="3"/>
      <c r="AC3258" s="3"/>
      <c r="AD3258" s="3"/>
      <c r="AE3258" s="9"/>
      <c r="AF3258" s="10"/>
      <c r="AG3258" s="9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20"/>
      <c r="R3259" s="13"/>
      <c r="S3259" s="4"/>
      <c r="T3259" s="5"/>
      <c r="U3259" s="9"/>
      <c r="V3259" s="9"/>
      <c r="W3259" s="9"/>
      <c r="X3259" s="32"/>
      <c r="Y3259" s="3"/>
      <c r="Z3259" s="1"/>
      <c r="AA3259" s="9"/>
      <c r="AB3259" s="3"/>
      <c r="AC3259" s="3"/>
      <c r="AD3259" s="3"/>
      <c r="AE3259" s="9"/>
      <c r="AF3259" s="10"/>
      <c r="AG3259" s="9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20"/>
      <c r="R3260" s="13"/>
      <c r="S3260" s="4"/>
      <c r="T3260" s="5"/>
      <c r="U3260" s="9"/>
      <c r="V3260" s="9"/>
      <c r="W3260" s="9"/>
      <c r="X3260" s="32"/>
      <c r="Y3260" s="3"/>
      <c r="Z3260" s="1"/>
      <c r="AA3260" s="9"/>
      <c r="AB3260" s="3"/>
      <c r="AC3260" s="3"/>
      <c r="AD3260" s="3"/>
      <c r="AE3260" s="9"/>
      <c r="AF3260" s="10"/>
      <c r="AG3260" s="9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20"/>
      <c r="R3261" s="13"/>
      <c r="S3261" s="4"/>
      <c r="T3261" s="5"/>
      <c r="U3261" s="9"/>
      <c r="V3261" s="9"/>
      <c r="W3261" s="9"/>
      <c r="X3261" s="32"/>
      <c r="Y3261" s="3"/>
      <c r="Z3261" s="1"/>
      <c r="AA3261" s="9"/>
      <c r="AB3261" s="3"/>
      <c r="AC3261" s="3"/>
      <c r="AD3261" s="3"/>
      <c r="AE3261" s="9"/>
      <c r="AF3261" s="10"/>
      <c r="AG3261" s="9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20"/>
      <c r="R3262" s="13"/>
      <c r="S3262" s="4"/>
      <c r="T3262" s="5"/>
      <c r="U3262" s="9"/>
      <c r="V3262" s="9"/>
      <c r="W3262" s="9"/>
      <c r="X3262" s="32"/>
      <c r="Y3262" s="3"/>
      <c r="Z3262" s="1"/>
      <c r="AA3262" s="9"/>
      <c r="AB3262" s="3"/>
      <c r="AC3262" s="3"/>
      <c r="AD3262" s="3"/>
      <c r="AE3262" s="9"/>
      <c r="AF3262" s="10"/>
      <c r="AG3262" s="9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20"/>
      <c r="R3263" s="13"/>
      <c r="S3263" s="4"/>
      <c r="T3263" s="5"/>
      <c r="U3263" s="9"/>
      <c r="V3263" s="9"/>
      <c r="W3263" s="9"/>
      <c r="X3263" s="32"/>
      <c r="Y3263" s="3"/>
      <c r="Z3263" s="1"/>
      <c r="AA3263" s="9"/>
      <c r="AB3263" s="3"/>
      <c r="AC3263" s="3"/>
      <c r="AD3263" s="3"/>
      <c r="AE3263" s="9"/>
      <c r="AF3263" s="10"/>
      <c r="AG3263" s="9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20"/>
      <c r="R3264" s="13"/>
      <c r="S3264" s="4"/>
      <c r="T3264" s="5"/>
      <c r="U3264" s="9"/>
      <c r="V3264" s="9"/>
      <c r="W3264" s="9"/>
      <c r="X3264" s="32"/>
      <c r="Y3264" s="3"/>
      <c r="Z3264" s="1"/>
      <c r="AA3264" s="9"/>
      <c r="AB3264" s="3"/>
      <c r="AC3264" s="3"/>
      <c r="AD3264" s="3"/>
      <c r="AE3264" s="9"/>
      <c r="AF3264" s="10"/>
      <c r="AG3264" s="9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20"/>
      <c r="R3265" s="13"/>
      <c r="S3265" s="4"/>
      <c r="T3265" s="5"/>
      <c r="U3265" s="9"/>
      <c r="V3265" s="9"/>
      <c r="W3265" s="9"/>
      <c r="X3265" s="32"/>
      <c r="Y3265" s="3"/>
      <c r="Z3265" s="1"/>
      <c r="AA3265" s="9"/>
      <c r="AB3265" s="3"/>
      <c r="AC3265" s="3"/>
      <c r="AD3265" s="3"/>
      <c r="AE3265" s="9"/>
      <c r="AF3265" s="10"/>
      <c r="AG3265" s="9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20"/>
      <c r="R3266" s="13"/>
      <c r="S3266" s="4"/>
      <c r="T3266" s="5"/>
      <c r="U3266" s="9"/>
      <c r="V3266" s="9"/>
      <c r="W3266" s="9"/>
      <c r="X3266" s="32"/>
      <c r="Y3266" s="3"/>
      <c r="Z3266" s="1"/>
      <c r="AA3266" s="9"/>
      <c r="AB3266" s="3"/>
      <c r="AC3266" s="3"/>
      <c r="AD3266" s="3"/>
      <c r="AE3266" s="9"/>
      <c r="AF3266" s="10"/>
      <c r="AG3266" s="9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20"/>
      <c r="R3267" s="13"/>
      <c r="S3267" s="4"/>
      <c r="T3267" s="5"/>
      <c r="U3267" s="9"/>
      <c r="V3267" s="9"/>
      <c r="W3267" s="9"/>
      <c r="X3267" s="32"/>
      <c r="Y3267" s="3"/>
      <c r="Z3267" s="1"/>
      <c r="AA3267" s="9"/>
      <c r="AB3267" s="3"/>
      <c r="AC3267" s="3"/>
      <c r="AD3267" s="3"/>
      <c r="AE3267" s="9"/>
      <c r="AF3267" s="10"/>
      <c r="AG3267" s="9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20"/>
      <c r="R3268" s="13"/>
      <c r="S3268" s="4"/>
      <c r="T3268" s="5"/>
      <c r="U3268" s="9"/>
      <c r="V3268" s="9"/>
      <c r="W3268" s="9"/>
      <c r="X3268" s="32"/>
      <c r="Y3268" s="3"/>
      <c r="Z3268" s="1"/>
      <c r="AA3268" s="9"/>
      <c r="AB3268" s="3"/>
      <c r="AC3268" s="3"/>
      <c r="AD3268" s="3"/>
      <c r="AE3268" s="9"/>
      <c r="AF3268" s="10"/>
      <c r="AG3268" s="9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20"/>
      <c r="R3269" s="13"/>
      <c r="S3269" s="4"/>
      <c r="T3269" s="5"/>
      <c r="U3269" s="9"/>
      <c r="V3269" s="9"/>
      <c r="W3269" s="9"/>
      <c r="X3269" s="32"/>
      <c r="Y3269" s="3"/>
      <c r="Z3269" s="1"/>
      <c r="AA3269" s="9"/>
      <c r="AB3269" s="3"/>
      <c r="AC3269" s="3"/>
      <c r="AD3269" s="3"/>
      <c r="AE3269" s="9"/>
      <c r="AF3269" s="10"/>
      <c r="AG3269" s="9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20"/>
      <c r="R3270" s="13"/>
      <c r="S3270" s="4"/>
      <c r="T3270" s="5"/>
      <c r="U3270" s="9"/>
      <c r="V3270" s="9"/>
      <c r="W3270" s="9"/>
      <c r="X3270" s="32"/>
      <c r="Y3270" s="3"/>
      <c r="Z3270" s="1"/>
      <c r="AA3270" s="9"/>
      <c r="AB3270" s="3"/>
      <c r="AC3270" s="3"/>
      <c r="AD3270" s="3"/>
      <c r="AE3270" s="9"/>
      <c r="AF3270" s="10"/>
      <c r="AG3270" s="9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20"/>
      <c r="R3271" s="13"/>
      <c r="S3271" s="4"/>
      <c r="T3271" s="5"/>
      <c r="U3271" s="9"/>
      <c r="V3271" s="9"/>
      <c r="W3271" s="9"/>
      <c r="X3271" s="32"/>
      <c r="Y3271" s="3"/>
      <c r="Z3271" s="1"/>
      <c r="AA3271" s="9"/>
      <c r="AB3271" s="3"/>
      <c r="AC3271" s="3"/>
      <c r="AD3271" s="3"/>
      <c r="AE3271" s="9"/>
      <c r="AF3271" s="10"/>
      <c r="AG3271" s="9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20"/>
      <c r="R3272" s="13"/>
      <c r="S3272" s="4"/>
      <c r="T3272" s="5"/>
      <c r="U3272" s="9"/>
      <c r="V3272" s="9"/>
      <c r="W3272" s="9"/>
      <c r="X3272" s="32"/>
      <c r="Y3272" s="3"/>
      <c r="Z3272" s="1"/>
      <c r="AA3272" s="9"/>
      <c r="AB3272" s="3"/>
      <c r="AC3272" s="3"/>
      <c r="AD3272" s="3"/>
      <c r="AE3272" s="9"/>
      <c r="AF3272" s="10"/>
      <c r="AG3272" s="9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20"/>
      <c r="R3273" s="13"/>
      <c r="S3273" s="4"/>
      <c r="T3273" s="5"/>
      <c r="U3273" s="9"/>
      <c r="V3273" s="9"/>
      <c r="W3273" s="9"/>
      <c r="X3273" s="32"/>
      <c r="Y3273" s="3"/>
      <c r="Z3273" s="1"/>
      <c r="AA3273" s="9"/>
      <c r="AB3273" s="3"/>
      <c r="AC3273" s="3"/>
      <c r="AD3273" s="3"/>
      <c r="AE3273" s="9"/>
      <c r="AF3273" s="10"/>
      <c r="AG3273" s="9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20"/>
      <c r="R3274" s="13"/>
      <c r="S3274" s="4"/>
      <c r="T3274" s="5"/>
      <c r="U3274" s="9"/>
      <c r="V3274" s="9"/>
      <c r="W3274" s="9"/>
      <c r="X3274" s="32"/>
      <c r="Y3274" s="3"/>
      <c r="Z3274" s="1"/>
      <c r="AA3274" s="9"/>
      <c r="AB3274" s="3"/>
      <c r="AC3274" s="3"/>
      <c r="AD3274" s="3"/>
      <c r="AE3274" s="9"/>
      <c r="AF3274" s="10"/>
      <c r="AG3274" s="9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20"/>
      <c r="R3275" s="13"/>
      <c r="S3275" s="4"/>
      <c r="T3275" s="5"/>
      <c r="U3275" s="9"/>
      <c r="V3275" s="9"/>
      <c r="W3275" s="9"/>
      <c r="X3275" s="32"/>
      <c r="Y3275" s="3"/>
      <c r="Z3275" s="1"/>
      <c r="AA3275" s="9"/>
      <c r="AB3275" s="3"/>
      <c r="AC3275" s="3"/>
      <c r="AD3275" s="3"/>
      <c r="AE3275" s="9"/>
      <c r="AF3275" s="10"/>
      <c r="AG3275" s="9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20"/>
      <c r="R3276" s="13"/>
      <c r="S3276" s="4"/>
      <c r="T3276" s="5"/>
      <c r="U3276" s="9"/>
      <c r="V3276" s="9"/>
      <c r="W3276" s="9"/>
      <c r="X3276" s="32"/>
      <c r="Y3276" s="3"/>
      <c r="Z3276" s="1"/>
      <c r="AA3276" s="9"/>
      <c r="AB3276" s="3"/>
      <c r="AC3276" s="3"/>
      <c r="AD3276" s="3"/>
      <c r="AE3276" s="9"/>
      <c r="AF3276" s="10"/>
      <c r="AG3276" s="9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20"/>
      <c r="R3277" s="13"/>
      <c r="S3277" s="4"/>
      <c r="T3277" s="5"/>
      <c r="U3277" s="9"/>
      <c r="V3277" s="9"/>
      <c r="W3277" s="9"/>
      <c r="X3277" s="32"/>
      <c r="Y3277" s="3"/>
      <c r="Z3277" s="1"/>
      <c r="AA3277" s="9"/>
      <c r="AB3277" s="3"/>
      <c r="AC3277" s="3"/>
      <c r="AD3277" s="3"/>
      <c r="AE3277" s="9"/>
      <c r="AF3277" s="10"/>
      <c r="AG3277" s="9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20"/>
      <c r="R3278" s="13"/>
      <c r="S3278" s="4"/>
      <c r="T3278" s="5"/>
      <c r="U3278" s="9"/>
      <c r="V3278" s="9"/>
      <c r="W3278" s="9"/>
      <c r="X3278" s="32"/>
      <c r="Y3278" s="3"/>
      <c r="Z3278" s="1"/>
      <c r="AA3278" s="9"/>
      <c r="AB3278" s="3"/>
      <c r="AC3278" s="3"/>
      <c r="AD3278" s="3"/>
      <c r="AE3278" s="9"/>
      <c r="AF3278" s="10"/>
      <c r="AG3278" s="9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20"/>
      <c r="R3279" s="13"/>
      <c r="S3279" s="4"/>
      <c r="T3279" s="5"/>
      <c r="U3279" s="9"/>
      <c r="V3279" s="9"/>
      <c r="W3279" s="9"/>
      <c r="X3279" s="32"/>
      <c r="Y3279" s="3"/>
      <c r="Z3279" s="1"/>
      <c r="AA3279" s="9"/>
      <c r="AB3279" s="3"/>
      <c r="AC3279" s="3"/>
      <c r="AD3279" s="3"/>
      <c r="AE3279" s="9"/>
      <c r="AF3279" s="10"/>
      <c r="AG3279" s="9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20"/>
      <c r="R3280" s="13"/>
      <c r="S3280" s="4"/>
      <c r="T3280" s="5"/>
      <c r="U3280" s="9"/>
      <c r="V3280" s="9"/>
      <c r="W3280" s="9"/>
      <c r="X3280" s="32"/>
      <c r="Y3280" s="3"/>
      <c r="Z3280" s="1"/>
      <c r="AA3280" s="9"/>
      <c r="AB3280" s="3"/>
      <c r="AC3280" s="3"/>
      <c r="AD3280" s="3"/>
      <c r="AE3280" s="9"/>
      <c r="AF3280" s="10"/>
      <c r="AG3280" s="9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20"/>
      <c r="R3281" s="13"/>
      <c r="S3281" s="4"/>
      <c r="T3281" s="5"/>
      <c r="U3281" s="9"/>
      <c r="V3281" s="9"/>
      <c r="W3281" s="9"/>
      <c r="X3281" s="32"/>
      <c r="Y3281" s="3"/>
      <c r="Z3281" s="1"/>
      <c r="AA3281" s="9"/>
      <c r="AB3281" s="3"/>
      <c r="AC3281" s="3"/>
      <c r="AD3281" s="3"/>
      <c r="AE3281" s="9"/>
      <c r="AF3281" s="10"/>
      <c r="AG3281" s="9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20"/>
      <c r="R3282" s="13"/>
      <c r="S3282" s="4"/>
      <c r="T3282" s="5"/>
      <c r="U3282" s="9"/>
      <c r="V3282" s="9"/>
      <c r="W3282" s="9"/>
      <c r="X3282" s="32"/>
      <c r="Y3282" s="3"/>
      <c r="Z3282" s="1"/>
      <c r="AA3282" s="9"/>
      <c r="AB3282" s="3"/>
      <c r="AC3282" s="3"/>
      <c r="AD3282" s="3"/>
      <c r="AE3282" s="9"/>
      <c r="AF3282" s="10"/>
      <c r="AG3282" s="9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20"/>
      <c r="R3283" s="13"/>
      <c r="S3283" s="4"/>
      <c r="T3283" s="5"/>
      <c r="U3283" s="9"/>
      <c r="V3283" s="9"/>
      <c r="W3283" s="9"/>
      <c r="X3283" s="32"/>
      <c r="Y3283" s="3"/>
      <c r="Z3283" s="1"/>
      <c r="AA3283" s="9"/>
      <c r="AB3283" s="3"/>
      <c r="AC3283" s="3"/>
      <c r="AD3283" s="3"/>
      <c r="AE3283" s="9"/>
      <c r="AF3283" s="10"/>
      <c r="AG3283" s="9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20"/>
      <c r="R3284" s="13"/>
      <c r="S3284" s="4"/>
      <c r="T3284" s="5"/>
      <c r="U3284" s="9"/>
      <c r="V3284" s="9"/>
      <c r="W3284" s="9"/>
      <c r="X3284" s="32"/>
      <c r="Y3284" s="3"/>
      <c r="Z3284" s="1"/>
      <c r="AA3284" s="9"/>
      <c r="AB3284" s="3"/>
      <c r="AC3284" s="3"/>
      <c r="AD3284" s="3"/>
      <c r="AE3284" s="9"/>
      <c r="AF3284" s="10"/>
      <c r="AG3284" s="9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20"/>
      <c r="R3285" s="13"/>
      <c r="S3285" s="4"/>
      <c r="T3285" s="5"/>
      <c r="U3285" s="9"/>
      <c r="V3285" s="9"/>
      <c r="W3285" s="9"/>
      <c r="X3285" s="32"/>
      <c r="Y3285" s="3"/>
      <c r="Z3285" s="1"/>
      <c r="AA3285" s="9"/>
      <c r="AB3285" s="3"/>
      <c r="AC3285" s="3"/>
      <c r="AD3285" s="3"/>
      <c r="AE3285" s="9"/>
      <c r="AF3285" s="10"/>
      <c r="AG3285" s="9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20"/>
      <c r="R3286" s="13"/>
      <c r="S3286" s="4"/>
      <c r="T3286" s="5"/>
      <c r="U3286" s="9"/>
      <c r="V3286" s="9"/>
      <c r="W3286" s="9"/>
      <c r="X3286" s="32"/>
      <c r="Y3286" s="3"/>
      <c r="Z3286" s="1"/>
      <c r="AA3286" s="9"/>
      <c r="AB3286" s="3"/>
      <c r="AC3286" s="3"/>
      <c r="AD3286" s="3"/>
      <c r="AE3286" s="9"/>
      <c r="AF3286" s="10"/>
      <c r="AG3286" s="9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20"/>
      <c r="R3287" s="13"/>
      <c r="S3287" s="4"/>
      <c r="T3287" s="5"/>
      <c r="U3287" s="9"/>
      <c r="V3287" s="9"/>
      <c r="W3287" s="9"/>
      <c r="X3287" s="32"/>
      <c r="Y3287" s="3"/>
      <c r="Z3287" s="1"/>
      <c r="AA3287" s="9"/>
      <c r="AB3287" s="3"/>
      <c r="AC3287" s="3"/>
      <c r="AD3287" s="3"/>
      <c r="AE3287" s="9"/>
      <c r="AF3287" s="10"/>
      <c r="AG3287" s="9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20"/>
      <c r="R3288" s="13"/>
      <c r="S3288" s="4"/>
      <c r="T3288" s="5"/>
      <c r="U3288" s="9"/>
      <c r="V3288" s="9"/>
      <c r="W3288" s="9"/>
      <c r="X3288" s="32"/>
      <c r="Y3288" s="3"/>
      <c r="Z3288" s="1"/>
      <c r="AA3288" s="9"/>
      <c r="AB3288" s="3"/>
      <c r="AC3288" s="3"/>
      <c r="AD3288" s="3"/>
      <c r="AE3288" s="9"/>
      <c r="AF3288" s="10"/>
      <c r="AG3288" s="9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20"/>
      <c r="R3289" s="13"/>
      <c r="S3289" s="4"/>
      <c r="T3289" s="5"/>
      <c r="U3289" s="9"/>
      <c r="V3289" s="9"/>
      <c r="W3289" s="9"/>
      <c r="X3289" s="32"/>
      <c r="Y3289" s="3"/>
      <c r="Z3289" s="1"/>
      <c r="AA3289" s="9"/>
      <c r="AB3289" s="3"/>
      <c r="AC3289" s="3"/>
      <c r="AD3289" s="3"/>
      <c r="AE3289" s="9"/>
      <c r="AF3289" s="10"/>
      <c r="AG3289" s="9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20"/>
      <c r="R3290" s="13"/>
      <c r="S3290" s="4"/>
      <c r="T3290" s="5"/>
      <c r="U3290" s="9"/>
      <c r="V3290" s="9"/>
      <c r="W3290" s="9"/>
      <c r="X3290" s="32"/>
      <c r="Y3290" s="3"/>
      <c r="Z3290" s="1"/>
      <c r="AA3290" s="9"/>
      <c r="AB3290" s="3"/>
      <c r="AC3290" s="3"/>
      <c r="AD3290" s="3"/>
      <c r="AE3290" s="9"/>
      <c r="AF3290" s="10"/>
      <c r="AG3290" s="9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20"/>
      <c r="R3291" s="13"/>
      <c r="S3291" s="4"/>
      <c r="T3291" s="5"/>
      <c r="U3291" s="9"/>
      <c r="V3291" s="9"/>
      <c r="W3291" s="9"/>
      <c r="X3291" s="32"/>
      <c r="Y3291" s="3"/>
      <c r="Z3291" s="1"/>
      <c r="AA3291" s="9"/>
      <c r="AB3291" s="3"/>
      <c r="AC3291" s="3"/>
      <c r="AD3291" s="3"/>
      <c r="AE3291" s="9"/>
      <c r="AF3291" s="10"/>
      <c r="AG3291" s="9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20"/>
      <c r="R3292" s="13"/>
      <c r="S3292" s="4"/>
      <c r="T3292" s="5"/>
      <c r="U3292" s="9"/>
      <c r="V3292" s="9"/>
      <c r="W3292" s="9"/>
      <c r="X3292" s="32"/>
      <c r="Y3292" s="3"/>
      <c r="Z3292" s="1"/>
      <c r="AA3292" s="9"/>
      <c r="AB3292" s="3"/>
      <c r="AC3292" s="3"/>
      <c r="AD3292" s="3"/>
      <c r="AE3292" s="9"/>
      <c r="AF3292" s="10"/>
      <c r="AG3292" s="9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20"/>
      <c r="R3293" s="13"/>
      <c r="S3293" s="4"/>
      <c r="T3293" s="5"/>
      <c r="U3293" s="9"/>
      <c r="V3293" s="9"/>
      <c r="W3293" s="9"/>
      <c r="X3293" s="32"/>
      <c r="Y3293" s="3"/>
      <c r="Z3293" s="1"/>
      <c r="AA3293" s="9"/>
      <c r="AB3293" s="3"/>
      <c r="AC3293" s="3"/>
      <c r="AD3293" s="3"/>
      <c r="AE3293" s="9"/>
      <c r="AF3293" s="10"/>
      <c r="AG3293" s="9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20"/>
      <c r="R3294" s="13"/>
      <c r="S3294" s="4"/>
      <c r="T3294" s="5"/>
      <c r="U3294" s="9"/>
      <c r="V3294" s="9"/>
      <c r="W3294" s="9"/>
      <c r="X3294" s="32"/>
      <c r="Y3294" s="3"/>
      <c r="Z3294" s="1"/>
      <c r="AA3294" s="9"/>
      <c r="AB3294" s="3"/>
      <c r="AC3294" s="3"/>
      <c r="AD3294" s="3"/>
      <c r="AE3294" s="9"/>
      <c r="AF3294" s="10"/>
      <c r="AG3294" s="9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20"/>
      <c r="R3295" s="13"/>
      <c r="S3295" s="4"/>
      <c r="T3295" s="5"/>
      <c r="U3295" s="9"/>
      <c r="V3295" s="9"/>
      <c r="W3295" s="9"/>
      <c r="X3295" s="32"/>
      <c r="Y3295" s="3"/>
      <c r="Z3295" s="1"/>
      <c r="AA3295" s="9"/>
      <c r="AB3295" s="3"/>
      <c r="AC3295" s="3"/>
      <c r="AD3295" s="3"/>
      <c r="AE3295" s="9"/>
      <c r="AF3295" s="10"/>
      <c r="AG3295" s="9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20"/>
      <c r="R3296" s="13"/>
      <c r="S3296" s="4"/>
      <c r="T3296" s="5"/>
      <c r="U3296" s="9"/>
      <c r="V3296" s="9"/>
      <c r="W3296" s="9"/>
      <c r="X3296" s="32"/>
      <c r="Y3296" s="3"/>
      <c r="Z3296" s="1"/>
      <c r="AA3296" s="9"/>
      <c r="AB3296" s="3"/>
      <c r="AC3296" s="3"/>
      <c r="AD3296" s="3"/>
      <c r="AE3296" s="9"/>
      <c r="AF3296" s="10"/>
      <c r="AG3296" s="9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20"/>
      <c r="R3297" s="13"/>
      <c r="S3297" s="4"/>
      <c r="T3297" s="5"/>
      <c r="U3297" s="9"/>
      <c r="V3297" s="9"/>
      <c r="W3297" s="9"/>
      <c r="X3297" s="32"/>
      <c r="Y3297" s="3"/>
      <c r="Z3297" s="1"/>
      <c r="AA3297" s="9"/>
      <c r="AB3297" s="3"/>
      <c r="AC3297" s="3"/>
      <c r="AD3297" s="3"/>
      <c r="AE3297" s="9"/>
      <c r="AF3297" s="10"/>
      <c r="AG3297" s="9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20"/>
      <c r="R3298" s="13"/>
      <c r="S3298" s="4"/>
      <c r="T3298" s="5"/>
      <c r="U3298" s="9"/>
      <c r="V3298" s="9"/>
      <c r="W3298" s="9"/>
      <c r="X3298" s="32"/>
      <c r="Y3298" s="3"/>
      <c r="Z3298" s="1"/>
      <c r="AA3298" s="9"/>
      <c r="AB3298" s="3"/>
      <c r="AC3298" s="3"/>
      <c r="AD3298" s="3"/>
      <c r="AE3298" s="9"/>
      <c r="AF3298" s="10"/>
      <c r="AG3298" s="9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20"/>
      <c r="R3299" s="13"/>
      <c r="S3299" s="4"/>
      <c r="T3299" s="5"/>
      <c r="U3299" s="9"/>
      <c r="V3299" s="9"/>
      <c r="W3299" s="9"/>
      <c r="X3299" s="32"/>
      <c r="Y3299" s="3"/>
      <c r="Z3299" s="1"/>
      <c r="AA3299" s="9"/>
      <c r="AB3299" s="3"/>
      <c r="AC3299" s="3"/>
      <c r="AD3299" s="3"/>
      <c r="AE3299" s="9"/>
      <c r="AF3299" s="10"/>
      <c r="AG3299" s="9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20"/>
      <c r="R3300" s="13"/>
      <c r="S3300" s="4"/>
      <c r="T3300" s="5"/>
      <c r="U3300" s="28"/>
      <c r="V3300" s="28"/>
      <c r="W3300" s="28"/>
      <c r="X3300" s="36"/>
      <c r="Y3300" s="21"/>
      <c r="Z3300" s="26"/>
      <c r="AA3300" s="28"/>
      <c r="AB3300" s="21"/>
      <c r="AC3300" s="21"/>
      <c r="AD3300" s="21"/>
      <c r="AE3300" s="28"/>
      <c r="AF3300" s="22"/>
      <c r="AG3300" s="28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</row>
    <row r="3301" spans="1:151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20"/>
      <c r="R3301" s="13"/>
      <c r="S3301" s="4"/>
      <c r="T3301" s="5"/>
      <c r="U3301" s="9"/>
      <c r="V3301" s="9"/>
      <c r="W3301" s="9"/>
      <c r="X3301" s="32"/>
      <c r="Y3301" s="3"/>
      <c r="Z3301" s="1"/>
      <c r="AA3301" s="9"/>
      <c r="AB3301" s="3"/>
      <c r="AC3301" s="3"/>
      <c r="AD3301" s="3"/>
      <c r="AE3301" s="9"/>
      <c r="AF3301" s="10"/>
      <c r="AG3301" s="9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20"/>
      <c r="R3302" s="13"/>
      <c r="S3302" s="4"/>
      <c r="T3302" s="5"/>
      <c r="U3302" s="28"/>
      <c r="V3302" s="28"/>
      <c r="W3302" s="28"/>
      <c r="X3302" s="36"/>
      <c r="Y3302" s="21"/>
      <c r="Z3302" s="26"/>
      <c r="AA3302" s="28"/>
      <c r="AB3302" s="21"/>
      <c r="AC3302" s="21"/>
      <c r="AD3302" s="21"/>
      <c r="AE3302" s="28"/>
      <c r="AF3302" s="22"/>
      <c r="AG3302" s="28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</row>
    <row r="3303" spans="1:151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20"/>
      <c r="R3303" s="13"/>
      <c r="S3303" s="4"/>
      <c r="T3303" s="5"/>
      <c r="U3303" s="9"/>
      <c r="V3303" s="9"/>
      <c r="W3303" s="9"/>
      <c r="X3303" s="32"/>
      <c r="Y3303" s="3"/>
      <c r="Z3303" s="1"/>
      <c r="AA3303" s="9"/>
      <c r="AB3303" s="3"/>
      <c r="AC3303" s="3"/>
      <c r="AD3303" s="3"/>
      <c r="AE3303" s="9"/>
      <c r="AF3303" s="10"/>
      <c r="AG3303" s="9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20"/>
      <c r="R3304" s="13"/>
      <c r="S3304" s="4"/>
      <c r="T3304" s="5"/>
      <c r="U3304" s="9"/>
      <c r="V3304" s="9"/>
      <c r="W3304" s="9"/>
      <c r="X3304" s="32"/>
      <c r="Y3304" s="3"/>
      <c r="Z3304" s="1"/>
      <c r="AA3304" s="9"/>
      <c r="AB3304" s="3"/>
      <c r="AC3304" s="3"/>
      <c r="AD3304" s="3"/>
      <c r="AE3304" s="9"/>
      <c r="AF3304" s="10"/>
      <c r="AG3304" s="9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20"/>
      <c r="R3305" s="13"/>
      <c r="S3305" s="4"/>
      <c r="T3305" s="5"/>
      <c r="U3305" s="9"/>
      <c r="V3305" s="9"/>
      <c r="W3305" s="9"/>
      <c r="X3305" s="32"/>
      <c r="Y3305" s="3"/>
      <c r="Z3305" s="1"/>
      <c r="AA3305" s="9"/>
      <c r="AB3305" s="3"/>
      <c r="AC3305" s="3"/>
      <c r="AD3305" s="3"/>
      <c r="AE3305" s="9"/>
      <c r="AF3305" s="10"/>
      <c r="AG3305" s="9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20"/>
      <c r="R3306" s="13"/>
      <c r="S3306" s="4"/>
      <c r="T3306" s="5"/>
      <c r="U3306" s="9"/>
      <c r="V3306" s="9"/>
      <c r="W3306" s="9"/>
      <c r="X3306" s="32"/>
      <c r="Y3306" s="3"/>
      <c r="Z3306" s="1"/>
      <c r="AA3306" s="9"/>
      <c r="AB3306" s="3"/>
      <c r="AC3306" s="3"/>
      <c r="AD3306" s="3"/>
      <c r="AE3306" s="9"/>
      <c r="AF3306" s="10"/>
      <c r="AG3306" s="9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20"/>
      <c r="R3307" s="13"/>
      <c r="S3307" s="4"/>
      <c r="T3307" s="5"/>
      <c r="U3307" s="9"/>
      <c r="V3307" s="9"/>
      <c r="W3307" s="9"/>
      <c r="X3307" s="32"/>
      <c r="Y3307" s="3"/>
      <c r="Z3307" s="1"/>
      <c r="AA3307" s="9"/>
      <c r="AB3307" s="3"/>
      <c r="AC3307" s="3"/>
      <c r="AD3307" s="3"/>
      <c r="AE3307" s="9"/>
      <c r="AF3307" s="10"/>
      <c r="AG3307" s="9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20"/>
      <c r="R3308" s="13"/>
      <c r="S3308" s="4"/>
      <c r="T3308" s="5"/>
      <c r="U3308" s="9"/>
      <c r="V3308" s="9"/>
      <c r="W3308" s="9"/>
      <c r="X3308" s="32"/>
      <c r="Y3308" s="3"/>
      <c r="Z3308" s="1"/>
      <c r="AA3308" s="9"/>
      <c r="AB3308" s="3"/>
      <c r="AC3308" s="3"/>
      <c r="AD3308" s="3"/>
      <c r="AE3308" s="9"/>
      <c r="AF3308" s="10"/>
      <c r="AG3308" s="9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20"/>
      <c r="R3309" s="13"/>
      <c r="S3309" s="4"/>
      <c r="T3309" s="5"/>
      <c r="U3309" s="9"/>
      <c r="V3309" s="9"/>
      <c r="W3309" s="9"/>
      <c r="X3309" s="32"/>
      <c r="Y3309" s="3"/>
      <c r="Z3309" s="1"/>
      <c r="AA3309" s="9"/>
      <c r="AB3309" s="3"/>
      <c r="AC3309" s="3"/>
      <c r="AD3309" s="3"/>
      <c r="AE3309" s="9"/>
      <c r="AF3309" s="10"/>
      <c r="AG3309" s="9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20"/>
      <c r="R3310" s="13"/>
      <c r="S3310" s="4"/>
      <c r="T3310" s="5"/>
      <c r="U3310" s="9"/>
      <c r="V3310" s="9"/>
      <c r="W3310" s="9"/>
      <c r="X3310" s="32"/>
      <c r="Y3310" s="3"/>
      <c r="Z3310" s="1"/>
      <c r="AA3310" s="9"/>
      <c r="AB3310" s="3"/>
      <c r="AC3310" s="3"/>
      <c r="AD3310" s="3"/>
      <c r="AE3310" s="9"/>
      <c r="AF3310" s="10"/>
      <c r="AG3310" s="9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20"/>
      <c r="R3311" s="13"/>
      <c r="S3311" s="4"/>
      <c r="T3311" s="5"/>
      <c r="U3311" s="9"/>
      <c r="V3311" s="9"/>
      <c r="W3311" s="9"/>
      <c r="X3311" s="32"/>
      <c r="Y3311" s="3"/>
      <c r="Z3311" s="1"/>
      <c r="AA3311" s="9"/>
      <c r="AB3311" s="3"/>
      <c r="AC3311" s="3"/>
      <c r="AD3311" s="3"/>
      <c r="AE3311" s="9"/>
      <c r="AF3311" s="10"/>
      <c r="AG3311" s="9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20"/>
      <c r="R3312" s="13"/>
      <c r="S3312" s="4"/>
      <c r="T3312" s="5"/>
      <c r="U3312" s="9"/>
      <c r="V3312" s="9"/>
      <c r="W3312" s="9"/>
      <c r="X3312" s="32"/>
      <c r="Y3312" s="3"/>
      <c r="Z3312" s="1"/>
      <c r="AA3312" s="9"/>
      <c r="AB3312" s="3"/>
      <c r="AC3312" s="3"/>
      <c r="AD3312" s="3"/>
      <c r="AE3312" s="9"/>
      <c r="AF3312" s="10"/>
      <c r="AG3312" s="9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20"/>
      <c r="R3313" s="13"/>
      <c r="S3313" s="4"/>
      <c r="T3313" s="5"/>
      <c r="U3313" s="9"/>
      <c r="V3313" s="9"/>
      <c r="W3313" s="9"/>
      <c r="X3313" s="32"/>
      <c r="Y3313" s="3"/>
      <c r="Z3313" s="1"/>
      <c r="AA3313" s="9"/>
      <c r="AB3313" s="3"/>
      <c r="AC3313" s="3"/>
      <c r="AD3313" s="3"/>
      <c r="AE3313" s="9"/>
      <c r="AF3313" s="10"/>
      <c r="AG3313" s="9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20"/>
      <c r="R3314" s="13"/>
      <c r="S3314" s="4"/>
      <c r="T3314" s="5"/>
      <c r="U3314" s="9"/>
      <c r="V3314" s="9"/>
      <c r="W3314" s="9"/>
      <c r="X3314" s="32"/>
      <c r="Y3314" s="3"/>
      <c r="Z3314" s="1"/>
      <c r="AA3314" s="9"/>
      <c r="AB3314" s="3"/>
      <c r="AC3314" s="3"/>
      <c r="AD3314" s="3"/>
      <c r="AE3314" s="9"/>
      <c r="AF3314" s="10"/>
      <c r="AG3314" s="9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20"/>
      <c r="R3315" s="13"/>
      <c r="S3315" s="4"/>
      <c r="T3315" s="5"/>
      <c r="U3315" s="9"/>
      <c r="V3315" s="9"/>
      <c r="W3315" s="9"/>
      <c r="X3315" s="32"/>
      <c r="Y3315" s="3"/>
      <c r="Z3315" s="1"/>
      <c r="AA3315" s="9"/>
      <c r="AB3315" s="3"/>
      <c r="AC3315" s="3"/>
      <c r="AD3315" s="3"/>
      <c r="AE3315" s="9"/>
      <c r="AF3315" s="10"/>
      <c r="AG3315" s="9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20"/>
      <c r="R3316" s="13"/>
      <c r="S3316" s="4"/>
      <c r="T3316" s="5"/>
      <c r="U3316" s="9"/>
      <c r="V3316" s="9"/>
      <c r="W3316" s="9"/>
      <c r="X3316" s="32"/>
      <c r="Y3316" s="3"/>
      <c r="Z3316" s="1"/>
      <c r="AA3316" s="9"/>
      <c r="AB3316" s="3"/>
      <c r="AC3316" s="3"/>
      <c r="AD3316" s="3"/>
      <c r="AE3316" s="9"/>
      <c r="AF3316" s="10"/>
      <c r="AG3316" s="9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20"/>
      <c r="R3317" s="13"/>
      <c r="S3317" s="4"/>
      <c r="T3317" s="5"/>
      <c r="U3317" s="9"/>
      <c r="V3317" s="9"/>
      <c r="W3317" s="9"/>
      <c r="X3317" s="32"/>
      <c r="Y3317" s="3"/>
      <c r="Z3317" s="1"/>
      <c r="AA3317" s="9"/>
      <c r="AB3317" s="3"/>
      <c r="AC3317" s="3"/>
      <c r="AD3317" s="3"/>
      <c r="AE3317" s="9"/>
      <c r="AF3317" s="10"/>
      <c r="AG3317" s="9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20"/>
      <c r="R3318" s="13"/>
      <c r="S3318" s="4"/>
      <c r="T3318" s="5"/>
      <c r="U3318" s="9"/>
      <c r="V3318" s="9"/>
      <c r="W3318" s="9"/>
      <c r="X3318" s="32"/>
      <c r="Y3318" s="3"/>
      <c r="Z3318" s="1"/>
      <c r="AA3318" s="9"/>
      <c r="AB3318" s="3"/>
      <c r="AC3318" s="3"/>
      <c r="AD3318" s="3"/>
      <c r="AE3318" s="9"/>
      <c r="AF3318" s="10"/>
      <c r="AG3318" s="9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20"/>
      <c r="R3319" s="13"/>
      <c r="S3319" s="4"/>
      <c r="T3319" s="5"/>
      <c r="U3319" s="9"/>
      <c r="V3319" s="9"/>
      <c r="W3319" s="9"/>
      <c r="X3319" s="32"/>
      <c r="Y3319" s="3"/>
      <c r="Z3319" s="1"/>
      <c r="AA3319" s="9"/>
      <c r="AB3319" s="3"/>
      <c r="AC3319" s="3"/>
      <c r="AD3319" s="3"/>
      <c r="AE3319" s="9"/>
      <c r="AF3319" s="10"/>
      <c r="AG3319" s="9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20"/>
      <c r="R3320" s="13"/>
      <c r="S3320" s="4"/>
      <c r="T3320" s="5"/>
      <c r="U3320" s="9"/>
      <c r="V3320" s="9"/>
      <c r="W3320" s="9"/>
      <c r="X3320" s="32"/>
      <c r="Y3320" s="3"/>
      <c r="Z3320" s="1"/>
      <c r="AA3320" s="9"/>
      <c r="AB3320" s="3"/>
      <c r="AC3320" s="3"/>
      <c r="AD3320" s="3"/>
      <c r="AE3320" s="9"/>
      <c r="AF3320" s="10"/>
      <c r="AG3320" s="9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20"/>
      <c r="R3321" s="13"/>
      <c r="S3321" s="4"/>
      <c r="T3321" s="5"/>
      <c r="U3321" s="9"/>
      <c r="V3321" s="9"/>
      <c r="W3321" s="9"/>
      <c r="X3321" s="32"/>
      <c r="Y3321" s="3"/>
      <c r="Z3321" s="1"/>
      <c r="AA3321" s="9"/>
      <c r="AB3321" s="3"/>
      <c r="AC3321" s="3"/>
      <c r="AD3321" s="3"/>
      <c r="AE3321" s="9"/>
      <c r="AF3321" s="10"/>
      <c r="AG3321" s="9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20"/>
      <c r="R3322" s="13"/>
      <c r="S3322" s="4"/>
      <c r="T3322" s="5"/>
      <c r="U3322" s="9"/>
      <c r="V3322" s="9"/>
      <c r="W3322" s="9"/>
      <c r="X3322" s="32"/>
      <c r="Y3322" s="3"/>
      <c r="Z3322" s="1"/>
      <c r="AA3322" s="9"/>
      <c r="AB3322" s="3"/>
      <c r="AC3322" s="3"/>
      <c r="AD3322" s="3"/>
      <c r="AE3322" s="9"/>
      <c r="AF3322" s="10"/>
      <c r="AG3322" s="9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20"/>
      <c r="R3323" s="13"/>
      <c r="S3323" s="4"/>
      <c r="T3323" s="5"/>
      <c r="U3323" s="9"/>
      <c r="V3323" s="9"/>
      <c r="W3323" s="9"/>
      <c r="X3323" s="32"/>
      <c r="Y3323" s="3"/>
      <c r="Z3323" s="1"/>
      <c r="AA3323" s="9"/>
      <c r="AB3323" s="3"/>
      <c r="AC3323" s="3"/>
      <c r="AD3323" s="3"/>
      <c r="AE3323" s="9"/>
      <c r="AF3323" s="10"/>
      <c r="AG3323" s="9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20"/>
      <c r="R3324" s="13"/>
      <c r="S3324" s="4"/>
      <c r="T3324" s="5"/>
      <c r="U3324" s="9"/>
      <c r="V3324" s="9"/>
      <c r="W3324" s="9"/>
      <c r="X3324" s="32"/>
      <c r="Y3324" s="3"/>
      <c r="Z3324" s="1"/>
      <c r="AA3324" s="9"/>
      <c r="AB3324" s="3"/>
      <c r="AC3324" s="3"/>
      <c r="AD3324" s="3"/>
      <c r="AE3324" s="9"/>
      <c r="AF3324" s="10"/>
      <c r="AG3324" s="9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20"/>
      <c r="R3325" s="13"/>
      <c r="S3325" s="4"/>
      <c r="T3325" s="5"/>
      <c r="U3325" s="9"/>
      <c r="V3325" s="9"/>
      <c r="W3325" s="9"/>
      <c r="X3325" s="32"/>
      <c r="Y3325" s="3"/>
      <c r="Z3325" s="1"/>
      <c r="AA3325" s="9"/>
      <c r="AB3325" s="3"/>
      <c r="AC3325" s="3"/>
      <c r="AD3325" s="3"/>
      <c r="AE3325" s="9"/>
      <c r="AF3325" s="10"/>
      <c r="AG3325" s="9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20"/>
      <c r="R3326" s="13"/>
      <c r="S3326" s="4"/>
      <c r="T3326" s="5"/>
      <c r="U3326" s="9"/>
      <c r="V3326" s="9"/>
      <c r="W3326" s="9"/>
      <c r="X3326" s="32"/>
      <c r="Y3326" s="3"/>
      <c r="Z3326" s="1"/>
      <c r="AA3326" s="9"/>
      <c r="AB3326" s="3"/>
      <c r="AC3326" s="3"/>
      <c r="AD3326" s="3"/>
      <c r="AE3326" s="9"/>
      <c r="AF3326" s="10"/>
      <c r="AG3326" s="9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20"/>
      <c r="R3327" s="13"/>
      <c r="S3327" s="4"/>
      <c r="T3327" s="5"/>
      <c r="U3327" s="9"/>
      <c r="V3327" s="9"/>
      <c r="W3327" s="9"/>
      <c r="X3327" s="32"/>
      <c r="Y3327" s="3"/>
      <c r="Z3327" s="1"/>
      <c r="AA3327" s="9"/>
      <c r="AB3327" s="3"/>
      <c r="AC3327" s="3"/>
      <c r="AD3327" s="3"/>
      <c r="AE3327" s="9"/>
      <c r="AF3327" s="10"/>
      <c r="AG3327" s="9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20"/>
      <c r="R3328" s="13"/>
      <c r="S3328" s="4"/>
      <c r="T3328" s="5"/>
      <c r="U3328" s="9"/>
      <c r="V3328" s="9"/>
      <c r="W3328" s="9"/>
      <c r="X3328" s="32"/>
      <c r="Y3328" s="3"/>
      <c r="Z3328" s="1"/>
      <c r="AA3328" s="9"/>
      <c r="AB3328" s="3"/>
      <c r="AC3328" s="3"/>
      <c r="AD3328" s="3"/>
      <c r="AE3328" s="9"/>
      <c r="AF3328" s="10"/>
      <c r="AG3328" s="9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20"/>
      <c r="R3329" s="13"/>
      <c r="S3329" s="4"/>
      <c r="T3329" s="5"/>
      <c r="U3329" s="9"/>
      <c r="V3329" s="9"/>
      <c r="W3329" s="9"/>
      <c r="X3329" s="32"/>
      <c r="Y3329" s="3"/>
      <c r="Z3329" s="1"/>
      <c r="AA3329" s="9"/>
      <c r="AB3329" s="3"/>
      <c r="AC3329" s="3"/>
      <c r="AD3329" s="3"/>
      <c r="AE3329" s="9"/>
      <c r="AF3329" s="10"/>
      <c r="AG3329" s="9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20"/>
      <c r="R3330" s="13"/>
      <c r="S3330" s="4"/>
      <c r="T3330" s="5"/>
      <c r="U3330" s="9"/>
      <c r="V3330" s="9"/>
      <c r="W3330" s="9"/>
      <c r="X3330" s="32"/>
      <c r="Y3330" s="3"/>
      <c r="Z3330" s="1"/>
      <c r="AA3330" s="9"/>
      <c r="AB3330" s="3"/>
      <c r="AC3330" s="3"/>
      <c r="AD3330" s="3"/>
      <c r="AE3330" s="9"/>
      <c r="AF3330" s="10"/>
      <c r="AG3330" s="9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20"/>
      <c r="R3331" s="13"/>
      <c r="S3331" s="4"/>
      <c r="T3331" s="5"/>
      <c r="U3331" s="9"/>
      <c r="V3331" s="9"/>
      <c r="W3331" s="9"/>
      <c r="X3331" s="32"/>
      <c r="Y3331" s="3"/>
      <c r="Z3331" s="1"/>
      <c r="AA3331" s="9"/>
      <c r="AB3331" s="3"/>
      <c r="AC3331" s="3"/>
      <c r="AD3331" s="3"/>
      <c r="AE3331" s="9"/>
      <c r="AF3331" s="10"/>
      <c r="AG3331" s="9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20"/>
      <c r="R3332" s="13"/>
      <c r="S3332" s="4"/>
      <c r="T3332" s="5"/>
      <c r="U3332" s="9"/>
      <c r="V3332" s="9"/>
      <c r="W3332" s="9"/>
      <c r="X3332" s="32"/>
      <c r="Y3332" s="3"/>
      <c r="Z3332" s="1"/>
      <c r="AA3332" s="9"/>
      <c r="AB3332" s="3"/>
      <c r="AC3332" s="3"/>
      <c r="AD3332" s="3"/>
      <c r="AE3332" s="9"/>
      <c r="AF3332" s="10"/>
      <c r="AG3332" s="9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20"/>
      <c r="R3333" s="13"/>
      <c r="S3333" s="4"/>
      <c r="T3333" s="5"/>
      <c r="U3333" s="9"/>
      <c r="V3333" s="9"/>
      <c r="W3333" s="9"/>
      <c r="X3333" s="32"/>
      <c r="Y3333" s="3"/>
      <c r="Z3333" s="1"/>
      <c r="AA3333" s="9"/>
      <c r="AB3333" s="3"/>
      <c r="AC3333" s="3"/>
      <c r="AD3333" s="3"/>
      <c r="AE3333" s="9"/>
      <c r="AF3333" s="10"/>
      <c r="AG3333" s="9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20"/>
      <c r="R3334" s="13"/>
      <c r="S3334" s="4"/>
      <c r="T3334" s="5"/>
      <c r="U3334" s="9"/>
      <c r="V3334" s="9"/>
      <c r="W3334" s="9"/>
      <c r="X3334" s="32"/>
      <c r="Y3334" s="3"/>
      <c r="Z3334" s="1"/>
      <c r="AA3334" s="9"/>
      <c r="AB3334" s="3"/>
      <c r="AC3334" s="3"/>
      <c r="AD3334" s="3"/>
      <c r="AE3334" s="9"/>
      <c r="AF3334" s="10"/>
      <c r="AG3334" s="9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20"/>
      <c r="R3335" s="13"/>
      <c r="S3335" s="4"/>
      <c r="T3335" s="5"/>
      <c r="U3335" s="9"/>
      <c r="V3335" s="9"/>
      <c r="W3335" s="9"/>
      <c r="X3335" s="32"/>
      <c r="Y3335" s="3"/>
      <c r="Z3335" s="1"/>
      <c r="AA3335" s="9"/>
      <c r="AB3335" s="3"/>
      <c r="AC3335" s="3"/>
      <c r="AD3335" s="3"/>
      <c r="AE3335" s="9"/>
      <c r="AF3335" s="10"/>
      <c r="AG3335" s="9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20"/>
      <c r="R3336" s="13"/>
      <c r="S3336" s="4"/>
      <c r="T3336" s="5"/>
      <c r="U3336" s="9"/>
      <c r="V3336" s="9"/>
      <c r="W3336" s="9"/>
      <c r="X3336" s="32"/>
      <c r="Y3336" s="3"/>
      <c r="Z3336" s="1"/>
      <c r="AA3336" s="9"/>
      <c r="AB3336" s="3"/>
      <c r="AC3336" s="3"/>
      <c r="AD3336" s="3"/>
      <c r="AE3336" s="9"/>
      <c r="AF3336" s="10"/>
      <c r="AG3336" s="9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20"/>
      <c r="R3337" s="13"/>
      <c r="S3337" s="4"/>
      <c r="T3337" s="5"/>
      <c r="U3337" s="9"/>
      <c r="V3337" s="9"/>
      <c r="W3337" s="9"/>
      <c r="X3337" s="32"/>
      <c r="Y3337" s="3"/>
      <c r="Z3337" s="1"/>
      <c r="AA3337" s="9"/>
      <c r="AB3337" s="3"/>
      <c r="AC3337" s="3"/>
      <c r="AD3337" s="3"/>
      <c r="AE3337" s="9"/>
      <c r="AF3337" s="10"/>
      <c r="AG3337" s="9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20"/>
      <c r="R3338" s="13"/>
      <c r="S3338" s="4"/>
      <c r="T3338" s="5"/>
      <c r="U3338" s="9"/>
      <c r="V3338" s="9"/>
      <c r="W3338" s="9"/>
      <c r="X3338" s="32"/>
      <c r="Y3338" s="3"/>
      <c r="Z3338" s="1"/>
      <c r="AA3338" s="9"/>
      <c r="AB3338" s="3"/>
      <c r="AC3338" s="3"/>
      <c r="AD3338" s="3"/>
      <c r="AE3338" s="9"/>
      <c r="AF3338" s="10"/>
      <c r="AG3338" s="9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20"/>
      <c r="R3339" s="13"/>
      <c r="S3339" s="4"/>
      <c r="T3339" s="5"/>
      <c r="U3339" s="9"/>
      <c r="V3339" s="9"/>
      <c r="W3339" s="9"/>
      <c r="X3339" s="32"/>
      <c r="Y3339" s="3"/>
      <c r="Z3339" s="1"/>
      <c r="AA3339" s="9"/>
      <c r="AB3339" s="3"/>
      <c r="AC3339" s="3"/>
      <c r="AD3339" s="3"/>
      <c r="AE3339" s="9"/>
      <c r="AF3339" s="10"/>
      <c r="AG3339" s="9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20"/>
      <c r="R3340" s="13"/>
      <c r="S3340" s="4"/>
      <c r="T3340" s="5"/>
      <c r="U3340" s="9"/>
      <c r="V3340" s="9"/>
      <c r="W3340" s="9"/>
      <c r="X3340" s="32"/>
      <c r="Y3340" s="3"/>
      <c r="Z3340" s="1"/>
      <c r="AA3340" s="9"/>
      <c r="AB3340" s="3"/>
      <c r="AC3340" s="3"/>
      <c r="AD3340" s="3"/>
      <c r="AE3340" s="9"/>
      <c r="AF3340" s="10"/>
      <c r="AG3340" s="9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20"/>
      <c r="R3341" s="13"/>
      <c r="S3341" s="4"/>
      <c r="T3341" s="5"/>
      <c r="U3341" s="9"/>
      <c r="V3341" s="9"/>
      <c r="W3341" s="9"/>
      <c r="X3341" s="32"/>
      <c r="Y3341" s="3"/>
      <c r="Z3341" s="1"/>
      <c r="AA3341" s="9"/>
      <c r="AB3341" s="3"/>
      <c r="AC3341" s="3"/>
      <c r="AD3341" s="3"/>
      <c r="AE3341" s="9"/>
      <c r="AF3341" s="10"/>
      <c r="AG3341" s="9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20"/>
      <c r="R3342" s="13"/>
      <c r="S3342" s="4"/>
      <c r="T3342" s="5"/>
      <c r="U3342" s="9"/>
      <c r="V3342" s="9"/>
      <c r="W3342" s="9"/>
      <c r="X3342" s="32"/>
      <c r="Y3342" s="3"/>
      <c r="Z3342" s="1"/>
      <c r="AA3342" s="9"/>
      <c r="AB3342" s="3"/>
      <c r="AC3342" s="3"/>
      <c r="AD3342" s="3"/>
      <c r="AE3342" s="9"/>
      <c r="AF3342" s="10"/>
      <c r="AG3342" s="9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20"/>
      <c r="R3343" s="13"/>
      <c r="S3343" s="4"/>
      <c r="T3343" s="5"/>
      <c r="U3343" s="9"/>
      <c r="V3343" s="9"/>
      <c r="W3343" s="9"/>
      <c r="X3343" s="32"/>
      <c r="Y3343" s="3"/>
      <c r="Z3343" s="1"/>
      <c r="AA3343" s="9"/>
      <c r="AB3343" s="3"/>
      <c r="AC3343" s="3"/>
      <c r="AD3343" s="3"/>
      <c r="AE3343" s="9"/>
      <c r="AF3343" s="10"/>
      <c r="AG3343" s="9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20"/>
      <c r="R3344" s="13"/>
      <c r="S3344" s="4"/>
      <c r="T3344" s="5"/>
      <c r="U3344" s="9"/>
      <c r="V3344" s="9"/>
      <c r="W3344" s="9"/>
      <c r="X3344" s="32"/>
      <c r="Y3344" s="3"/>
      <c r="Z3344" s="1"/>
      <c r="AA3344" s="9"/>
      <c r="AB3344" s="3"/>
      <c r="AC3344" s="3"/>
      <c r="AD3344" s="3"/>
      <c r="AE3344" s="9"/>
      <c r="AF3344" s="10"/>
      <c r="AG3344" s="9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20"/>
      <c r="R3345" s="13"/>
      <c r="S3345" s="4"/>
      <c r="T3345" s="5"/>
      <c r="U3345" s="9"/>
      <c r="V3345" s="9"/>
      <c r="W3345" s="9"/>
      <c r="X3345" s="32"/>
      <c r="Y3345" s="3"/>
      <c r="Z3345" s="1"/>
      <c r="AA3345" s="9"/>
      <c r="AB3345" s="3"/>
      <c r="AC3345" s="3"/>
      <c r="AD3345" s="3"/>
      <c r="AE3345" s="9"/>
      <c r="AF3345" s="10"/>
      <c r="AG3345" s="9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20"/>
      <c r="R3346" s="13"/>
      <c r="S3346" s="4"/>
      <c r="T3346" s="5"/>
      <c r="U3346" s="9"/>
      <c r="V3346" s="9"/>
      <c r="W3346" s="9"/>
      <c r="X3346" s="32"/>
      <c r="Y3346" s="3"/>
      <c r="Z3346" s="1"/>
      <c r="AA3346" s="9"/>
      <c r="AB3346" s="3"/>
      <c r="AC3346" s="3"/>
      <c r="AD3346" s="3"/>
      <c r="AE3346" s="9"/>
      <c r="AF3346" s="10"/>
      <c r="AG3346" s="9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20"/>
      <c r="R3347" s="13"/>
      <c r="S3347" s="4"/>
      <c r="T3347" s="5"/>
      <c r="U3347" s="9"/>
      <c r="V3347" s="9"/>
      <c r="W3347" s="9"/>
      <c r="X3347" s="32"/>
      <c r="Y3347" s="3"/>
      <c r="Z3347" s="1"/>
      <c r="AA3347" s="9"/>
      <c r="AB3347" s="3"/>
      <c r="AC3347" s="3"/>
      <c r="AD3347" s="3"/>
      <c r="AE3347" s="9"/>
      <c r="AF3347" s="10"/>
      <c r="AG3347" s="9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20"/>
      <c r="R3348" s="13"/>
      <c r="S3348" s="4"/>
      <c r="T3348" s="5"/>
      <c r="U3348" s="9"/>
      <c r="V3348" s="9"/>
      <c r="W3348" s="9"/>
      <c r="X3348" s="32"/>
      <c r="Y3348" s="3"/>
      <c r="Z3348" s="1"/>
      <c r="AA3348" s="9"/>
      <c r="AB3348" s="3"/>
      <c r="AC3348" s="3"/>
      <c r="AD3348" s="3"/>
      <c r="AE3348" s="9"/>
      <c r="AF3348" s="10"/>
      <c r="AG3348" s="9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20"/>
      <c r="R3349" s="13"/>
      <c r="S3349" s="4"/>
      <c r="T3349" s="5"/>
      <c r="U3349" s="9"/>
      <c r="V3349" s="9"/>
      <c r="W3349" s="9"/>
      <c r="X3349" s="32"/>
      <c r="Y3349" s="3"/>
      <c r="Z3349" s="1"/>
      <c r="AA3349" s="9"/>
      <c r="AB3349" s="3"/>
      <c r="AC3349" s="3"/>
      <c r="AD3349" s="3"/>
      <c r="AE3349" s="9"/>
      <c r="AF3349" s="10"/>
      <c r="AG3349" s="9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20"/>
      <c r="R3350" s="13"/>
      <c r="S3350" s="4"/>
      <c r="T3350" s="5"/>
      <c r="U3350" s="9"/>
      <c r="V3350" s="9"/>
      <c r="W3350" s="9"/>
      <c r="X3350" s="32"/>
      <c r="Y3350" s="3"/>
      <c r="Z3350" s="1"/>
      <c r="AA3350" s="9"/>
      <c r="AB3350" s="3"/>
      <c r="AC3350" s="3"/>
      <c r="AD3350" s="3"/>
      <c r="AE3350" s="9"/>
      <c r="AF3350" s="10"/>
      <c r="AG3350" s="9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20"/>
      <c r="R3351" s="13"/>
      <c r="S3351" s="4"/>
      <c r="T3351" s="5"/>
      <c r="U3351" s="9"/>
      <c r="V3351" s="9"/>
      <c r="W3351" s="9"/>
      <c r="X3351" s="32"/>
      <c r="Y3351" s="3"/>
      <c r="Z3351" s="1"/>
      <c r="AA3351" s="9"/>
      <c r="AB3351" s="3"/>
      <c r="AC3351" s="3"/>
      <c r="AD3351" s="3"/>
      <c r="AE3351" s="9"/>
      <c r="AF3351" s="10"/>
      <c r="AG3351" s="9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20"/>
      <c r="R3352" s="13"/>
      <c r="S3352" s="4"/>
      <c r="T3352" s="5"/>
      <c r="U3352" s="9"/>
      <c r="V3352" s="9"/>
      <c r="W3352" s="9"/>
      <c r="X3352" s="32"/>
      <c r="Y3352" s="3"/>
      <c r="Z3352" s="1"/>
      <c r="AA3352" s="9"/>
      <c r="AB3352" s="3"/>
      <c r="AC3352" s="3"/>
      <c r="AD3352" s="3"/>
      <c r="AE3352" s="9"/>
      <c r="AF3352" s="10"/>
      <c r="AG3352" s="9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20"/>
      <c r="R3353" s="13"/>
      <c r="S3353" s="4"/>
      <c r="T3353" s="5"/>
      <c r="U3353" s="9"/>
      <c r="V3353" s="9"/>
      <c r="W3353" s="9"/>
      <c r="X3353" s="32"/>
      <c r="Y3353" s="3"/>
      <c r="Z3353" s="1"/>
      <c r="AA3353" s="9"/>
      <c r="AB3353" s="3"/>
      <c r="AC3353" s="3"/>
      <c r="AD3353" s="3"/>
      <c r="AE3353" s="9"/>
      <c r="AF3353" s="10"/>
      <c r="AG3353" s="9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20"/>
      <c r="R3354" s="13"/>
      <c r="S3354" s="4"/>
      <c r="T3354" s="5"/>
      <c r="U3354" s="9"/>
      <c r="V3354" s="9"/>
      <c r="W3354" s="9"/>
      <c r="X3354" s="32"/>
      <c r="Y3354" s="3"/>
      <c r="Z3354" s="1"/>
      <c r="AA3354" s="9"/>
      <c r="AB3354" s="3"/>
      <c r="AC3354" s="3"/>
      <c r="AD3354" s="3"/>
      <c r="AE3354" s="9"/>
      <c r="AF3354" s="10"/>
      <c r="AG3354" s="9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20"/>
      <c r="R3355" s="13"/>
      <c r="S3355" s="4"/>
      <c r="T3355" s="5"/>
      <c r="U3355" s="9"/>
      <c r="V3355" s="9"/>
      <c r="W3355" s="9"/>
      <c r="X3355" s="32"/>
      <c r="Y3355" s="3"/>
      <c r="Z3355" s="1"/>
      <c r="AA3355" s="9"/>
      <c r="AB3355" s="3"/>
      <c r="AC3355" s="3"/>
      <c r="AD3355" s="3"/>
      <c r="AE3355" s="9"/>
      <c r="AF3355" s="10"/>
      <c r="AG3355" s="9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20"/>
      <c r="R3356" s="13"/>
      <c r="S3356" s="4"/>
      <c r="T3356" s="5"/>
      <c r="U3356" s="9"/>
      <c r="V3356" s="9"/>
      <c r="W3356" s="9"/>
      <c r="X3356" s="32"/>
      <c r="Y3356" s="3"/>
      <c r="Z3356" s="1"/>
      <c r="AA3356" s="9"/>
      <c r="AB3356" s="3"/>
      <c r="AC3356" s="3"/>
      <c r="AD3356" s="3"/>
      <c r="AE3356" s="9"/>
      <c r="AF3356" s="10"/>
      <c r="AG3356" s="9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20"/>
      <c r="R3357" s="13"/>
      <c r="S3357" s="4"/>
      <c r="T3357" s="5"/>
      <c r="U3357" s="9"/>
      <c r="V3357" s="9"/>
      <c r="W3357" s="9"/>
      <c r="X3357" s="32"/>
      <c r="Y3357" s="3"/>
      <c r="Z3357" s="1"/>
      <c r="AA3357" s="9"/>
      <c r="AB3357" s="3"/>
      <c r="AC3357" s="3"/>
      <c r="AD3357" s="3"/>
      <c r="AE3357" s="9"/>
      <c r="AF3357" s="10"/>
      <c r="AG3357" s="9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20"/>
      <c r="R3358" s="13"/>
      <c r="S3358" s="4"/>
      <c r="T3358" s="5"/>
      <c r="U3358" s="9"/>
      <c r="V3358" s="9"/>
      <c r="W3358" s="9"/>
      <c r="X3358" s="32"/>
      <c r="Y3358" s="3"/>
      <c r="Z3358" s="1"/>
      <c r="AA3358" s="9"/>
      <c r="AB3358" s="3"/>
      <c r="AC3358" s="3"/>
      <c r="AD3358" s="3"/>
      <c r="AE3358" s="9"/>
      <c r="AF3358" s="10"/>
      <c r="AG3358" s="9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20"/>
      <c r="R3359" s="13"/>
      <c r="S3359" s="4"/>
      <c r="T3359" s="5"/>
      <c r="U3359" s="9"/>
      <c r="V3359" s="9"/>
      <c r="W3359" s="9"/>
      <c r="X3359" s="32"/>
      <c r="Y3359" s="3"/>
      <c r="Z3359" s="1"/>
      <c r="AA3359" s="9"/>
      <c r="AB3359" s="3"/>
      <c r="AC3359" s="3"/>
      <c r="AD3359" s="3"/>
      <c r="AE3359" s="9"/>
      <c r="AF3359" s="10"/>
      <c r="AG3359" s="9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20"/>
      <c r="R3360" s="13"/>
      <c r="S3360" s="4"/>
      <c r="T3360" s="5"/>
      <c r="U3360" s="9"/>
      <c r="V3360" s="9"/>
      <c r="W3360" s="9"/>
      <c r="X3360" s="32"/>
      <c r="Y3360" s="3"/>
      <c r="Z3360" s="1"/>
      <c r="AA3360" s="9"/>
      <c r="AB3360" s="3"/>
      <c r="AC3360" s="3"/>
      <c r="AD3360" s="3"/>
      <c r="AE3360" s="9"/>
      <c r="AF3360" s="10"/>
      <c r="AG3360" s="9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20"/>
      <c r="R3361" s="13"/>
      <c r="S3361" s="4"/>
      <c r="T3361" s="5"/>
      <c r="U3361" s="9"/>
      <c r="V3361" s="9"/>
      <c r="W3361" s="9"/>
      <c r="X3361" s="32"/>
      <c r="Y3361" s="3"/>
      <c r="Z3361" s="1"/>
      <c r="AA3361" s="9"/>
      <c r="AB3361" s="3"/>
      <c r="AC3361" s="3"/>
      <c r="AD3361" s="3"/>
      <c r="AE3361" s="9"/>
      <c r="AF3361" s="10"/>
      <c r="AG3361" s="9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20"/>
      <c r="R3362" s="13"/>
      <c r="S3362" s="4"/>
      <c r="T3362" s="5"/>
      <c r="U3362" s="9"/>
      <c r="V3362" s="9"/>
      <c r="W3362" s="9"/>
      <c r="X3362" s="32"/>
      <c r="Y3362" s="3"/>
      <c r="Z3362" s="1"/>
      <c r="AA3362" s="9"/>
      <c r="AB3362" s="3"/>
      <c r="AC3362" s="3"/>
      <c r="AD3362" s="3"/>
      <c r="AE3362" s="9"/>
      <c r="AF3362" s="10"/>
      <c r="AG3362" s="9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20"/>
      <c r="R3363" s="13"/>
      <c r="S3363" s="4"/>
      <c r="T3363" s="5"/>
      <c r="U3363" s="9"/>
      <c r="V3363" s="9"/>
      <c r="W3363" s="9"/>
      <c r="X3363" s="32"/>
      <c r="Y3363" s="3"/>
      <c r="Z3363" s="1"/>
      <c r="AA3363" s="9"/>
      <c r="AB3363" s="3"/>
      <c r="AC3363" s="3"/>
      <c r="AD3363" s="3"/>
      <c r="AE3363" s="9"/>
      <c r="AF3363" s="10"/>
      <c r="AG3363" s="9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20"/>
      <c r="R3364" s="13"/>
      <c r="S3364" s="4"/>
      <c r="T3364" s="5"/>
      <c r="U3364" s="9"/>
      <c r="V3364" s="9"/>
      <c r="W3364" s="9"/>
      <c r="X3364" s="32"/>
      <c r="Y3364" s="3"/>
      <c r="Z3364" s="1"/>
      <c r="AA3364" s="9"/>
      <c r="AB3364" s="3"/>
      <c r="AC3364" s="3"/>
      <c r="AD3364" s="3"/>
      <c r="AE3364" s="9"/>
      <c r="AF3364" s="10"/>
      <c r="AG3364" s="9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20"/>
      <c r="R3365" s="13"/>
      <c r="S3365" s="4"/>
      <c r="T3365" s="5"/>
      <c r="U3365" s="9"/>
      <c r="V3365" s="9"/>
      <c r="W3365" s="9"/>
      <c r="X3365" s="32"/>
      <c r="Y3365" s="3"/>
      <c r="Z3365" s="1"/>
      <c r="AA3365" s="9"/>
      <c r="AB3365" s="3"/>
      <c r="AC3365" s="3"/>
      <c r="AD3365" s="3"/>
      <c r="AE3365" s="9"/>
      <c r="AF3365" s="10"/>
      <c r="AG3365" s="9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20"/>
      <c r="R3366" s="13"/>
      <c r="S3366" s="4"/>
      <c r="T3366" s="5"/>
      <c r="U3366" s="9"/>
      <c r="V3366" s="9"/>
      <c r="W3366" s="9"/>
      <c r="X3366" s="32"/>
      <c r="Y3366" s="3"/>
      <c r="Z3366" s="1"/>
      <c r="AA3366" s="9"/>
      <c r="AB3366" s="3"/>
      <c r="AC3366" s="3"/>
      <c r="AD3366" s="3"/>
      <c r="AE3366" s="9"/>
      <c r="AF3366" s="10"/>
      <c r="AG3366" s="9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20"/>
      <c r="R3367" s="13"/>
      <c r="S3367" s="4"/>
      <c r="T3367" s="5"/>
      <c r="U3367" s="9"/>
      <c r="V3367" s="9"/>
      <c r="W3367" s="9"/>
      <c r="X3367" s="32"/>
      <c r="Y3367" s="3"/>
      <c r="Z3367" s="1"/>
      <c r="AA3367" s="9"/>
      <c r="AB3367" s="3"/>
      <c r="AC3367" s="3"/>
      <c r="AD3367" s="3"/>
      <c r="AE3367" s="9"/>
      <c r="AF3367" s="10"/>
      <c r="AG3367" s="9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20"/>
      <c r="R3368" s="13"/>
      <c r="S3368" s="4"/>
      <c r="T3368" s="5"/>
      <c r="U3368" s="9"/>
      <c r="V3368" s="9"/>
      <c r="W3368" s="9"/>
      <c r="X3368" s="32"/>
      <c r="Y3368" s="3"/>
      <c r="Z3368" s="1"/>
      <c r="AA3368" s="9"/>
      <c r="AB3368" s="3"/>
      <c r="AC3368" s="3"/>
      <c r="AD3368" s="3"/>
      <c r="AE3368" s="9"/>
      <c r="AF3368" s="10"/>
      <c r="AG3368" s="9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20"/>
      <c r="R3369" s="13"/>
      <c r="S3369" s="4"/>
      <c r="T3369" s="5"/>
      <c r="U3369" s="9"/>
      <c r="V3369" s="9"/>
      <c r="W3369" s="9"/>
      <c r="X3369" s="32"/>
      <c r="Y3369" s="3"/>
      <c r="Z3369" s="1"/>
      <c r="AA3369" s="9"/>
      <c r="AB3369" s="3"/>
      <c r="AC3369" s="3"/>
      <c r="AD3369" s="3"/>
      <c r="AE3369" s="9"/>
      <c r="AF3369" s="10"/>
      <c r="AG3369" s="9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20"/>
      <c r="R3370" s="13"/>
      <c r="S3370" s="4"/>
      <c r="T3370" s="5"/>
      <c r="U3370" s="9"/>
      <c r="V3370" s="9"/>
      <c r="W3370" s="9"/>
      <c r="X3370" s="32"/>
      <c r="Y3370" s="3"/>
      <c r="Z3370" s="1"/>
      <c r="AA3370" s="9"/>
      <c r="AB3370" s="3"/>
      <c r="AC3370" s="3"/>
      <c r="AD3370" s="3"/>
      <c r="AE3370" s="9"/>
      <c r="AF3370" s="10"/>
      <c r="AG3370" s="9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20"/>
      <c r="R3371" s="13"/>
      <c r="S3371" s="4"/>
      <c r="T3371" s="5"/>
      <c r="U3371" s="9"/>
      <c r="V3371" s="9"/>
      <c r="W3371" s="9"/>
      <c r="X3371" s="32"/>
      <c r="Y3371" s="3"/>
      <c r="Z3371" s="1"/>
      <c r="AA3371" s="9"/>
      <c r="AB3371" s="3"/>
      <c r="AC3371" s="3"/>
      <c r="AD3371" s="3"/>
      <c r="AE3371" s="9"/>
      <c r="AF3371" s="10"/>
      <c r="AG3371" s="9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20"/>
      <c r="R3372" s="13"/>
      <c r="S3372" s="4"/>
      <c r="T3372" s="5"/>
      <c r="U3372" s="9"/>
      <c r="V3372" s="9"/>
      <c r="W3372" s="9"/>
      <c r="X3372" s="32"/>
      <c r="Y3372" s="3"/>
      <c r="Z3372" s="1"/>
      <c r="AA3372" s="9"/>
      <c r="AB3372" s="3"/>
      <c r="AC3372" s="3"/>
      <c r="AD3372" s="3"/>
      <c r="AE3372" s="9"/>
      <c r="AF3372" s="10"/>
      <c r="AG3372" s="9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20"/>
      <c r="R3373" s="13"/>
      <c r="S3373" s="4"/>
      <c r="T3373" s="5"/>
      <c r="U3373" s="9"/>
      <c r="V3373" s="9"/>
      <c r="W3373" s="9"/>
      <c r="X3373" s="32"/>
      <c r="Y3373" s="3"/>
      <c r="Z3373" s="1"/>
      <c r="AA3373" s="9"/>
      <c r="AB3373" s="3"/>
      <c r="AC3373" s="3"/>
      <c r="AD3373" s="3"/>
      <c r="AE3373" s="9"/>
      <c r="AF3373" s="10"/>
      <c r="AG3373" s="9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20"/>
      <c r="R3374" s="13"/>
      <c r="S3374" s="4"/>
      <c r="T3374" s="5"/>
      <c r="U3374" s="9"/>
      <c r="V3374" s="9"/>
      <c r="W3374" s="9"/>
      <c r="X3374" s="32"/>
      <c r="Y3374" s="3"/>
      <c r="Z3374" s="1"/>
      <c r="AA3374" s="9"/>
      <c r="AB3374" s="3"/>
      <c r="AC3374" s="3"/>
      <c r="AD3374" s="3"/>
      <c r="AE3374" s="9"/>
      <c r="AF3374" s="10"/>
      <c r="AG3374" s="9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20"/>
      <c r="R3375" s="13"/>
      <c r="S3375" s="4"/>
      <c r="T3375" s="5"/>
      <c r="U3375" s="9"/>
      <c r="V3375" s="9"/>
      <c r="W3375" s="9"/>
      <c r="X3375" s="32"/>
      <c r="Y3375" s="3"/>
      <c r="Z3375" s="1"/>
      <c r="AA3375" s="9"/>
      <c r="AB3375" s="3"/>
      <c r="AC3375" s="3"/>
      <c r="AD3375" s="3"/>
      <c r="AE3375" s="9"/>
      <c r="AF3375" s="10"/>
      <c r="AG3375" s="9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20"/>
      <c r="R3376" s="13"/>
      <c r="S3376" s="4"/>
      <c r="T3376" s="5"/>
      <c r="U3376" s="9"/>
      <c r="V3376" s="9"/>
      <c r="W3376" s="9"/>
      <c r="X3376" s="32"/>
      <c r="Y3376" s="3"/>
      <c r="Z3376" s="1"/>
      <c r="AA3376" s="9"/>
      <c r="AB3376" s="3"/>
      <c r="AC3376" s="3"/>
      <c r="AD3376" s="3"/>
      <c r="AE3376" s="9"/>
      <c r="AF3376" s="10"/>
      <c r="AG3376" s="9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20"/>
      <c r="R3377" s="13"/>
      <c r="S3377" s="4"/>
      <c r="T3377" s="5"/>
      <c r="U3377" s="9"/>
      <c r="V3377" s="9"/>
      <c r="W3377" s="9"/>
      <c r="X3377" s="32"/>
      <c r="Y3377" s="3"/>
      <c r="Z3377" s="1"/>
      <c r="AA3377" s="9"/>
      <c r="AB3377" s="3"/>
      <c r="AC3377" s="3"/>
      <c r="AD3377" s="3"/>
      <c r="AE3377" s="9"/>
      <c r="AF3377" s="10"/>
      <c r="AG3377" s="9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20"/>
      <c r="R3378" s="13"/>
      <c r="S3378" s="4"/>
      <c r="T3378" s="5"/>
      <c r="U3378" s="9"/>
      <c r="V3378" s="9"/>
      <c r="W3378" s="9"/>
      <c r="X3378" s="32"/>
      <c r="Y3378" s="3"/>
      <c r="Z3378" s="1"/>
      <c r="AA3378" s="9"/>
      <c r="AB3378" s="3"/>
      <c r="AC3378" s="3"/>
      <c r="AD3378" s="3"/>
      <c r="AE3378" s="9"/>
      <c r="AF3378" s="10"/>
      <c r="AG3378" s="9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20"/>
      <c r="R3379" s="13"/>
      <c r="S3379" s="4"/>
      <c r="T3379" s="5"/>
      <c r="U3379" s="9"/>
      <c r="V3379" s="9"/>
      <c r="W3379" s="9"/>
      <c r="X3379" s="32"/>
      <c r="Y3379" s="3"/>
      <c r="Z3379" s="1"/>
      <c r="AA3379" s="9"/>
      <c r="AB3379" s="3"/>
      <c r="AC3379" s="3"/>
      <c r="AD3379" s="3"/>
      <c r="AE3379" s="9"/>
      <c r="AF3379" s="10"/>
      <c r="AG3379" s="9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20"/>
      <c r="R3380" s="13"/>
      <c r="S3380" s="4"/>
      <c r="T3380" s="5"/>
      <c r="U3380" s="9"/>
      <c r="V3380" s="9"/>
      <c r="W3380" s="9"/>
      <c r="X3380" s="32"/>
      <c r="Y3380" s="3"/>
      <c r="Z3380" s="1"/>
      <c r="AA3380" s="9"/>
      <c r="AB3380" s="3"/>
      <c r="AC3380" s="3"/>
      <c r="AD3380" s="3"/>
      <c r="AE3380" s="9"/>
      <c r="AF3380" s="10"/>
      <c r="AG3380" s="9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20"/>
      <c r="R3381" s="13"/>
      <c r="S3381" s="4"/>
      <c r="T3381" s="5"/>
      <c r="U3381" s="9"/>
      <c r="V3381" s="9"/>
      <c r="W3381" s="9"/>
      <c r="X3381" s="32"/>
      <c r="Y3381" s="3"/>
      <c r="Z3381" s="1"/>
      <c r="AA3381" s="9"/>
      <c r="AB3381" s="3"/>
      <c r="AC3381" s="3"/>
      <c r="AD3381" s="3"/>
      <c r="AE3381" s="9"/>
      <c r="AF3381" s="10"/>
      <c r="AG3381" s="9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20"/>
      <c r="R3382" s="13"/>
      <c r="S3382" s="4"/>
      <c r="T3382" s="5"/>
      <c r="U3382" s="9"/>
      <c r="V3382" s="9"/>
      <c r="W3382" s="9"/>
      <c r="X3382" s="32"/>
      <c r="Y3382" s="3"/>
      <c r="Z3382" s="1"/>
      <c r="AA3382" s="9"/>
      <c r="AB3382" s="3"/>
      <c r="AC3382" s="3"/>
      <c r="AD3382" s="3"/>
      <c r="AE3382" s="9"/>
      <c r="AF3382" s="10"/>
      <c r="AG3382" s="9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20"/>
      <c r="R3383" s="13"/>
      <c r="S3383" s="4"/>
      <c r="T3383" s="5"/>
      <c r="U3383" s="9"/>
      <c r="V3383" s="9"/>
      <c r="W3383" s="9"/>
      <c r="X3383" s="32"/>
      <c r="Y3383" s="3"/>
      <c r="Z3383" s="1"/>
      <c r="AA3383" s="9"/>
      <c r="AB3383" s="3"/>
      <c r="AC3383" s="3"/>
      <c r="AD3383" s="3"/>
      <c r="AE3383" s="9"/>
      <c r="AF3383" s="10"/>
      <c r="AG3383" s="9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20"/>
      <c r="R3384" s="13"/>
      <c r="S3384" s="4"/>
      <c r="T3384" s="5"/>
      <c r="U3384" s="9"/>
      <c r="V3384" s="9"/>
      <c r="W3384" s="9"/>
      <c r="X3384" s="32"/>
      <c r="Y3384" s="3"/>
      <c r="Z3384" s="1"/>
      <c r="AA3384" s="9"/>
      <c r="AB3384" s="3"/>
      <c r="AC3384" s="3"/>
      <c r="AD3384" s="3"/>
      <c r="AE3384" s="9"/>
      <c r="AF3384" s="10"/>
      <c r="AG3384" s="9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20"/>
      <c r="R3385" s="13"/>
      <c r="S3385" s="4"/>
      <c r="T3385" s="5"/>
      <c r="U3385" s="9"/>
      <c r="V3385" s="9"/>
      <c r="W3385" s="9"/>
      <c r="X3385" s="32"/>
      <c r="Y3385" s="3"/>
      <c r="Z3385" s="1"/>
      <c r="AA3385" s="9"/>
      <c r="AB3385" s="3"/>
      <c r="AC3385" s="3"/>
      <c r="AD3385" s="3"/>
      <c r="AE3385" s="9"/>
      <c r="AF3385" s="10"/>
      <c r="AG3385" s="9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20"/>
      <c r="R3386" s="13"/>
      <c r="S3386" s="4"/>
      <c r="T3386" s="5"/>
      <c r="U3386" s="9"/>
      <c r="V3386" s="9"/>
      <c r="W3386" s="9"/>
      <c r="X3386" s="32"/>
      <c r="Y3386" s="3"/>
      <c r="Z3386" s="1"/>
      <c r="AA3386" s="9"/>
      <c r="AB3386" s="3"/>
      <c r="AC3386" s="3"/>
      <c r="AD3386" s="3"/>
      <c r="AE3386" s="9"/>
      <c r="AF3386" s="10"/>
      <c r="AG3386" s="9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20"/>
      <c r="R3387" s="13"/>
      <c r="S3387" s="4"/>
      <c r="T3387" s="5"/>
      <c r="U3387" s="9"/>
      <c r="V3387" s="9"/>
      <c r="W3387" s="9"/>
      <c r="X3387" s="32"/>
      <c r="Y3387" s="3"/>
      <c r="Z3387" s="1"/>
      <c r="AA3387" s="9"/>
      <c r="AB3387" s="3"/>
      <c r="AC3387" s="3"/>
      <c r="AD3387" s="3"/>
      <c r="AE3387" s="9"/>
      <c r="AF3387" s="10"/>
      <c r="AG3387" s="9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20"/>
      <c r="R3388" s="13"/>
      <c r="S3388" s="4"/>
      <c r="T3388" s="5"/>
      <c r="U3388" s="9"/>
      <c r="V3388" s="9"/>
      <c r="W3388" s="9"/>
      <c r="X3388" s="32"/>
      <c r="Y3388" s="3"/>
      <c r="Z3388" s="1"/>
      <c r="AA3388" s="9"/>
      <c r="AB3388" s="3"/>
      <c r="AC3388" s="3"/>
      <c r="AD3388" s="3"/>
      <c r="AE3388" s="9"/>
      <c r="AF3388" s="10"/>
      <c r="AG3388" s="9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20"/>
      <c r="R3389" s="13"/>
      <c r="S3389" s="4"/>
      <c r="T3389" s="5"/>
      <c r="U3389" s="9"/>
      <c r="V3389" s="9"/>
      <c r="W3389" s="9"/>
      <c r="X3389" s="32"/>
      <c r="Y3389" s="3"/>
      <c r="Z3389" s="1"/>
      <c r="AA3389" s="9"/>
      <c r="AB3389" s="3"/>
      <c r="AC3389" s="3"/>
      <c r="AD3389" s="3"/>
      <c r="AE3389" s="9"/>
      <c r="AF3389" s="10"/>
      <c r="AG3389" s="9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20"/>
      <c r="R3390" s="13"/>
      <c r="S3390" s="4"/>
      <c r="T3390" s="5"/>
      <c r="U3390" s="9"/>
      <c r="V3390" s="9"/>
      <c r="W3390" s="9"/>
      <c r="X3390" s="32"/>
      <c r="Y3390" s="3"/>
      <c r="Z3390" s="1"/>
      <c r="AA3390" s="9"/>
      <c r="AB3390" s="3"/>
      <c r="AC3390" s="3"/>
      <c r="AD3390" s="3"/>
      <c r="AE3390" s="9"/>
      <c r="AF3390" s="10"/>
      <c r="AG3390" s="9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20"/>
      <c r="R3391" s="13"/>
      <c r="S3391" s="4"/>
      <c r="T3391" s="5"/>
      <c r="U3391" s="9"/>
      <c r="V3391" s="9"/>
      <c r="W3391" s="9"/>
      <c r="X3391" s="32"/>
      <c r="Y3391" s="3"/>
      <c r="Z3391" s="1"/>
      <c r="AA3391" s="9"/>
      <c r="AB3391" s="3"/>
      <c r="AC3391" s="3"/>
      <c r="AD3391" s="3"/>
      <c r="AE3391" s="9"/>
      <c r="AF3391" s="10"/>
      <c r="AG3391" s="9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20"/>
      <c r="R3392" s="13"/>
      <c r="S3392" s="4"/>
      <c r="T3392" s="5"/>
      <c r="U3392" s="9"/>
      <c r="V3392" s="9"/>
      <c r="W3392" s="9"/>
      <c r="X3392" s="32"/>
      <c r="Y3392" s="3"/>
      <c r="Z3392" s="1"/>
      <c r="AA3392" s="9"/>
      <c r="AB3392" s="3"/>
      <c r="AC3392" s="3"/>
      <c r="AD3392" s="3"/>
      <c r="AE3392" s="9"/>
      <c r="AF3392" s="10"/>
      <c r="AG3392" s="9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20"/>
      <c r="R3393" s="13"/>
      <c r="S3393" s="4"/>
      <c r="T3393" s="5"/>
      <c r="U3393" s="9"/>
      <c r="V3393" s="9"/>
      <c r="W3393" s="9"/>
      <c r="X3393" s="32"/>
      <c r="Y3393" s="3"/>
      <c r="Z3393" s="1"/>
      <c r="AA3393" s="9"/>
      <c r="AB3393" s="3"/>
      <c r="AC3393" s="3"/>
      <c r="AD3393" s="3"/>
      <c r="AE3393" s="9"/>
      <c r="AF3393" s="10"/>
      <c r="AG3393" s="9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20"/>
      <c r="R3394" s="13"/>
      <c r="S3394" s="4"/>
      <c r="T3394" s="5"/>
      <c r="U3394" s="9"/>
      <c r="V3394" s="9"/>
      <c r="W3394" s="9"/>
      <c r="X3394" s="32"/>
      <c r="Y3394" s="3"/>
      <c r="Z3394" s="1"/>
      <c r="AA3394" s="9"/>
      <c r="AB3394" s="3"/>
      <c r="AC3394" s="3"/>
      <c r="AD3394" s="3"/>
      <c r="AE3394" s="9"/>
      <c r="AF3394" s="10"/>
      <c r="AG3394" s="9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20"/>
      <c r="R3395" s="13"/>
      <c r="S3395" s="4"/>
      <c r="T3395" s="5"/>
      <c r="U3395" s="9"/>
      <c r="V3395" s="9"/>
      <c r="W3395" s="9"/>
      <c r="X3395" s="32"/>
      <c r="Y3395" s="3"/>
      <c r="Z3395" s="1"/>
      <c r="AA3395" s="9"/>
      <c r="AB3395" s="3"/>
      <c r="AC3395" s="3"/>
      <c r="AD3395" s="3"/>
      <c r="AE3395" s="9"/>
      <c r="AF3395" s="10"/>
      <c r="AG3395" s="9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20"/>
      <c r="R3396" s="13"/>
      <c r="S3396" s="4"/>
      <c r="T3396" s="5"/>
      <c r="U3396" s="9"/>
      <c r="V3396" s="9"/>
      <c r="W3396" s="9"/>
      <c r="X3396" s="32"/>
      <c r="Y3396" s="3"/>
      <c r="Z3396" s="1"/>
      <c r="AA3396" s="9"/>
      <c r="AB3396" s="3"/>
      <c r="AC3396" s="3"/>
      <c r="AD3396" s="3"/>
      <c r="AE3396" s="9"/>
      <c r="AF3396" s="10"/>
      <c r="AG3396" s="9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20"/>
      <c r="R3397" s="13"/>
      <c r="S3397" s="4"/>
      <c r="T3397" s="5"/>
      <c r="U3397" s="9"/>
      <c r="V3397" s="9"/>
      <c r="W3397" s="9"/>
      <c r="X3397" s="32"/>
      <c r="Y3397" s="3"/>
      <c r="Z3397" s="1"/>
      <c r="AA3397" s="9"/>
      <c r="AB3397" s="3"/>
      <c r="AC3397" s="3"/>
      <c r="AD3397" s="3"/>
      <c r="AE3397" s="9"/>
      <c r="AF3397" s="10"/>
      <c r="AG3397" s="9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20"/>
      <c r="R3398" s="13"/>
      <c r="S3398" s="4"/>
      <c r="T3398" s="5"/>
      <c r="U3398" s="9"/>
      <c r="V3398" s="9"/>
      <c r="W3398" s="9"/>
      <c r="X3398" s="32"/>
      <c r="Y3398" s="3"/>
      <c r="Z3398" s="1"/>
      <c r="AA3398" s="9"/>
      <c r="AB3398" s="3"/>
      <c r="AC3398" s="3"/>
      <c r="AD3398" s="3"/>
      <c r="AE3398" s="9"/>
      <c r="AF3398" s="10"/>
      <c r="AG3398" s="9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20"/>
      <c r="R3399" s="13"/>
      <c r="S3399" s="4"/>
      <c r="T3399" s="5"/>
      <c r="U3399" s="9"/>
      <c r="V3399" s="9"/>
      <c r="W3399" s="9"/>
      <c r="X3399" s="32"/>
      <c r="Y3399" s="3"/>
      <c r="Z3399" s="1"/>
      <c r="AA3399" s="9"/>
      <c r="AB3399" s="3"/>
      <c r="AC3399" s="3"/>
      <c r="AD3399" s="3"/>
      <c r="AE3399" s="9"/>
      <c r="AF3399" s="10"/>
      <c r="AG3399" s="9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20"/>
      <c r="R3400" s="13"/>
      <c r="S3400" s="4"/>
      <c r="T3400" s="5"/>
      <c r="U3400" s="9"/>
      <c r="V3400" s="9"/>
      <c r="W3400" s="9"/>
      <c r="X3400" s="32"/>
      <c r="Y3400" s="3"/>
      <c r="Z3400" s="1"/>
      <c r="AA3400" s="9"/>
      <c r="AB3400" s="3"/>
      <c r="AC3400" s="3"/>
      <c r="AD3400" s="3"/>
      <c r="AE3400" s="9"/>
      <c r="AF3400" s="10"/>
      <c r="AG3400" s="9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20"/>
      <c r="R3401" s="13"/>
      <c r="S3401" s="4"/>
      <c r="T3401" s="5"/>
      <c r="U3401" s="9"/>
      <c r="V3401" s="9"/>
      <c r="W3401" s="9"/>
      <c r="X3401" s="32"/>
      <c r="Y3401" s="3"/>
      <c r="Z3401" s="1"/>
      <c r="AA3401" s="9"/>
      <c r="AB3401" s="3"/>
      <c r="AC3401" s="3"/>
      <c r="AD3401" s="3"/>
      <c r="AE3401" s="9"/>
      <c r="AF3401" s="10"/>
      <c r="AG3401" s="9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20"/>
      <c r="R3402" s="13"/>
      <c r="S3402" s="4"/>
      <c r="T3402" s="5"/>
      <c r="U3402" s="9"/>
      <c r="V3402" s="9"/>
      <c r="W3402" s="9"/>
      <c r="X3402" s="32"/>
      <c r="Y3402" s="3"/>
      <c r="Z3402" s="1"/>
      <c r="AA3402" s="9"/>
      <c r="AB3402" s="3"/>
      <c r="AC3402" s="3"/>
      <c r="AD3402" s="3"/>
      <c r="AE3402" s="9"/>
      <c r="AF3402" s="10"/>
      <c r="AG3402" s="9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20"/>
      <c r="R3403" s="13"/>
      <c r="S3403" s="4"/>
      <c r="T3403" s="5"/>
      <c r="U3403" s="9"/>
      <c r="V3403" s="9"/>
      <c r="W3403" s="9"/>
      <c r="X3403" s="32"/>
      <c r="Y3403" s="3"/>
      <c r="Z3403" s="1"/>
      <c r="AA3403" s="9"/>
      <c r="AB3403" s="3"/>
      <c r="AC3403" s="3"/>
      <c r="AD3403" s="3"/>
      <c r="AE3403" s="9"/>
      <c r="AF3403" s="10"/>
      <c r="AG3403" s="9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20"/>
      <c r="R3404" s="13"/>
      <c r="S3404" s="4"/>
      <c r="T3404" s="5"/>
      <c r="U3404" s="9"/>
      <c r="V3404" s="9"/>
      <c r="W3404" s="9"/>
      <c r="X3404" s="32"/>
      <c r="Y3404" s="3"/>
      <c r="Z3404" s="1"/>
      <c r="AA3404" s="9"/>
      <c r="AB3404" s="3"/>
      <c r="AC3404" s="3"/>
      <c r="AD3404" s="3"/>
      <c r="AE3404" s="9"/>
      <c r="AF3404" s="10"/>
      <c r="AG3404" s="9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20"/>
      <c r="R3405" s="13"/>
      <c r="S3405" s="4"/>
      <c r="T3405" s="5"/>
      <c r="U3405" s="9"/>
      <c r="V3405" s="9"/>
      <c r="W3405" s="9"/>
      <c r="X3405" s="32"/>
      <c r="Y3405" s="3"/>
      <c r="Z3405" s="1"/>
      <c r="AA3405" s="9"/>
      <c r="AB3405" s="3"/>
      <c r="AC3405" s="3"/>
      <c r="AD3405" s="3"/>
      <c r="AE3405" s="9"/>
      <c r="AF3405" s="10"/>
      <c r="AG3405" s="9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20"/>
      <c r="R3406" s="13"/>
      <c r="S3406" s="4"/>
      <c r="T3406" s="5"/>
      <c r="U3406" s="9"/>
      <c r="V3406" s="9"/>
      <c r="W3406" s="9"/>
      <c r="X3406" s="32"/>
      <c r="Y3406" s="3"/>
      <c r="Z3406" s="1"/>
      <c r="AA3406" s="9"/>
      <c r="AB3406" s="3"/>
      <c r="AC3406" s="3"/>
      <c r="AD3406" s="3"/>
      <c r="AE3406" s="9"/>
      <c r="AF3406" s="10"/>
      <c r="AG3406" s="9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20"/>
      <c r="R3407" s="13"/>
      <c r="S3407" s="4"/>
      <c r="T3407" s="5"/>
      <c r="U3407" s="9"/>
      <c r="V3407" s="9"/>
      <c r="W3407" s="9"/>
      <c r="X3407" s="32"/>
      <c r="Y3407" s="3"/>
      <c r="Z3407" s="1"/>
      <c r="AA3407" s="9"/>
      <c r="AB3407" s="3"/>
      <c r="AC3407" s="3"/>
      <c r="AD3407" s="3"/>
      <c r="AE3407" s="9"/>
      <c r="AF3407" s="10"/>
      <c r="AG3407" s="9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20"/>
      <c r="R3408" s="13"/>
      <c r="S3408" s="4"/>
      <c r="T3408" s="5"/>
      <c r="U3408" s="9"/>
      <c r="V3408" s="9"/>
      <c r="W3408" s="9"/>
      <c r="X3408" s="32"/>
      <c r="Y3408" s="3"/>
      <c r="Z3408" s="1"/>
      <c r="AA3408" s="9"/>
      <c r="AB3408" s="3"/>
      <c r="AC3408" s="3"/>
      <c r="AD3408" s="3"/>
      <c r="AE3408" s="9"/>
      <c r="AF3408" s="10"/>
      <c r="AG3408" s="9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20"/>
      <c r="R3409" s="13"/>
      <c r="S3409" s="4"/>
      <c r="T3409" s="5"/>
      <c r="U3409" s="9"/>
      <c r="V3409" s="9"/>
      <c r="W3409" s="9"/>
      <c r="X3409" s="32"/>
      <c r="Y3409" s="3"/>
      <c r="Z3409" s="1"/>
      <c r="AA3409" s="9"/>
      <c r="AB3409" s="3"/>
      <c r="AC3409" s="3"/>
      <c r="AD3409" s="3"/>
      <c r="AE3409" s="9"/>
      <c r="AF3409" s="10"/>
      <c r="AG3409" s="9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20"/>
      <c r="R3410" s="13"/>
      <c r="S3410" s="4"/>
      <c r="T3410" s="5"/>
      <c r="U3410" s="9"/>
      <c r="V3410" s="9"/>
      <c r="W3410" s="9"/>
      <c r="X3410" s="32"/>
      <c r="Y3410" s="3"/>
      <c r="Z3410" s="1"/>
      <c r="AA3410" s="9"/>
      <c r="AB3410" s="3"/>
      <c r="AC3410" s="3"/>
      <c r="AD3410" s="3"/>
      <c r="AE3410" s="9"/>
      <c r="AF3410" s="10"/>
      <c r="AG3410" s="9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20"/>
      <c r="R3411" s="13"/>
      <c r="S3411" s="4"/>
      <c r="T3411" s="5"/>
      <c r="U3411" s="9"/>
      <c r="V3411" s="9"/>
      <c r="W3411" s="9"/>
      <c r="X3411" s="32"/>
      <c r="Y3411" s="3"/>
      <c r="Z3411" s="1"/>
      <c r="AA3411" s="9"/>
      <c r="AB3411" s="3"/>
      <c r="AC3411" s="3"/>
      <c r="AD3411" s="3"/>
      <c r="AE3411" s="9"/>
      <c r="AF3411" s="10"/>
      <c r="AG3411" s="9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20"/>
      <c r="R3412" s="13"/>
      <c r="S3412" s="4"/>
      <c r="T3412" s="5"/>
      <c r="U3412" s="9"/>
      <c r="V3412" s="9"/>
      <c r="W3412" s="9"/>
      <c r="X3412" s="32"/>
      <c r="Y3412" s="3"/>
      <c r="Z3412" s="1"/>
      <c r="AA3412" s="9"/>
      <c r="AB3412" s="3"/>
      <c r="AC3412" s="3"/>
      <c r="AD3412" s="3"/>
      <c r="AE3412" s="9"/>
      <c r="AF3412" s="10"/>
      <c r="AG3412" s="9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20"/>
      <c r="R3413" s="13"/>
      <c r="S3413" s="4"/>
      <c r="T3413" s="5"/>
      <c r="U3413" s="9"/>
      <c r="V3413" s="9"/>
      <c r="W3413" s="9"/>
      <c r="X3413" s="32"/>
      <c r="Y3413" s="3"/>
      <c r="Z3413" s="1"/>
      <c r="AA3413" s="9"/>
      <c r="AB3413" s="3"/>
      <c r="AC3413" s="3"/>
      <c r="AD3413" s="3"/>
      <c r="AE3413" s="9"/>
      <c r="AF3413" s="10"/>
      <c r="AG3413" s="9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20"/>
      <c r="R3414" s="13"/>
      <c r="S3414" s="4"/>
      <c r="T3414" s="5"/>
      <c r="U3414" s="9"/>
      <c r="V3414" s="9"/>
      <c r="W3414" s="9"/>
      <c r="X3414" s="32"/>
      <c r="Y3414" s="3"/>
      <c r="Z3414" s="1"/>
      <c r="AA3414" s="9"/>
      <c r="AB3414" s="3"/>
      <c r="AC3414" s="3"/>
      <c r="AD3414" s="3"/>
      <c r="AE3414" s="9"/>
      <c r="AF3414" s="10"/>
      <c r="AG3414" s="9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20"/>
      <c r="R3415" s="13"/>
      <c r="S3415" s="4"/>
      <c r="T3415" s="5"/>
      <c r="U3415" s="9"/>
      <c r="V3415" s="9"/>
      <c r="W3415" s="9"/>
      <c r="X3415" s="32"/>
      <c r="Y3415" s="3"/>
      <c r="Z3415" s="1"/>
      <c r="AA3415" s="9"/>
      <c r="AB3415" s="3"/>
      <c r="AC3415" s="3"/>
      <c r="AD3415" s="3"/>
      <c r="AE3415" s="9"/>
      <c r="AF3415" s="10"/>
      <c r="AG3415" s="9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20"/>
      <c r="R3416" s="13"/>
      <c r="S3416" s="4"/>
      <c r="T3416" s="5"/>
      <c r="U3416" s="9"/>
      <c r="V3416" s="9"/>
      <c r="W3416" s="9"/>
      <c r="X3416" s="32"/>
      <c r="Y3416" s="3"/>
      <c r="Z3416" s="1"/>
      <c r="AA3416" s="9"/>
      <c r="AB3416" s="3"/>
      <c r="AC3416" s="3"/>
      <c r="AD3416" s="3"/>
      <c r="AE3416" s="9"/>
      <c r="AF3416" s="10"/>
      <c r="AG3416" s="9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20"/>
      <c r="R3417" s="13"/>
      <c r="S3417" s="4"/>
      <c r="T3417" s="5"/>
      <c r="U3417" s="9"/>
      <c r="V3417" s="9"/>
      <c r="W3417" s="9"/>
      <c r="X3417" s="32"/>
      <c r="Y3417" s="3"/>
      <c r="Z3417" s="1"/>
      <c r="AA3417" s="9"/>
      <c r="AB3417" s="3"/>
      <c r="AC3417" s="3"/>
      <c r="AD3417" s="3"/>
      <c r="AE3417" s="9"/>
      <c r="AF3417" s="10"/>
      <c r="AG3417" s="9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20"/>
      <c r="R3418" s="13"/>
      <c r="S3418" s="4"/>
      <c r="T3418" s="5"/>
      <c r="U3418" s="9"/>
      <c r="V3418" s="9"/>
      <c r="W3418" s="9"/>
      <c r="X3418" s="32"/>
      <c r="Y3418" s="3"/>
      <c r="Z3418" s="1"/>
      <c r="AA3418" s="9"/>
      <c r="AB3418" s="3"/>
      <c r="AC3418" s="3"/>
      <c r="AD3418" s="3"/>
      <c r="AE3418" s="9"/>
      <c r="AF3418" s="10"/>
      <c r="AG3418" s="9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20"/>
      <c r="R3419" s="13"/>
      <c r="S3419" s="4"/>
      <c r="T3419" s="5"/>
      <c r="U3419" s="9"/>
      <c r="V3419" s="9"/>
      <c r="W3419" s="9"/>
      <c r="X3419" s="32"/>
      <c r="Y3419" s="3"/>
      <c r="Z3419" s="1"/>
      <c r="AA3419" s="9"/>
      <c r="AB3419" s="3"/>
      <c r="AC3419" s="3"/>
      <c r="AD3419" s="3"/>
      <c r="AE3419" s="9"/>
      <c r="AF3419" s="10"/>
      <c r="AG3419" s="9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20"/>
      <c r="R3420" s="13"/>
      <c r="S3420" s="4"/>
      <c r="T3420" s="5"/>
      <c r="U3420" s="9"/>
      <c r="V3420" s="9"/>
      <c r="W3420" s="9"/>
      <c r="X3420" s="32"/>
      <c r="Y3420" s="3"/>
      <c r="Z3420" s="1"/>
      <c r="AA3420" s="9"/>
      <c r="AB3420" s="3"/>
      <c r="AC3420" s="3"/>
      <c r="AD3420" s="3"/>
      <c r="AE3420" s="9"/>
      <c r="AF3420" s="10"/>
      <c r="AG3420" s="9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20"/>
      <c r="R3421" s="13"/>
      <c r="S3421" s="4"/>
      <c r="T3421" s="5"/>
      <c r="U3421" s="9"/>
      <c r="V3421" s="9"/>
      <c r="W3421" s="9"/>
      <c r="X3421" s="32"/>
      <c r="Y3421" s="3"/>
      <c r="Z3421" s="1"/>
      <c r="AA3421" s="9"/>
      <c r="AB3421" s="3"/>
      <c r="AC3421" s="3"/>
      <c r="AD3421" s="3"/>
      <c r="AE3421" s="9"/>
      <c r="AF3421" s="10"/>
      <c r="AG3421" s="9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20"/>
      <c r="R3422" s="13"/>
      <c r="S3422" s="4"/>
      <c r="T3422" s="5"/>
      <c r="U3422" s="9"/>
      <c r="V3422" s="9"/>
      <c r="W3422" s="9"/>
      <c r="X3422" s="32"/>
      <c r="Y3422" s="3"/>
      <c r="Z3422" s="1"/>
      <c r="AA3422" s="9"/>
      <c r="AB3422" s="3"/>
      <c r="AC3422" s="3"/>
      <c r="AD3422" s="3"/>
      <c r="AE3422" s="9"/>
      <c r="AF3422" s="10"/>
      <c r="AG3422" s="9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20"/>
      <c r="R3423" s="13"/>
      <c r="S3423" s="4"/>
      <c r="T3423" s="5"/>
      <c r="U3423" s="9"/>
      <c r="V3423" s="9"/>
      <c r="W3423" s="9"/>
      <c r="X3423" s="32"/>
      <c r="Y3423" s="3"/>
      <c r="Z3423" s="1"/>
      <c r="AA3423" s="9"/>
      <c r="AB3423" s="3"/>
      <c r="AC3423" s="3"/>
      <c r="AD3423" s="3"/>
      <c r="AE3423" s="9"/>
      <c r="AF3423" s="10"/>
      <c r="AG3423" s="9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20"/>
      <c r="R3424" s="13"/>
      <c r="S3424" s="4"/>
      <c r="T3424" s="5"/>
      <c r="U3424" s="9"/>
      <c r="V3424" s="9"/>
      <c r="W3424" s="9"/>
      <c r="X3424" s="32"/>
      <c r="Y3424" s="3"/>
      <c r="Z3424" s="1"/>
      <c r="AA3424" s="9"/>
      <c r="AB3424" s="3"/>
      <c r="AC3424" s="3"/>
      <c r="AD3424" s="3"/>
      <c r="AE3424" s="9"/>
      <c r="AF3424" s="10"/>
      <c r="AG3424" s="9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20"/>
      <c r="R3425" s="13"/>
      <c r="S3425" s="4"/>
      <c r="T3425" s="5"/>
      <c r="U3425" s="9"/>
      <c r="V3425" s="9"/>
      <c r="W3425" s="9"/>
      <c r="X3425" s="32"/>
      <c r="Y3425" s="3"/>
      <c r="Z3425" s="1"/>
      <c r="AA3425" s="9"/>
      <c r="AB3425" s="3"/>
      <c r="AC3425" s="3"/>
      <c r="AD3425" s="3"/>
      <c r="AE3425" s="9"/>
      <c r="AF3425" s="10"/>
      <c r="AG3425" s="9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20"/>
      <c r="R3426" s="13"/>
      <c r="S3426" s="4"/>
      <c r="T3426" s="5"/>
      <c r="U3426" s="9"/>
      <c r="V3426" s="9"/>
      <c r="W3426" s="9"/>
      <c r="X3426" s="32"/>
      <c r="Y3426" s="3"/>
      <c r="Z3426" s="1"/>
      <c r="AA3426" s="9"/>
      <c r="AB3426" s="3"/>
      <c r="AC3426" s="3"/>
      <c r="AD3426" s="3"/>
      <c r="AE3426" s="9"/>
      <c r="AF3426" s="10"/>
      <c r="AG3426" s="9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20"/>
      <c r="R3427" s="13"/>
      <c r="S3427" s="4"/>
      <c r="T3427" s="5"/>
      <c r="U3427" s="9"/>
      <c r="V3427" s="9"/>
      <c r="W3427" s="9"/>
      <c r="X3427" s="32"/>
      <c r="Y3427" s="3"/>
      <c r="Z3427" s="1"/>
      <c r="AA3427" s="9"/>
      <c r="AB3427" s="3"/>
      <c r="AC3427" s="3"/>
      <c r="AD3427" s="3"/>
      <c r="AE3427" s="9"/>
      <c r="AF3427" s="10"/>
      <c r="AG3427" s="9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20"/>
      <c r="R3428" s="13"/>
      <c r="S3428" s="4"/>
      <c r="T3428" s="5"/>
      <c r="U3428" s="9"/>
      <c r="V3428" s="9"/>
      <c r="W3428" s="9"/>
      <c r="X3428" s="32"/>
      <c r="Y3428" s="3"/>
      <c r="Z3428" s="1"/>
      <c r="AA3428" s="9"/>
      <c r="AB3428" s="3"/>
      <c r="AC3428" s="3"/>
      <c r="AD3428" s="3"/>
      <c r="AE3428" s="9"/>
      <c r="AF3428" s="10"/>
      <c r="AG3428" s="9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20"/>
      <c r="R3429" s="13"/>
      <c r="S3429" s="4"/>
      <c r="T3429" s="5"/>
      <c r="U3429" s="9"/>
      <c r="V3429" s="9"/>
      <c r="W3429" s="9"/>
      <c r="X3429" s="32"/>
      <c r="Y3429" s="3"/>
      <c r="Z3429" s="1"/>
      <c r="AA3429" s="9"/>
      <c r="AB3429" s="3"/>
      <c r="AC3429" s="3"/>
      <c r="AD3429" s="3"/>
      <c r="AE3429" s="9"/>
      <c r="AF3429" s="10"/>
      <c r="AG3429" s="9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20"/>
      <c r="R3430" s="13"/>
      <c r="S3430" s="4"/>
      <c r="T3430" s="5"/>
      <c r="U3430" s="9"/>
      <c r="V3430" s="9"/>
      <c r="W3430" s="9"/>
      <c r="X3430" s="32"/>
      <c r="Y3430" s="3"/>
      <c r="Z3430" s="1"/>
      <c r="AA3430" s="9"/>
      <c r="AB3430" s="3"/>
      <c r="AC3430" s="3"/>
      <c r="AD3430" s="3"/>
      <c r="AE3430" s="9"/>
      <c r="AF3430" s="10"/>
      <c r="AG3430" s="9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20"/>
      <c r="R3431" s="13"/>
      <c r="S3431" s="4"/>
      <c r="T3431" s="5"/>
      <c r="U3431" s="9"/>
      <c r="V3431" s="9"/>
      <c r="W3431" s="9"/>
      <c r="X3431" s="32"/>
      <c r="Y3431" s="3"/>
      <c r="Z3431" s="1"/>
      <c r="AA3431" s="9"/>
      <c r="AB3431" s="3"/>
      <c r="AC3431" s="3"/>
      <c r="AD3431" s="3"/>
      <c r="AE3431" s="9"/>
      <c r="AF3431" s="10"/>
      <c r="AG3431" s="9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20"/>
      <c r="R3432" s="13"/>
      <c r="S3432" s="4"/>
      <c r="T3432" s="5"/>
      <c r="U3432" s="9"/>
      <c r="V3432" s="9"/>
      <c r="W3432" s="9"/>
      <c r="X3432" s="32"/>
      <c r="Y3432" s="3"/>
      <c r="Z3432" s="1"/>
      <c r="AA3432" s="9"/>
      <c r="AB3432" s="3"/>
      <c r="AC3432" s="3"/>
      <c r="AD3432" s="3"/>
      <c r="AE3432" s="9"/>
      <c r="AF3432" s="10"/>
      <c r="AG3432" s="9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20"/>
      <c r="R3433" s="13"/>
      <c r="S3433" s="4"/>
      <c r="T3433" s="5"/>
      <c r="U3433" s="9"/>
      <c r="V3433" s="9"/>
      <c r="W3433" s="9"/>
      <c r="X3433" s="32"/>
      <c r="Y3433" s="3"/>
      <c r="Z3433" s="1"/>
      <c r="AA3433" s="9"/>
      <c r="AB3433" s="3"/>
      <c r="AC3433" s="3"/>
      <c r="AD3433" s="3"/>
      <c r="AE3433" s="9"/>
      <c r="AF3433" s="10"/>
      <c r="AG3433" s="9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20"/>
      <c r="R3434" s="13"/>
      <c r="S3434" s="4"/>
      <c r="T3434" s="5"/>
      <c r="U3434" s="9"/>
      <c r="V3434" s="9"/>
      <c r="W3434" s="9"/>
      <c r="X3434" s="32"/>
      <c r="Y3434" s="3"/>
      <c r="Z3434" s="1"/>
      <c r="AA3434" s="9"/>
      <c r="AB3434" s="3"/>
      <c r="AC3434" s="3"/>
      <c r="AD3434" s="3"/>
      <c r="AE3434" s="9"/>
      <c r="AF3434" s="10"/>
      <c r="AG3434" s="9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20"/>
      <c r="R3435" s="13"/>
      <c r="S3435" s="4"/>
      <c r="T3435" s="5"/>
      <c r="U3435" s="9"/>
      <c r="V3435" s="9"/>
      <c r="W3435" s="9"/>
      <c r="X3435" s="32"/>
      <c r="Y3435" s="3"/>
      <c r="Z3435" s="1"/>
      <c r="AA3435" s="9"/>
      <c r="AB3435" s="3"/>
      <c r="AC3435" s="3"/>
      <c r="AD3435" s="3"/>
      <c r="AE3435" s="9"/>
      <c r="AF3435" s="10"/>
      <c r="AG3435" s="9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20"/>
      <c r="R3436" s="13"/>
      <c r="S3436" s="4"/>
      <c r="T3436" s="5"/>
      <c r="U3436" s="9"/>
      <c r="V3436" s="9"/>
      <c r="W3436" s="9"/>
      <c r="X3436" s="32"/>
      <c r="Y3436" s="3"/>
      <c r="Z3436" s="1"/>
      <c r="AA3436" s="9"/>
      <c r="AB3436" s="3"/>
      <c r="AC3436" s="3"/>
      <c r="AD3436" s="3"/>
      <c r="AE3436" s="9"/>
      <c r="AF3436" s="10"/>
      <c r="AG3436" s="9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20"/>
      <c r="R3437" s="13"/>
      <c r="S3437" s="4"/>
      <c r="T3437" s="5"/>
      <c r="U3437" s="9"/>
      <c r="V3437" s="9"/>
      <c r="W3437" s="9"/>
      <c r="X3437" s="32"/>
      <c r="Y3437" s="3"/>
      <c r="Z3437" s="1"/>
      <c r="AA3437" s="9"/>
      <c r="AB3437" s="3"/>
      <c r="AC3437" s="3"/>
      <c r="AD3437" s="3"/>
      <c r="AE3437" s="9"/>
      <c r="AF3437" s="10"/>
      <c r="AG3437" s="9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20"/>
      <c r="R3438" s="13"/>
      <c r="S3438" s="4"/>
      <c r="T3438" s="5"/>
      <c r="U3438" s="9"/>
      <c r="V3438" s="9"/>
      <c r="W3438" s="9"/>
      <c r="X3438" s="32"/>
      <c r="Y3438" s="3"/>
      <c r="Z3438" s="1"/>
      <c r="AA3438" s="9"/>
      <c r="AB3438" s="3"/>
      <c r="AC3438" s="3"/>
      <c r="AD3438" s="3"/>
      <c r="AE3438" s="9"/>
      <c r="AF3438" s="10"/>
      <c r="AG3438" s="9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20"/>
      <c r="R3439" s="13"/>
      <c r="S3439" s="4"/>
      <c r="T3439" s="5"/>
      <c r="U3439" s="9"/>
      <c r="V3439" s="9"/>
      <c r="W3439" s="9"/>
      <c r="X3439" s="32"/>
      <c r="Y3439" s="3"/>
      <c r="Z3439" s="1"/>
      <c r="AA3439" s="9"/>
      <c r="AB3439" s="3"/>
      <c r="AC3439" s="3"/>
      <c r="AD3439" s="3"/>
      <c r="AE3439" s="9"/>
      <c r="AF3439" s="10"/>
      <c r="AG3439" s="9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20"/>
      <c r="R3440" s="13"/>
      <c r="S3440" s="4"/>
      <c r="T3440" s="5"/>
      <c r="U3440" s="9"/>
      <c r="V3440" s="9"/>
      <c r="W3440" s="9"/>
      <c r="X3440" s="32"/>
      <c r="Y3440" s="3"/>
      <c r="Z3440" s="1"/>
      <c r="AA3440" s="9"/>
      <c r="AB3440" s="3"/>
      <c r="AC3440" s="3"/>
      <c r="AD3440" s="3"/>
      <c r="AE3440" s="9"/>
      <c r="AF3440" s="10"/>
      <c r="AG3440" s="9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20"/>
      <c r="R3441" s="13"/>
      <c r="S3441" s="4"/>
      <c r="T3441" s="5"/>
      <c r="U3441" s="9"/>
      <c r="V3441" s="9"/>
      <c r="W3441" s="9"/>
      <c r="X3441" s="32"/>
      <c r="Y3441" s="3"/>
      <c r="Z3441" s="1"/>
      <c r="AA3441" s="9"/>
      <c r="AB3441" s="3"/>
      <c r="AC3441" s="3"/>
      <c r="AD3441" s="3"/>
      <c r="AE3441" s="9"/>
      <c r="AF3441" s="10"/>
      <c r="AG3441" s="9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20"/>
      <c r="R3442" s="13"/>
      <c r="S3442" s="4"/>
      <c r="T3442" s="5"/>
      <c r="U3442" s="9"/>
      <c r="V3442" s="9"/>
      <c r="W3442" s="9"/>
      <c r="X3442" s="32"/>
      <c r="Y3442" s="3"/>
      <c r="Z3442" s="1"/>
      <c r="AA3442" s="9"/>
      <c r="AB3442" s="3"/>
      <c r="AC3442" s="3"/>
      <c r="AD3442" s="3"/>
      <c r="AE3442" s="9"/>
      <c r="AF3442" s="10"/>
      <c r="AG3442" s="9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20"/>
      <c r="R3443" s="13"/>
      <c r="S3443" s="4"/>
      <c r="T3443" s="5"/>
      <c r="U3443" s="9"/>
      <c r="V3443" s="9"/>
      <c r="W3443" s="9"/>
      <c r="X3443" s="32"/>
      <c r="Y3443" s="3"/>
      <c r="Z3443" s="1"/>
      <c r="AA3443" s="9"/>
      <c r="AB3443" s="3"/>
      <c r="AC3443" s="3"/>
      <c r="AD3443" s="3"/>
      <c r="AE3443" s="9"/>
      <c r="AF3443" s="10"/>
      <c r="AG3443" s="9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20"/>
      <c r="R3444" s="13"/>
      <c r="S3444" s="4"/>
      <c r="T3444" s="5"/>
      <c r="U3444" s="9"/>
      <c r="V3444" s="9"/>
      <c r="W3444" s="9"/>
      <c r="X3444" s="32"/>
      <c r="Y3444" s="3"/>
      <c r="Z3444" s="1"/>
      <c r="AA3444" s="9"/>
      <c r="AB3444" s="3"/>
      <c r="AC3444" s="3"/>
      <c r="AD3444" s="3"/>
      <c r="AE3444" s="9"/>
      <c r="AF3444" s="10"/>
      <c r="AG3444" s="9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20"/>
      <c r="R3445" s="13"/>
      <c r="S3445" s="4"/>
      <c r="T3445" s="5"/>
      <c r="U3445" s="9"/>
      <c r="V3445" s="9"/>
      <c r="W3445" s="9"/>
      <c r="X3445" s="32"/>
      <c r="Y3445" s="3"/>
      <c r="Z3445" s="1"/>
      <c r="AA3445" s="9"/>
      <c r="AB3445" s="3"/>
      <c r="AC3445" s="3"/>
      <c r="AD3445" s="3"/>
      <c r="AE3445" s="9"/>
      <c r="AF3445" s="10"/>
      <c r="AG3445" s="9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20"/>
      <c r="R3446" s="13"/>
      <c r="S3446" s="4"/>
      <c r="T3446" s="5"/>
      <c r="U3446" s="9"/>
      <c r="V3446" s="9"/>
      <c r="W3446" s="9"/>
      <c r="X3446" s="32"/>
      <c r="Y3446" s="3"/>
      <c r="Z3446" s="1"/>
      <c r="AA3446" s="9"/>
      <c r="AB3446" s="3"/>
      <c r="AC3446" s="3"/>
      <c r="AD3446" s="3"/>
      <c r="AE3446" s="9"/>
      <c r="AF3446" s="10"/>
      <c r="AG3446" s="9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20"/>
      <c r="R3447" s="13"/>
      <c r="S3447" s="4"/>
      <c r="T3447" s="5"/>
      <c r="U3447" s="9"/>
      <c r="V3447" s="9"/>
      <c r="W3447" s="9"/>
      <c r="X3447" s="32"/>
      <c r="Y3447" s="3"/>
      <c r="Z3447" s="1"/>
      <c r="AA3447" s="9"/>
      <c r="AB3447" s="3"/>
      <c r="AC3447" s="3"/>
      <c r="AD3447" s="3"/>
      <c r="AE3447" s="9"/>
      <c r="AF3447" s="10"/>
      <c r="AG3447" s="9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20"/>
      <c r="R3448" s="13"/>
      <c r="S3448" s="4"/>
      <c r="T3448" s="5"/>
      <c r="U3448" s="9"/>
      <c r="V3448" s="9"/>
      <c r="W3448" s="9"/>
      <c r="X3448" s="32"/>
      <c r="Y3448" s="3"/>
      <c r="Z3448" s="1"/>
      <c r="AA3448" s="9"/>
      <c r="AB3448" s="3"/>
      <c r="AC3448" s="3"/>
      <c r="AD3448" s="3"/>
      <c r="AE3448" s="9"/>
      <c r="AF3448" s="10"/>
      <c r="AG3448" s="9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20"/>
      <c r="R3449" s="13"/>
      <c r="S3449" s="4"/>
      <c r="T3449" s="5"/>
      <c r="U3449" s="9"/>
      <c r="V3449" s="9"/>
      <c r="W3449" s="9"/>
      <c r="X3449" s="32"/>
      <c r="Y3449" s="3"/>
      <c r="Z3449" s="1"/>
      <c r="AA3449" s="9"/>
      <c r="AB3449" s="3"/>
      <c r="AC3449" s="3"/>
      <c r="AD3449" s="3"/>
      <c r="AE3449" s="9"/>
      <c r="AF3449" s="10"/>
      <c r="AG3449" s="9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20"/>
      <c r="R3450" s="13"/>
      <c r="S3450" s="4"/>
      <c r="T3450" s="5"/>
      <c r="U3450" s="9"/>
      <c r="V3450" s="9"/>
      <c r="W3450" s="9"/>
      <c r="X3450" s="32"/>
      <c r="Y3450" s="3"/>
      <c r="Z3450" s="1"/>
      <c r="AA3450" s="9"/>
      <c r="AB3450" s="3"/>
      <c r="AC3450" s="3"/>
      <c r="AD3450" s="3"/>
      <c r="AE3450" s="9"/>
      <c r="AF3450" s="10"/>
      <c r="AG3450" s="9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20"/>
      <c r="R3451" s="13"/>
      <c r="S3451" s="4"/>
      <c r="T3451" s="5"/>
      <c r="U3451" s="9"/>
      <c r="V3451" s="9"/>
      <c r="W3451" s="9"/>
      <c r="X3451" s="32"/>
      <c r="Y3451" s="3"/>
      <c r="Z3451" s="1"/>
      <c r="AA3451" s="9"/>
      <c r="AB3451" s="3"/>
      <c r="AC3451" s="3"/>
      <c r="AD3451" s="3"/>
      <c r="AE3451" s="9"/>
      <c r="AF3451" s="10"/>
      <c r="AG3451" s="9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20"/>
      <c r="R3452" s="13"/>
      <c r="S3452" s="4"/>
      <c r="T3452" s="5"/>
      <c r="U3452" s="9"/>
      <c r="V3452" s="9"/>
      <c r="W3452" s="9"/>
      <c r="X3452" s="32"/>
      <c r="Y3452" s="3"/>
      <c r="Z3452" s="1"/>
      <c r="AA3452" s="9"/>
      <c r="AB3452" s="3"/>
      <c r="AC3452" s="3"/>
      <c r="AD3452" s="3"/>
      <c r="AE3452" s="9"/>
      <c r="AF3452" s="10"/>
      <c r="AG3452" s="9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20"/>
      <c r="R3453" s="13"/>
      <c r="S3453" s="4"/>
      <c r="T3453" s="5"/>
      <c r="U3453" s="9"/>
      <c r="V3453" s="9"/>
      <c r="W3453" s="9"/>
      <c r="X3453" s="32"/>
      <c r="Y3453" s="3"/>
      <c r="Z3453" s="1"/>
      <c r="AA3453" s="9"/>
      <c r="AB3453" s="3"/>
      <c r="AC3453" s="3"/>
      <c r="AD3453" s="3"/>
      <c r="AE3453" s="9"/>
      <c r="AF3453" s="10"/>
      <c r="AG3453" s="9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20"/>
      <c r="R3454" s="13"/>
      <c r="S3454" s="4"/>
      <c r="T3454" s="5"/>
      <c r="U3454" s="9"/>
      <c r="V3454" s="9"/>
      <c r="W3454" s="9"/>
      <c r="X3454" s="32"/>
      <c r="Y3454" s="3"/>
      <c r="Z3454" s="1"/>
      <c r="AA3454" s="9"/>
      <c r="AB3454" s="3"/>
      <c r="AC3454" s="3"/>
      <c r="AD3454" s="3"/>
      <c r="AE3454" s="9"/>
      <c r="AF3454" s="10"/>
      <c r="AG3454" s="9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20"/>
      <c r="R3455" s="13"/>
      <c r="S3455" s="4"/>
      <c r="T3455" s="5"/>
      <c r="U3455" s="9"/>
      <c r="V3455" s="9"/>
      <c r="W3455" s="9"/>
      <c r="X3455" s="32"/>
      <c r="Y3455" s="3"/>
      <c r="Z3455" s="1"/>
      <c r="AA3455" s="9"/>
      <c r="AB3455" s="3"/>
      <c r="AC3455" s="3"/>
      <c r="AD3455" s="3"/>
      <c r="AE3455" s="9"/>
      <c r="AF3455" s="10"/>
      <c r="AG3455" s="9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20"/>
      <c r="R3456" s="13"/>
      <c r="S3456" s="4"/>
      <c r="T3456" s="5"/>
      <c r="U3456" s="9"/>
      <c r="V3456" s="9"/>
      <c r="W3456" s="9"/>
      <c r="X3456" s="32"/>
      <c r="Y3456" s="3"/>
      <c r="Z3456" s="1"/>
      <c r="AA3456" s="9"/>
      <c r="AB3456" s="3"/>
      <c r="AC3456" s="3"/>
      <c r="AD3456" s="3"/>
      <c r="AE3456" s="9"/>
      <c r="AF3456" s="10"/>
      <c r="AG3456" s="9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20"/>
      <c r="R3457" s="13"/>
      <c r="S3457" s="4"/>
      <c r="T3457" s="5"/>
      <c r="U3457" s="9"/>
      <c r="V3457" s="9"/>
      <c r="W3457" s="9"/>
      <c r="X3457" s="32"/>
      <c r="Y3457" s="3"/>
      <c r="Z3457" s="1"/>
      <c r="AA3457" s="9"/>
      <c r="AB3457" s="3"/>
      <c r="AC3457" s="3"/>
      <c r="AD3457" s="3"/>
      <c r="AE3457" s="9"/>
      <c r="AF3457" s="10"/>
      <c r="AG3457" s="9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20"/>
      <c r="R3458" s="13"/>
      <c r="S3458" s="4"/>
      <c r="T3458" s="5"/>
      <c r="U3458" s="9"/>
      <c r="V3458" s="9"/>
      <c r="W3458" s="9"/>
      <c r="X3458" s="32"/>
      <c r="Y3458" s="3"/>
      <c r="Z3458" s="1"/>
      <c r="AA3458" s="9"/>
      <c r="AB3458" s="3"/>
      <c r="AC3458" s="3"/>
      <c r="AD3458" s="3"/>
      <c r="AE3458" s="9"/>
      <c r="AF3458" s="10"/>
      <c r="AG3458" s="9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20"/>
      <c r="R3459" s="13"/>
      <c r="S3459" s="4"/>
      <c r="T3459" s="5"/>
      <c r="U3459" s="9"/>
      <c r="V3459" s="9"/>
      <c r="W3459" s="9"/>
      <c r="X3459" s="32"/>
      <c r="Y3459" s="3"/>
      <c r="Z3459" s="1"/>
      <c r="AA3459" s="9"/>
      <c r="AB3459" s="3"/>
      <c r="AC3459" s="3"/>
      <c r="AD3459" s="3"/>
      <c r="AE3459" s="9"/>
      <c r="AF3459" s="10"/>
      <c r="AG3459" s="9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20"/>
      <c r="R3460" s="13"/>
      <c r="S3460" s="4"/>
      <c r="T3460" s="5"/>
      <c r="U3460" s="9"/>
      <c r="V3460" s="9"/>
      <c r="W3460" s="9"/>
      <c r="X3460" s="32"/>
      <c r="Y3460" s="3"/>
      <c r="Z3460" s="1"/>
      <c r="AA3460" s="9"/>
      <c r="AB3460" s="3"/>
      <c r="AC3460" s="3"/>
      <c r="AD3460" s="3"/>
      <c r="AE3460" s="9"/>
      <c r="AF3460" s="10"/>
      <c r="AG3460" s="9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20"/>
      <c r="R3461" s="13"/>
      <c r="S3461" s="4"/>
      <c r="T3461" s="5"/>
      <c r="U3461" s="9"/>
      <c r="V3461" s="9"/>
      <c r="W3461" s="9"/>
      <c r="X3461" s="32"/>
      <c r="Y3461" s="3"/>
      <c r="Z3461" s="1"/>
      <c r="AA3461" s="9"/>
      <c r="AB3461" s="3"/>
      <c r="AC3461" s="3"/>
      <c r="AD3461" s="3"/>
      <c r="AE3461" s="9"/>
      <c r="AF3461" s="10"/>
      <c r="AG3461" s="9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20"/>
      <c r="R3462" s="13"/>
      <c r="S3462" s="4"/>
      <c r="T3462" s="5"/>
      <c r="U3462" s="9"/>
      <c r="V3462" s="9"/>
      <c r="W3462" s="9"/>
      <c r="X3462" s="32"/>
      <c r="Y3462" s="3"/>
      <c r="Z3462" s="1"/>
      <c r="AA3462" s="9"/>
      <c r="AB3462" s="3"/>
      <c r="AC3462" s="3"/>
      <c r="AD3462" s="3"/>
      <c r="AE3462" s="9"/>
      <c r="AF3462" s="10"/>
      <c r="AG3462" s="9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20"/>
      <c r="R3463" s="13"/>
      <c r="S3463" s="4"/>
      <c r="T3463" s="5"/>
      <c r="U3463" s="9"/>
      <c r="V3463" s="9"/>
      <c r="W3463" s="9"/>
      <c r="X3463" s="32"/>
      <c r="Y3463" s="3"/>
      <c r="Z3463" s="1"/>
      <c r="AA3463" s="9"/>
      <c r="AB3463" s="3"/>
      <c r="AC3463" s="3"/>
      <c r="AD3463" s="3"/>
      <c r="AE3463" s="9"/>
      <c r="AF3463" s="10"/>
      <c r="AG3463" s="9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20"/>
      <c r="R3464" s="13"/>
      <c r="S3464" s="4"/>
      <c r="T3464" s="5"/>
      <c r="U3464" s="9"/>
      <c r="V3464" s="9"/>
      <c r="W3464" s="9"/>
      <c r="X3464" s="32"/>
      <c r="Y3464" s="3"/>
      <c r="Z3464" s="1"/>
      <c r="AA3464" s="9"/>
      <c r="AB3464" s="3"/>
      <c r="AC3464" s="3"/>
      <c r="AD3464" s="3"/>
      <c r="AE3464" s="9"/>
      <c r="AF3464" s="10"/>
      <c r="AG3464" s="9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20"/>
      <c r="R3465" s="13"/>
      <c r="S3465" s="4"/>
      <c r="T3465" s="5"/>
      <c r="U3465" s="9"/>
      <c r="V3465" s="9"/>
      <c r="W3465" s="9"/>
      <c r="X3465" s="32"/>
      <c r="Y3465" s="3"/>
      <c r="Z3465" s="1"/>
      <c r="AA3465" s="9"/>
      <c r="AB3465" s="3"/>
      <c r="AC3465" s="3"/>
      <c r="AD3465" s="3"/>
      <c r="AE3465" s="9"/>
      <c r="AF3465" s="10"/>
      <c r="AG3465" s="9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20"/>
      <c r="R3466" s="13"/>
      <c r="S3466" s="4"/>
      <c r="T3466" s="5"/>
      <c r="U3466" s="9"/>
      <c r="V3466" s="9"/>
      <c r="W3466" s="9"/>
      <c r="X3466" s="32"/>
      <c r="Y3466" s="3"/>
      <c r="Z3466" s="1"/>
      <c r="AA3466" s="9"/>
      <c r="AB3466" s="3"/>
      <c r="AC3466" s="3"/>
      <c r="AD3466" s="3"/>
      <c r="AE3466" s="9"/>
      <c r="AF3466" s="10"/>
      <c r="AG3466" s="9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20"/>
      <c r="R3467" s="13"/>
      <c r="S3467" s="4"/>
      <c r="T3467" s="5"/>
      <c r="U3467" s="9"/>
      <c r="V3467" s="9"/>
      <c r="W3467" s="9"/>
      <c r="X3467" s="32"/>
      <c r="Y3467" s="3"/>
      <c r="Z3467" s="1"/>
      <c r="AA3467" s="9"/>
      <c r="AB3467" s="3"/>
      <c r="AC3467" s="3"/>
      <c r="AD3467" s="3"/>
      <c r="AE3467" s="9"/>
      <c r="AF3467" s="10"/>
      <c r="AG3467" s="9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20"/>
      <c r="R3468" s="13"/>
      <c r="S3468" s="4"/>
      <c r="T3468" s="5"/>
      <c r="U3468" s="9"/>
      <c r="V3468" s="9"/>
      <c r="W3468" s="9"/>
      <c r="X3468" s="32"/>
      <c r="Y3468" s="3"/>
      <c r="Z3468" s="1"/>
      <c r="AA3468" s="9"/>
      <c r="AB3468" s="3"/>
      <c r="AC3468" s="3"/>
      <c r="AD3468" s="3"/>
      <c r="AE3468" s="9"/>
      <c r="AF3468" s="10"/>
      <c r="AG3468" s="9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20"/>
      <c r="R3469" s="13"/>
      <c r="S3469" s="4"/>
      <c r="T3469" s="5"/>
      <c r="U3469" s="9"/>
      <c r="V3469" s="9"/>
      <c r="W3469" s="9"/>
      <c r="X3469" s="32"/>
      <c r="Y3469" s="3"/>
      <c r="Z3469" s="1"/>
      <c r="AA3469" s="9"/>
      <c r="AB3469" s="3"/>
      <c r="AC3469" s="3"/>
      <c r="AD3469" s="3"/>
      <c r="AE3469" s="9"/>
      <c r="AF3469" s="10"/>
      <c r="AG3469" s="9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20"/>
      <c r="R3470" s="13"/>
      <c r="S3470" s="4"/>
      <c r="T3470" s="5"/>
      <c r="U3470" s="9"/>
      <c r="V3470" s="9"/>
      <c r="W3470" s="9"/>
      <c r="X3470" s="32"/>
      <c r="Y3470" s="3"/>
      <c r="Z3470" s="1"/>
      <c r="AA3470" s="9"/>
      <c r="AB3470" s="3"/>
      <c r="AC3470" s="3"/>
      <c r="AD3470" s="3"/>
      <c r="AE3470" s="9"/>
      <c r="AF3470" s="10"/>
      <c r="AG3470" s="9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20"/>
      <c r="R3471" s="13"/>
      <c r="S3471" s="4"/>
      <c r="T3471" s="5"/>
      <c r="U3471" s="9"/>
      <c r="V3471" s="9"/>
      <c r="W3471" s="9"/>
      <c r="X3471" s="32"/>
      <c r="Y3471" s="3"/>
      <c r="Z3471" s="1"/>
      <c r="AA3471" s="9"/>
      <c r="AB3471" s="3"/>
      <c r="AC3471" s="3"/>
      <c r="AD3471" s="3"/>
      <c r="AE3471" s="9"/>
      <c r="AF3471" s="10"/>
      <c r="AG3471" s="9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20"/>
      <c r="R3472" s="13"/>
      <c r="S3472" s="4"/>
      <c r="T3472" s="5"/>
      <c r="U3472" s="9"/>
      <c r="V3472" s="9"/>
      <c r="W3472" s="9"/>
      <c r="X3472" s="32"/>
      <c r="Y3472" s="3"/>
      <c r="Z3472" s="1"/>
      <c r="AA3472" s="9"/>
      <c r="AB3472" s="3"/>
      <c r="AC3472" s="3"/>
      <c r="AD3472" s="3"/>
      <c r="AE3472" s="9"/>
      <c r="AF3472" s="10"/>
      <c r="AG3472" s="9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20"/>
      <c r="R3473" s="13"/>
      <c r="S3473" s="4"/>
      <c r="T3473" s="5"/>
      <c r="U3473" s="9"/>
      <c r="V3473" s="9"/>
      <c r="W3473" s="9"/>
      <c r="X3473" s="32"/>
      <c r="Y3473" s="3"/>
      <c r="Z3473" s="1"/>
      <c r="AA3473" s="9"/>
      <c r="AB3473" s="3"/>
      <c r="AC3473" s="3"/>
      <c r="AD3473" s="3"/>
      <c r="AE3473" s="9"/>
      <c r="AF3473" s="10"/>
      <c r="AG3473" s="9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20"/>
      <c r="R3474" s="13"/>
      <c r="S3474" s="4"/>
      <c r="T3474" s="5"/>
      <c r="U3474" s="9"/>
      <c r="V3474" s="9"/>
      <c r="W3474" s="9"/>
      <c r="X3474" s="32"/>
      <c r="Y3474" s="3"/>
      <c r="Z3474" s="1"/>
      <c r="AA3474" s="9"/>
      <c r="AB3474" s="3"/>
      <c r="AC3474" s="3"/>
      <c r="AD3474" s="3"/>
      <c r="AE3474" s="9"/>
      <c r="AF3474" s="10"/>
      <c r="AG3474" s="9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20"/>
      <c r="R3475" s="13"/>
      <c r="S3475" s="4"/>
      <c r="T3475" s="5"/>
      <c r="U3475" s="9"/>
      <c r="V3475" s="9"/>
      <c r="W3475" s="9"/>
      <c r="X3475" s="32"/>
      <c r="Y3475" s="3"/>
      <c r="Z3475" s="1"/>
      <c r="AA3475" s="9"/>
      <c r="AB3475" s="3"/>
      <c r="AC3475" s="3"/>
      <c r="AD3475" s="3"/>
      <c r="AE3475" s="9"/>
      <c r="AF3475" s="10"/>
      <c r="AG3475" s="9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20"/>
      <c r="R3476" s="13"/>
      <c r="S3476" s="4"/>
      <c r="T3476" s="5"/>
      <c r="U3476" s="9"/>
      <c r="V3476" s="9"/>
      <c r="W3476" s="9"/>
      <c r="X3476" s="32"/>
      <c r="Y3476" s="3"/>
      <c r="Z3476" s="1"/>
      <c r="AA3476" s="9"/>
      <c r="AB3476" s="3"/>
      <c r="AC3476" s="3"/>
      <c r="AD3476" s="3"/>
      <c r="AE3476" s="9"/>
      <c r="AF3476" s="10"/>
      <c r="AG3476" s="9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20"/>
      <c r="R3477" s="13"/>
      <c r="S3477" s="4"/>
      <c r="T3477" s="5"/>
      <c r="U3477" s="9"/>
      <c r="V3477" s="9"/>
      <c r="W3477" s="9"/>
      <c r="X3477" s="32"/>
      <c r="Y3477" s="3"/>
      <c r="Z3477" s="1"/>
      <c r="AA3477" s="9"/>
      <c r="AB3477" s="3"/>
      <c r="AC3477" s="3"/>
      <c r="AD3477" s="3"/>
      <c r="AE3477" s="9"/>
      <c r="AF3477" s="10"/>
      <c r="AG3477" s="9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20"/>
      <c r="R3478" s="13"/>
      <c r="S3478" s="4"/>
      <c r="T3478" s="5"/>
      <c r="U3478" s="9"/>
      <c r="V3478" s="9"/>
      <c r="W3478" s="9"/>
      <c r="X3478" s="32"/>
      <c r="Y3478" s="3"/>
      <c r="Z3478" s="1"/>
      <c r="AA3478" s="9"/>
      <c r="AB3478" s="3"/>
      <c r="AC3478" s="3"/>
      <c r="AD3478" s="3"/>
      <c r="AE3478" s="9"/>
      <c r="AF3478" s="10"/>
      <c r="AG3478" s="9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20"/>
      <c r="R3479" s="13"/>
      <c r="S3479" s="4"/>
      <c r="T3479" s="5"/>
      <c r="U3479" s="9"/>
      <c r="V3479" s="9"/>
      <c r="W3479" s="9"/>
      <c r="X3479" s="32"/>
      <c r="Y3479" s="3"/>
      <c r="Z3479" s="1"/>
      <c r="AA3479" s="9"/>
      <c r="AB3479" s="3"/>
      <c r="AC3479" s="3"/>
      <c r="AD3479" s="3"/>
      <c r="AE3479" s="9"/>
      <c r="AF3479" s="10"/>
      <c r="AG3479" s="9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20"/>
      <c r="R3480" s="13"/>
      <c r="S3480" s="4"/>
      <c r="T3480" s="5"/>
      <c r="U3480" s="9"/>
      <c r="V3480" s="9"/>
      <c r="W3480" s="9"/>
      <c r="X3480" s="32"/>
      <c r="Y3480" s="3"/>
      <c r="Z3480" s="1"/>
      <c r="AA3480" s="9"/>
      <c r="AB3480" s="3"/>
      <c r="AC3480" s="3"/>
      <c r="AD3480" s="3"/>
      <c r="AE3480" s="9"/>
      <c r="AF3480" s="10"/>
      <c r="AG3480" s="9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20"/>
      <c r="R3481" s="13"/>
      <c r="S3481" s="4"/>
      <c r="T3481" s="5"/>
      <c r="U3481" s="28"/>
      <c r="V3481" s="28"/>
      <c r="W3481" s="28"/>
      <c r="X3481" s="36"/>
      <c r="Y3481" s="21"/>
      <c r="Z3481" s="26"/>
      <c r="AA3481" s="28"/>
      <c r="AB3481" s="21"/>
      <c r="AC3481" s="21"/>
      <c r="AD3481" s="21"/>
      <c r="AE3481" s="28"/>
      <c r="AF3481" s="22"/>
      <c r="AG3481" s="28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</row>
    <row r="3482" spans="1:151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20"/>
      <c r="R3482" s="13"/>
      <c r="S3482" s="4"/>
      <c r="T3482" s="5"/>
      <c r="U3482" s="9"/>
      <c r="V3482" s="9"/>
      <c r="W3482" s="9"/>
      <c r="X3482" s="32"/>
      <c r="Y3482" s="3"/>
      <c r="Z3482" s="1"/>
      <c r="AA3482" s="9"/>
      <c r="AB3482" s="3"/>
      <c r="AC3482" s="3"/>
      <c r="AD3482" s="3"/>
      <c r="AE3482" s="9"/>
      <c r="AF3482" s="10"/>
      <c r="AG3482" s="9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20"/>
      <c r="R3483" s="13"/>
      <c r="S3483" s="4"/>
      <c r="T3483" s="5"/>
      <c r="U3483" s="28"/>
      <c r="V3483" s="28"/>
      <c r="W3483" s="28"/>
      <c r="X3483" s="36"/>
      <c r="Y3483" s="21"/>
      <c r="Z3483" s="26"/>
      <c r="AA3483" s="28"/>
      <c r="AB3483" s="21"/>
      <c r="AC3483" s="21"/>
      <c r="AD3483" s="21"/>
      <c r="AE3483" s="28"/>
      <c r="AF3483" s="22"/>
      <c r="AG3483" s="28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</row>
    <row r="3484" spans="1:151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20"/>
      <c r="R3484" s="13"/>
      <c r="S3484" s="4"/>
      <c r="T3484" s="5"/>
      <c r="U3484" s="9"/>
      <c r="V3484" s="9"/>
      <c r="W3484" s="9"/>
      <c r="X3484" s="32"/>
      <c r="Y3484" s="3"/>
      <c r="Z3484" s="1"/>
      <c r="AA3484" s="9"/>
      <c r="AB3484" s="3"/>
      <c r="AC3484" s="3"/>
      <c r="AD3484" s="3"/>
      <c r="AE3484" s="9"/>
      <c r="AF3484" s="10"/>
      <c r="AG3484" s="9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20"/>
      <c r="R3485" s="13"/>
      <c r="S3485" s="4"/>
      <c r="T3485" s="5"/>
      <c r="U3485" s="9"/>
      <c r="V3485" s="9"/>
      <c r="W3485" s="9"/>
      <c r="X3485" s="32"/>
      <c r="Y3485" s="3"/>
      <c r="Z3485" s="1"/>
      <c r="AA3485" s="9"/>
      <c r="AB3485" s="3"/>
      <c r="AC3485" s="3"/>
      <c r="AD3485" s="3"/>
      <c r="AE3485" s="9"/>
      <c r="AF3485" s="10"/>
      <c r="AG3485" s="9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20"/>
      <c r="R3486" s="13"/>
      <c r="S3486" s="4"/>
      <c r="T3486" s="5"/>
      <c r="U3486" s="9"/>
      <c r="V3486" s="9"/>
      <c r="W3486" s="9"/>
      <c r="X3486" s="32"/>
      <c r="Y3486" s="3"/>
      <c r="Z3486" s="1"/>
      <c r="AA3486" s="9"/>
      <c r="AB3486" s="3"/>
      <c r="AC3486" s="3"/>
      <c r="AD3486" s="3"/>
      <c r="AE3486" s="9"/>
      <c r="AF3486" s="10"/>
      <c r="AG3486" s="9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20"/>
      <c r="R3487" s="13"/>
      <c r="S3487" s="4"/>
      <c r="T3487" s="5"/>
      <c r="U3487" s="9"/>
      <c r="V3487" s="9"/>
      <c r="W3487" s="9"/>
      <c r="X3487" s="32"/>
      <c r="Y3487" s="3"/>
      <c r="Z3487" s="1"/>
      <c r="AA3487" s="9"/>
      <c r="AB3487" s="3"/>
      <c r="AC3487" s="3"/>
      <c r="AD3487" s="3"/>
      <c r="AE3487" s="9"/>
      <c r="AF3487" s="10"/>
      <c r="AG3487" s="9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20"/>
      <c r="R3488" s="13"/>
      <c r="S3488" s="4"/>
      <c r="T3488" s="5"/>
      <c r="U3488" s="9"/>
      <c r="V3488" s="9"/>
      <c r="W3488" s="9"/>
      <c r="X3488" s="32"/>
      <c r="Y3488" s="3"/>
      <c r="Z3488" s="1"/>
      <c r="AA3488" s="9"/>
      <c r="AB3488" s="3"/>
      <c r="AC3488" s="3"/>
      <c r="AD3488" s="3"/>
      <c r="AE3488" s="9"/>
      <c r="AF3488" s="10"/>
      <c r="AG3488" s="9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20"/>
      <c r="R3489" s="13"/>
      <c r="S3489" s="4"/>
      <c r="T3489" s="5"/>
      <c r="U3489" s="9"/>
      <c r="V3489" s="9"/>
      <c r="W3489" s="9"/>
      <c r="X3489" s="32"/>
      <c r="Y3489" s="3"/>
      <c r="Z3489" s="1"/>
      <c r="AA3489" s="9"/>
      <c r="AB3489" s="3"/>
      <c r="AC3489" s="3"/>
      <c r="AD3489" s="3"/>
      <c r="AE3489" s="9"/>
      <c r="AF3489" s="10"/>
      <c r="AG3489" s="9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20"/>
      <c r="R3490" s="13"/>
      <c r="S3490" s="4"/>
      <c r="T3490" s="5"/>
      <c r="U3490" s="9"/>
      <c r="V3490" s="9"/>
      <c r="W3490" s="9"/>
      <c r="X3490" s="32"/>
      <c r="Y3490" s="3"/>
      <c r="Z3490" s="1"/>
      <c r="AA3490" s="9"/>
      <c r="AB3490" s="3"/>
      <c r="AC3490" s="3"/>
      <c r="AD3490" s="3"/>
      <c r="AE3490" s="9"/>
      <c r="AF3490" s="10"/>
      <c r="AG3490" s="9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20"/>
      <c r="R3491" s="13"/>
      <c r="S3491" s="4"/>
      <c r="T3491" s="5"/>
      <c r="U3491" s="9"/>
      <c r="V3491" s="9"/>
      <c r="W3491" s="9"/>
      <c r="X3491" s="32"/>
      <c r="Y3491" s="3"/>
      <c r="Z3491" s="1"/>
      <c r="AA3491" s="9"/>
      <c r="AB3491" s="3"/>
      <c r="AC3491" s="3"/>
      <c r="AD3491" s="3"/>
      <c r="AE3491" s="9"/>
      <c r="AF3491" s="10"/>
      <c r="AG3491" s="9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20"/>
      <c r="R3492" s="13"/>
      <c r="S3492" s="4"/>
      <c r="T3492" s="5"/>
      <c r="U3492" s="9"/>
      <c r="V3492" s="9"/>
      <c r="W3492" s="9"/>
      <c r="X3492" s="32"/>
      <c r="Y3492" s="3"/>
      <c r="Z3492" s="1"/>
      <c r="AA3492" s="9"/>
      <c r="AB3492" s="3"/>
      <c r="AC3492" s="3"/>
      <c r="AD3492" s="3"/>
      <c r="AE3492" s="9"/>
      <c r="AF3492" s="10"/>
      <c r="AG3492" s="9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20"/>
      <c r="R3493" s="13"/>
      <c r="S3493" s="4"/>
      <c r="T3493" s="5"/>
      <c r="U3493" s="9"/>
      <c r="V3493" s="9"/>
      <c r="W3493" s="9"/>
      <c r="X3493" s="32"/>
      <c r="Y3493" s="3"/>
      <c r="Z3493" s="1"/>
      <c r="AA3493" s="9"/>
      <c r="AB3493" s="3"/>
      <c r="AC3493" s="3"/>
      <c r="AD3493" s="3"/>
      <c r="AE3493" s="9"/>
      <c r="AF3493" s="10"/>
      <c r="AG3493" s="9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20"/>
      <c r="R3494" s="13"/>
      <c r="S3494" s="4"/>
      <c r="T3494" s="5"/>
      <c r="U3494" s="9"/>
      <c r="V3494" s="9"/>
      <c r="W3494" s="9"/>
      <c r="X3494" s="32"/>
      <c r="Y3494" s="3"/>
      <c r="Z3494" s="1"/>
      <c r="AA3494" s="9"/>
      <c r="AB3494" s="3"/>
      <c r="AC3494" s="3"/>
      <c r="AD3494" s="3"/>
      <c r="AE3494" s="9"/>
      <c r="AF3494" s="10"/>
      <c r="AG3494" s="9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20"/>
      <c r="R3495" s="13"/>
      <c r="S3495" s="4"/>
      <c r="T3495" s="5"/>
      <c r="U3495" s="9"/>
      <c r="V3495" s="9"/>
      <c r="W3495" s="9"/>
      <c r="X3495" s="32"/>
      <c r="Y3495" s="3"/>
      <c r="Z3495" s="1"/>
      <c r="AA3495" s="9"/>
      <c r="AB3495" s="3"/>
      <c r="AC3495" s="3"/>
      <c r="AD3495" s="3"/>
      <c r="AE3495" s="9"/>
      <c r="AF3495" s="10"/>
      <c r="AG3495" s="9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20"/>
      <c r="R3496" s="13"/>
      <c r="S3496" s="4"/>
      <c r="T3496" s="5"/>
      <c r="U3496" s="9"/>
      <c r="V3496" s="9"/>
      <c r="W3496" s="9"/>
      <c r="X3496" s="32"/>
      <c r="Y3496" s="3"/>
      <c r="Z3496" s="1"/>
      <c r="AA3496" s="9"/>
      <c r="AB3496" s="3"/>
      <c r="AC3496" s="3"/>
      <c r="AD3496" s="3"/>
      <c r="AE3496" s="9"/>
      <c r="AF3496" s="10"/>
      <c r="AG3496" s="9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20"/>
      <c r="R3497" s="13"/>
      <c r="S3497" s="4"/>
      <c r="T3497" s="5"/>
      <c r="U3497" s="9"/>
      <c r="V3497" s="9"/>
      <c r="W3497" s="9"/>
      <c r="X3497" s="32"/>
      <c r="Y3497" s="3"/>
      <c r="Z3497" s="1"/>
      <c r="AA3497" s="9"/>
      <c r="AB3497" s="3"/>
      <c r="AC3497" s="3"/>
      <c r="AD3497" s="3"/>
      <c r="AE3497" s="9"/>
      <c r="AF3497" s="10"/>
      <c r="AG3497" s="9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20"/>
      <c r="R3498" s="13"/>
      <c r="S3498" s="4"/>
      <c r="T3498" s="5"/>
      <c r="U3498" s="9"/>
      <c r="V3498" s="9"/>
      <c r="W3498" s="9"/>
      <c r="X3498" s="32"/>
      <c r="Y3498" s="3"/>
      <c r="Z3498" s="1"/>
      <c r="AA3498" s="9"/>
      <c r="AB3498" s="3"/>
      <c r="AC3498" s="3"/>
      <c r="AD3498" s="3"/>
      <c r="AE3498" s="9"/>
      <c r="AF3498" s="10"/>
      <c r="AG3498" s="9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20"/>
      <c r="R3499" s="13"/>
      <c r="S3499" s="4"/>
      <c r="T3499" s="5"/>
      <c r="U3499" s="9"/>
      <c r="V3499" s="9"/>
      <c r="W3499" s="9"/>
      <c r="X3499" s="32"/>
      <c r="Y3499" s="3"/>
      <c r="Z3499" s="1"/>
      <c r="AA3499" s="9"/>
      <c r="AB3499" s="3"/>
      <c r="AC3499" s="3"/>
      <c r="AD3499" s="3"/>
      <c r="AE3499" s="9"/>
      <c r="AF3499" s="10"/>
      <c r="AG3499" s="9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20"/>
      <c r="R3500" s="13"/>
      <c r="S3500" s="4"/>
      <c r="T3500" s="5"/>
      <c r="U3500" s="9"/>
      <c r="V3500" s="9"/>
      <c r="W3500" s="9"/>
      <c r="X3500" s="32"/>
      <c r="Y3500" s="3"/>
      <c r="Z3500" s="1"/>
      <c r="AA3500" s="9"/>
      <c r="AB3500" s="3"/>
      <c r="AC3500" s="3"/>
      <c r="AD3500" s="3"/>
      <c r="AE3500" s="9"/>
      <c r="AF3500" s="10"/>
      <c r="AG3500" s="9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20"/>
      <c r="R3501" s="13"/>
      <c r="S3501" s="4"/>
      <c r="T3501" s="5"/>
      <c r="U3501" s="9"/>
      <c r="V3501" s="9"/>
      <c r="W3501" s="9"/>
      <c r="X3501" s="32"/>
      <c r="Y3501" s="3"/>
      <c r="Z3501" s="1"/>
      <c r="AA3501" s="9"/>
      <c r="AB3501" s="3"/>
      <c r="AC3501" s="3"/>
      <c r="AD3501" s="3"/>
      <c r="AE3501" s="9"/>
      <c r="AF3501" s="10"/>
      <c r="AG3501" s="9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20"/>
      <c r="R3502" s="13"/>
      <c r="S3502" s="4"/>
      <c r="T3502" s="5"/>
      <c r="U3502" s="9"/>
      <c r="V3502" s="9"/>
      <c r="W3502" s="9"/>
      <c r="X3502" s="32"/>
      <c r="Y3502" s="3"/>
      <c r="Z3502" s="1"/>
      <c r="AA3502" s="9"/>
      <c r="AB3502" s="3"/>
      <c r="AC3502" s="3"/>
      <c r="AD3502" s="3"/>
      <c r="AE3502" s="9"/>
      <c r="AF3502" s="10"/>
      <c r="AG3502" s="9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20"/>
      <c r="R3503" s="13"/>
      <c r="S3503" s="4"/>
      <c r="T3503" s="5"/>
      <c r="U3503" s="9"/>
      <c r="V3503" s="9"/>
      <c r="W3503" s="9"/>
      <c r="X3503" s="32"/>
      <c r="Y3503" s="3"/>
      <c r="Z3503" s="1"/>
      <c r="AA3503" s="9"/>
      <c r="AB3503" s="3"/>
      <c r="AC3503" s="3"/>
      <c r="AD3503" s="3"/>
      <c r="AE3503" s="9"/>
      <c r="AF3503" s="10"/>
      <c r="AG3503" s="9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20"/>
      <c r="R3504" s="13"/>
      <c r="S3504" s="4"/>
      <c r="T3504" s="5"/>
      <c r="U3504" s="9"/>
      <c r="V3504" s="9"/>
      <c r="W3504" s="9"/>
      <c r="X3504" s="32"/>
      <c r="Y3504" s="3"/>
      <c r="Z3504" s="1"/>
      <c r="AA3504" s="9"/>
      <c r="AB3504" s="3"/>
      <c r="AC3504" s="3"/>
      <c r="AD3504" s="3"/>
      <c r="AE3504" s="9"/>
      <c r="AF3504" s="10"/>
      <c r="AG3504" s="9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20"/>
      <c r="R3505" s="13"/>
      <c r="S3505" s="4"/>
      <c r="T3505" s="5"/>
      <c r="U3505" s="9"/>
      <c r="V3505" s="9"/>
      <c r="W3505" s="9"/>
      <c r="X3505" s="32"/>
      <c r="Y3505" s="3"/>
      <c r="Z3505" s="1"/>
      <c r="AA3505" s="9"/>
      <c r="AB3505" s="3"/>
      <c r="AC3505" s="3"/>
      <c r="AD3505" s="3"/>
      <c r="AE3505" s="9"/>
      <c r="AF3505" s="10"/>
      <c r="AG3505" s="9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20"/>
      <c r="R3506" s="13"/>
      <c r="S3506" s="4"/>
      <c r="T3506" s="5"/>
      <c r="U3506" s="9"/>
      <c r="V3506" s="9"/>
      <c r="W3506" s="9"/>
      <c r="X3506" s="32"/>
      <c r="Y3506" s="3"/>
      <c r="Z3506" s="1"/>
      <c r="AA3506" s="9"/>
      <c r="AB3506" s="3"/>
      <c r="AC3506" s="3"/>
      <c r="AD3506" s="3"/>
      <c r="AE3506" s="9"/>
      <c r="AF3506" s="10"/>
      <c r="AG3506" s="9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20"/>
      <c r="R3507" s="13"/>
      <c r="S3507" s="4"/>
      <c r="T3507" s="5"/>
      <c r="U3507" s="9"/>
      <c r="V3507" s="9"/>
      <c r="W3507" s="9"/>
      <c r="X3507" s="32"/>
      <c r="Y3507" s="3"/>
      <c r="Z3507" s="1"/>
      <c r="AA3507" s="9"/>
      <c r="AB3507" s="3"/>
      <c r="AC3507" s="3"/>
      <c r="AD3507" s="3"/>
      <c r="AE3507" s="9"/>
      <c r="AF3507" s="10"/>
      <c r="AG3507" s="9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20"/>
      <c r="R3508" s="13"/>
      <c r="S3508" s="4"/>
      <c r="T3508" s="5"/>
      <c r="U3508" s="9"/>
      <c r="V3508" s="9"/>
      <c r="W3508" s="9"/>
      <c r="X3508" s="32"/>
      <c r="Y3508" s="3"/>
      <c r="Z3508" s="1"/>
      <c r="AA3508" s="9"/>
      <c r="AB3508" s="3"/>
      <c r="AC3508" s="3"/>
      <c r="AD3508" s="3"/>
      <c r="AE3508" s="9"/>
      <c r="AF3508" s="10"/>
      <c r="AG3508" s="9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20"/>
      <c r="R3509" s="13"/>
      <c r="S3509" s="4"/>
      <c r="T3509" s="5"/>
      <c r="U3509" s="9"/>
      <c r="V3509" s="9"/>
      <c r="W3509" s="9"/>
      <c r="X3509" s="32"/>
      <c r="Y3509" s="3"/>
      <c r="Z3509" s="1"/>
      <c r="AA3509" s="9"/>
      <c r="AB3509" s="3"/>
      <c r="AC3509" s="3"/>
      <c r="AD3509" s="3"/>
      <c r="AE3509" s="9"/>
      <c r="AF3509" s="10"/>
      <c r="AG3509" s="9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20"/>
      <c r="R3510" s="13"/>
      <c r="S3510" s="4"/>
      <c r="T3510" s="5"/>
      <c r="U3510" s="9"/>
      <c r="V3510" s="9"/>
      <c r="W3510" s="9"/>
      <c r="X3510" s="32"/>
      <c r="Y3510" s="3"/>
      <c r="Z3510" s="1"/>
      <c r="AA3510" s="9"/>
      <c r="AB3510" s="3"/>
      <c r="AC3510" s="3"/>
      <c r="AD3510" s="3"/>
      <c r="AE3510" s="9"/>
      <c r="AF3510" s="10"/>
      <c r="AG3510" s="9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20"/>
      <c r="R3511" s="13"/>
      <c r="S3511" s="4"/>
      <c r="T3511" s="5"/>
      <c r="U3511" s="9"/>
      <c r="V3511" s="9"/>
      <c r="W3511" s="9"/>
      <c r="X3511" s="32"/>
      <c r="Y3511" s="3"/>
      <c r="Z3511" s="1"/>
      <c r="AA3511" s="9"/>
      <c r="AB3511" s="3"/>
      <c r="AC3511" s="3"/>
      <c r="AD3511" s="3"/>
      <c r="AE3511" s="9"/>
      <c r="AF3511" s="10"/>
      <c r="AG3511" s="9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20"/>
      <c r="R3512" s="13"/>
      <c r="S3512" s="4"/>
      <c r="T3512" s="5"/>
      <c r="U3512" s="9"/>
      <c r="V3512" s="9"/>
      <c r="W3512" s="9"/>
      <c r="X3512" s="32"/>
      <c r="Y3512" s="3"/>
      <c r="Z3512" s="1"/>
      <c r="AA3512" s="9"/>
      <c r="AB3512" s="3"/>
      <c r="AC3512" s="3"/>
      <c r="AD3512" s="3"/>
      <c r="AE3512" s="9"/>
      <c r="AF3512" s="10"/>
      <c r="AG3512" s="9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20"/>
      <c r="R3513" s="13"/>
      <c r="S3513" s="4"/>
      <c r="T3513" s="5"/>
      <c r="U3513" s="9"/>
      <c r="V3513" s="9"/>
      <c r="W3513" s="9"/>
      <c r="X3513" s="32"/>
      <c r="Y3513" s="3"/>
      <c r="Z3513" s="1"/>
      <c r="AA3513" s="9"/>
      <c r="AB3513" s="3"/>
      <c r="AC3513" s="3"/>
      <c r="AD3513" s="3"/>
      <c r="AE3513" s="9"/>
      <c r="AF3513" s="10"/>
      <c r="AG3513" s="9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20"/>
      <c r="R3514" s="13"/>
      <c r="S3514" s="4"/>
      <c r="T3514" s="5"/>
      <c r="U3514" s="9"/>
      <c r="V3514" s="9"/>
      <c r="W3514" s="9"/>
      <c r="X3514" s="32"/>
      <c r="Y3514" s="3"/>
      <c r="Z3514" s="1"/>
      <c r="AA3514" s="9"/>
      <c r="AB3514" s="3"/>
      <c r="AC3514" s="3"/>
      <c r="AD3514" s="3"/>
      <c r="AE3514" s="9"/>
      <c r="AF3514" s="10"/>
      <c r="AG3514" s="9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20"/>
      <c r="R3515" s="13"/>
      <c r="S3515" s="4"/>
      <c r="T3515" s="5"/>
      <c r="U3515" s="9"/>
      <c r="V3515" s="9"/>
      <c r="W3515" s="9"/>
      <c r="X3515" s="32"/>
      <c r="Y3515" s="3"/>
      <c r="Z3515" s="1"/>
      <c r="AA3515" s="9"/>
      <c r="AB3515" s="3"/>
      <c r="AC3515" s="3"/>
      <c r="AD3515" s="3"/>
      <c r="AE3515" s="9"/>
      <c r="AF3515" s="10"/>
      <c r="AG3515" s="9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20"/>
      <c r="R3516" s="13"/>
      <c r="S3516" s="4"/>
      <c r="T3516" s="5"/>
      <c r="U3516" s="9"/>
      <c r="V3516" s="9"/>
      <c r="W3516" s="9"/>
      <c r="X3516" s="32"/>
      <c r="Y3516" s="3"/>
      <c r="Z3516" s="1"/>
      <c r="AA3516" s="9"/>
      <c r="AB3516" s="3"/>
      <c r="AC3516" s="3"/>
      <c r="AD3516" s="3"/>
      <c r="AE3516" s="9"/>
      <c r="AF3516" s="10"/>
      <c r="AG3516" s="9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20"/>
      <c r="R3517" s="13"/>
      <c r="S3517" s="4"/>
      <c r="T3517" s="5"/>
      <c r="U3517" s="9"/>
      <c r="V3517" s="9"/>
      <c r="W3517" s="9"/>
      <c r="X3517" s="32"/>
      <c r="Y3517" s="3"/>
      <c r="Z3517" s="1"/>
      <c r="AA3517" s="9"/>
      <c r="AB3517" s="3"/>
      <c r="AC3517" s="3"/>
      <c r="AD3517" s="3"/>
      <c r="AE3517" s="9"/>
      <c r="AF3517" s="10"/>
      <c r="AG3517" s="9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20"/>
      <c r="R3518" s="13"/>
      <c r="S3518" s="4"/>
      <c r="T3518" s="5"/>
      <c r="U3518" s="9"/>
      <c r="V3518" s="9"/>
      <c r="W3518" s="9"/>
      <c r="X3518" s="32"/>
      <c r="Y3518" s="3"/>
      <c r="Z3518" s="1"/>
      <c r="AA3518" s="9"/>
      <c r="AB3518" s="3"/>
      <c r="AC3518" s="3"/>
      <c r="AD3518" s="3"/>
      <c r="AE3518" s="9"/>
      <c r="AF3518" s="10"/>
      <c r="AG3518" s="9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20"/>
      <c r="R3519" s="13"/>
      <c r="S3519" s="4"/>
      <c r="T3519" s="5"/>
      <c r="U3519" s="9"/>
      <c r="V3519" s="9"/>
      <c r="W3519" s="9"/>
      <c r="X3519" s="32"/>
      <c r="Y3519" s="3"/>
      <c r="Z3519" s="1"/>
      <c r="AA3519" s="9"/>
      <c r="AB3519" s="3"/>
      <c r="AC3519" s="3"/>
      <c r="AD3519" s="3"/>
      <c r="AE3519" s="9"/>
      <c r="AF3519" s="10"/>
      <c r="AG3519" s="9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20"/>
      <c r="R3520" s="13"/>
      <c r="S3520" s="4"/>
      <c r="T3520" s="5"/>
      <c r="U3520" s="9"/>
      <c r="V3520" s="9"/>
      <c r="W3520" s="9"/>
      <c r="X3520" s="32"/>
      <c r="Y3520" s="3"/>
      <c r="Z3520" s="1"/>
      <c r="AA3520" s="9"/>
      <c r="AB3520" s="3"/>
      <c r="AC3520" s="3"/>
      <c r="AD3520" s="3"/>
      <c r="AE3520" s="9"/>
      <c r="AF3520" s="10"/>
      <c r="AG3520" s="9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20"/>
      <c r="R3521" s="13"/>
      <c r="S3521" s="4"/>
      <c r="T3521" s="5"/>
      <c r="U3521" s="9"/>
      <c r="V3521" s="9"/>
      <c r="W3521" s="9"/>
      <c r="X3521" s="32"/>
      <c r="Y3521" s="3"/>
      <c r="Z3521" s="1"/>
      <c r="AA3521" s="9"/>
      <c r="AB3521" s="3"/>
      <c r="AC3521" s="3"/>
      <c r="AD3521" s="3"/>
      <c r="AE3521" s="9"/>
      <c r="AF3521" s="10"/>
      <c r="AG3521" s="9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20"/>
      <c r="R3522" s="13"/>
      <c r="S3522" s="4"/>
      <c r="T3522" s="5"/>
      <c r="U3522" s="9"/>
      <c r="V3522" s="9"/>
      <c r="W3522" s="9"/>
      <c r="X3522" s="32"/>
      <c r="Y3522" s="3"/>
      <c r="Z3522" s="1"/>
      <c r="AA3522" s="9"/>
      <c r="AB3522" s="3"/>
      <c r="AC3522" s="3"/>
      <c r="AD3522" s="3"/>
      <c r="AE3522" s="9"/>
      <c r="AF3522" s="10"/>
      <c r="AG3522" s="9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20"/>
      <c r="R3523" s="13"/>
      <c r="S3523" s="4"/>
      <c r="T3523" s="5"/>
      <c r="U3523" s="9"/>
      <c r="V3523" s="9"/>
      <c r="W3523" s="9"/>
      <c r="X3523" s="32"/>
      <c r="Y3523" s="3"/>
      <c r="Z3523" s="1"/>
      <c r="AA3523" s="9"/>
      <c r="AB3523" s="3"/>
      <c r="AC3523" s="3"/>
      <c r="AD3523" s="3"/>
      <c r="AE3523" s="9"/>
      <c r="AF3523" s="10"/>
      <c r="AG3523" s="9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20"/>
      <c r="R3524" s="13"/>
      <c r="S3524" s="4"/>
      <c r="T3524" s="5"/>
      <c r="U3524" s="9"/>
      <c r="V3524" s="9"/>
      <c r="W3524" s="9"/>
      <c r="X3524" s="32"/>
      <c r="Y3524" s="3"/>
      <c r="Z3524" s="1"/>
      <c r="AA3524" s="9"/>
      <c r="AB3524" s="3"/>
      <c r="AC3524" s="3"/>
      <c r="AD3524" s="3"/>
      <c r="AE3524" s="9"/>
      <c r="AF3524" s="10"/>
      <c r="AG3524" s="9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20"/>
      <c r="R3525" s="13"/>
      <c r="S3525" s="4"/>
      <c r="T3525" s="5"/>
      <c r="U3525" s="9"/>
      <c r="V3525" s="9"/>
      <c r="W3525" s="9"/>
      <c r="X3525" s="32"/>
      <c r="Y3525" s="3"/>
      <c r="Z3525" s="1"/>
      <c r="AA3525" s="9"/>
      <c r="AB3525" s="3"/>
      <c r="AC3525" s="3"/>
      <c r="AD3525" s="3"/>
      <c r="AE3525" s="9"/>
      <c r="AF3525" s="10"/>
      <c r="AG3525" s="9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20"/>
      <c r="R3526" s="13"/>
      <c r="S3526" s="4"/>
      <c r="T3526" s="5"/>
      <c r="U3526" s="9"/>
      <c r="V3526" s="9"/>
      <c r="W3526" s="9"/>
      <c r="X3526" s="32"/>
      <c r="Y3526" s="3"/>
      <c r="Z3526" s="1"/>
      <c r="AA3526" s="9"/>
      <c r="AB3526" s="3"/>
      <c r="AC3526" s="3"/>
      <c r="AD3526" s="3"/>
      <c r="AE3526" s="9"/>
      <c r="AF3526" s="10"/>
      <c r="AG3526" s="9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20"/>
      <c r="R3527" s="13"/>
      <c r="S3527" s="4"/>
      <c r="T3527" s="5"/>
      <c r="U3527" s="9"/>
      <c r="V3527" s="9"/>
      <c r="W3527" s="9"/>
      <c r="X3527" s="32"/>
      <c r="Y3527" s="3"/>
      <c r="Z3527" s="1"/>
      <c r="AA3527" s="9"/>
      <c r="AB3527" s="3"/>
      <c r="AC3527" s="3"/>
      <c r="AD3527" s="3"/>
      <c r="AE3527" s="9"/>
      <c r="AF3527" s="10"/>
      <c r="AG3527" s="9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20"/>
      <c r="R3528" s="13"/>
      <c r="S3528" s="4"/>
      <c r="T3528" s="5"/>
      <c r="U3528" s="9"/>
      <c r="V3528" s="9"/>
      <c r="W3528" s="9"/>
      <c r="X3528" s="32"/>
      <c r="Y3528" s="3"/>
      <c r="Z3528" s="1"/>
      <c r="AA3528" s="9"/>
      <c r="AB3528" s="3"/>
      <c r="AC3528" s="3"/>
      <c r="AD3528" s="3"/>
      <c r="AE3528" s="9"/>
      <c r="AF3528" s="10"/>
      <c r="AG3528" s="9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20"/>
      <c r="R3529" s="13"/>
      <c r="S3529" s="4"/>
      <c r="T3529" s="5"/>
      <c r="U3529" s="9"/>
      <c r="V3529" s="9"/>
      <c r="W3529" s="9"/>
      <c r="X3529" s="32"/>
      <c r="Y3529" s="3"/>
      <c r="Z3529" s="1"/>
      <c r="AA3529" s="9"/>
      <c r="AB3529" s="3"/>
      <c r="AC3529" s="3"/>
      <c r="AD3529" s="3"/>
      <c r="AE3529" s="9"/>
      <c r="AF3529" s="10"/>
      <c r="AG3529" s="9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20"/>
      <c r="R3530" s="13"/>
      <c r="S3530" s="4"/>
      <c r="T3530" s="5"/>
      <c r="U3530" s="9"/>
      <c r="V3530" s="9"/>
      <c r="W3530" s="9"/>
      <c r="X3530" s="32"/>
      <c r="Y3530" s="3"/>
      <c r="Z3530" s="1"/>
      <c r="AA3530" s="9"/>
      <c r="AB3530" s="3"/>
      <c r="AC3530" s="3"/>
      <c r="AD3530" s="3"/>
      <c r="AE3530" s="9"/>
      <c r="AF3530" s="10"/>
      <c r="AG3530" s="9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20"/>
      <c r="R3531" s="13"/>
      <c r="S3531" s="4"/>
      <c r="T3531" s="5"/>
      <c r="U3531" s="9"/>
      <c r="V3531" s="9"/>
      <c r="W3531" s="9"/>
      <c r="X3531" s="32"/>
      <c r="Y3531" s="3"/>
      <c r="Z3531" s="1"/>
      <c r="AA3531" s="9"/>
      <c r="AB3531" s="3"/>
      <c r="AC3531" s="3"/>
      <c r="AD3531" s="3"/>
      <c r="AE3531" s="9"/>
      <c r="AF3531" s="10"/>
      <c r="AG3531" s="9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20"/>
      <c r="R3532" s="13"/>
      <c r="S3532" s="4"/>
      <c r="T3532" s="5"/>
      <c r="U3532" s="9"/>
      <c r="V3532" s="9"/>
      <c r="W3532" s="9"/>
      <c r="X3532" s="32"/>
      <c r="Y3532" s="3"/>
      <c r="Z3532" s="1"/>
      <c r="AA3532" s="9"/>
      <c r="AB3532" s="3"/>
      <c r="AC3532" s="3"/>
      <c r="AD3532" s="3"/>
      <c r="AE3532" s="9"/>
      <c r="AF3532" s="10"/>
      <c r="AG3532" s="9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20"/>
      <c r="R3533" s="13"/>
      <c r="S3533" s="4"/>
      <c r="T3533" s="5"/>
      <c r="U3533" s="9"/>
      <c r="V3533" s="9"/>
      <c r="W3533" s="9"/>
      <c r="X3533" s="32"/>
      <c r="Y3533" s="3"/>
      <c r="Z3533" s="1"/>
      <c r="AA3533" s="9"/>
      <c r="AB3533" s="3"/>
      <c r="AC3533" s="3"/>
      <c r="AD3533" s="3"/>
      <c r="AE3533" s="9"/>
      <c r="AF3533" s="10"/>
      <c r="AG3533" s="9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20"/>
      <c r="R3534" s="13"/>
      <c r="S3534" s="4"/>
      <c r="T3534" s="5"/>
      <c r="U3534" s="9"/>
      <c r="V3534" s="9"/>
      <c r="W3534" s="9"/>
      <c r="X3534" s="32"/>
      <c r="Y3534" s="3"/>
      <c r="Z3534" s="1"/>
      <c r="AA3534" s="9"/>
      <c r="AB3534" s="3"/>
      <c r="AC3534" s="3"/>
      <c r="AD3534" s="3"/>
      <c r="AE3534" s="9"/>
      <c r="AF3534" s="10"/>
      <c r="AG3534" s="9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20"/>
      <c r="R3535" s="13"/>
      <c r="S3535" s="4"/>
      <c r="T3535" s="5"/>
      <c r="U3535" s="9"/>
      <c r="V3535" s="9"/>
      <c r="W3535" s="9"/>
      <c r="X3535" s="32"/>
      <c r="Y3535" s="3"/>
      <c r="Z3535" s="1"/>
      <c r="AA3535" s="9"/>
      <c r="AB3535" s="3"/>
      <c r="AC3535" s="3"/>
      <c r="AD3535" s="3"/>
      <c r="AE3535" s="9"/>
      <c r="AF3535" s="10"/>
      <c r="AG3535" s="9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20"/>
      <c r="R3536" s="13"/>
      <c r="S3536" s="4"/>
      <c r="T3536" s="5"/>
      <c r="U3536" s="9"/>
      <c r="V3536" s="9"/>
      <c r="W3536" s="9"/>
      <c r="X3536" s="32"/>
      <c r="Y3536" s="3"/>
      <c r="Z3536" s="1"/>
      <c r="AA3536" s="9"/>
      <c r="AB3536" s="3"/>
      <c r="AC3536" s="3"/>
      <c r="AD3536" s="3"/>
      <c r="AE3536" s="9"/>
      <c r="AF3536" s="10"/>
      <c r="AG3536" s="9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20"/>
      <c r="R3537" s="13"/>
      <c r="S3537" s="4"/>
      <c r="T3537" s="5"/>
      <c r="U3537" s="9"/>
      <c r="V3537" s="9"/>
      <c r="W3537" s="9"/>
      <c r="X3537" s="32"/>
      <c r="Y3537" s="3"/>
      <c r="Z3537" s="1"/>
      <c r="AA3537" s="9"/>
      <c r="AB3537" s="3"/>
      <c r="AC3537" s="3"/>
      <c r="AD3537" s="3"/>
      <c r="AE3537" s="9"/>
      <c r="AF3537" s="10"/>
      <c r="AG3537" s="9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20"/>
      <c r="R3538" s="13"/>
      <c r="S3538" s="4"/>
      <c r="T3538" s="5"/>
      <c r="U3538" s="9"/>
      <c r="V3538" s="9"/>
      <c r="W3538" s="9"/>
      <c r="X3538" s="32"/>
      <c r="Y3538" s="3"/>
      <c r="Z3538" s="1"/>
      <c r="AA3538" s="9"/>
      <c r="AB3538" s="3"/>
      <c r="AC3538" s="3"/>
      <c r="AD3538" s="3"/>
      <c r="AE3538" s="9"/>
      <c r="AF3538" s="10"/>
      <c r="AG3538" s="9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20"/>
      <c r="R3539" s="13"/>
      <c r="S3539" s="4"/>
      <c r="T3539" s="5"/>
      <c r="U3539" s="9"/>
      <c r="V3539" s="9"/>
      <c r="W3539" s="9"/>
      <c r="X3539" s="32"/>
      <c r="Y3539" s="3"/>
      <c r="Z3539" s="1"/>
      <c r="AA3539" s="9"/>
      <c r="AB3539" s="3"/>
      <c r="AC3539" s="3"/>
      <c r="AD3539" s="3"/>
      <c r="AE3539" s="9"/>
      <c r="AF3539" s="10"/>
      <c r="AG3539" s="9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20"/>
      <c r="R3540" s="13"/>
      <c r="S3540" s="4"/>
      <c r="T3540" s="5"/>
      <c r="U3540" s="9"/>
      <c r="V3540" s="9"/>
      <c r="W3540" s="9"/>
      <c r="X3540" s="32"/>
      <c r="Y3540" s="3"/>
      <c r="Z3540" s="1"/>
      <c r="AA3540" s="9"/>
      <c r="AB3540" s="3"/>
      <c r="AC3540" s="3"/>
      <c r="AD3540" s="3"/>
      <c r="AE3540" s="9"/>
      <c r="AF3540" s="10"/>
      <c r="AG3540" s="9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20"/>
      <c r="R3541" s="13"/>
      <c r="S3541" s="4"/>
      <c r="T3541" s="5"/>
      <c r="U3541" s="9"/>
      <c r="V3541" s="9"/>
      <c r="W3541" s="9"/>
      <c r="X3541" s="32"/>
      <c r="Y3541" s="3"/>
      <c r="Z3541" s="1"/>
      <c r="AA3541" s="9"/>
      <c r="AB3541" s="3"/>
      <c r="AC3541" s="3"/>
      <c r="AD3541" s="3"/>
      <c r="AE3541" s="9"/>
      <c r="AF3541" s="10"/>
      <c r="AG3541" s="9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20"/>
      <c r="R3542" s="13"/>
      <c r="S3542" s="4"/>
      <c r="T3542" s="5"/>
      <c r="U3542" s="9"/>
      <c r="V3542" s="9"/>
      <c r="W3542" s="9"/>
      <c r="X3542" s="32"/>
      <c r="Y3542" s="3"/>
      <c r="Z3542" s="1"/>
      <c r="AA3542" s="9"/>
      <c r="AB3542" s="3"/>
      <c r="AC3542" s="3"/>
      <c r="AD3542" s="3"/>
      <c r="AE3542" s="9"/>
      <c r="AF3542" s="10"/>
      <c r="AG3542" s="9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20"/>
      <c r="R3543" s="13"/>
      <c r="S3543" s="4"/>
      <c r="T3543" s="5"/>
      <c r="U3543" s="9"/>
      <c r="V3543" s="9"/>
      <c r="W3543" s="9"/>
      <c r="X3543" s="32"/>
      <c r="Y3543" s="3"/>
      <c r="Z3543" s="1"/>
      <c r="AA3543" s="9"/>
      <c r="AB3543" s="3"/>
      <c r="AC3543" s="3"/>
      <c r="AD3543" s="3"/>
      <c r="AE3543" s="9"/>
      <c r="AF3543" s="10"/>
      <c r="AG3543" s="9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20"/>
      <c r="R3544" s="13"/>
      <c r="S3544" s="4"/>
      <c r="T3544" s="5"/>
      <c r="U3544" s="9"/>
      <c r="V3544" s="9"/>
      <c r="W3544" s="9"/>
      <c r="X3544" s="32"/>
      <c r="Y3544" s="3"/>
      <c r="Z3544" s="1"/>
      <c r="AA3544" s="9"/>
      <c r="AB3544" s="3"/>
      <c r="AC3544" s="3"/>
      <c r="AD3544" s="3"/>
      <c r="AE3544" s="9"/>
      <c r="AF3544" s="10"/>
      <c r="AG3544" s="9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20"/>
      <c r="R3545" s="13"/>
      <c r="S3545" s="4"/>
      <c r="T3545" s="5"/>
      <c r="U3545" s="9"/>
      <c r="V3545" s="9"/>
      <c r="W3545" s="9"/>
      <c r="X3545" s="32"/>
      <c r="Y3545" s="3"/>
      <c r="Z3545" s="1"/>
      <c r="AA3545" s="9"/>
      <c r="AB3545" s="3"/>
      <c r="AC3545" s="3"/>
      <c r="AD3545" s="3"/>
      <c r="AE3545" s="9"/>
      <c r="AF3545" s="10"/>
      <c r="AG3545" s="9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20"/>
      <c r="R3546" s="13"/>
      <c r="S3546" s="4"/>
      <c r="T3546" s="5"/>
      <c r="U3546" s="9"/>
      <c r="V3546" s="9"/>
      <c r="W3546" s="9"/>
      <c r="X3546" s="32"/>
      <c r="Y3546" s="3"/>
      <c r="Z3546" s="1"/>
      <c r="AA3546" s="9"/>
      <c r="AB3546" s="3"/>
      <c r="AC3546" s="3"/>
      <c r="AD3546" s="3"/>
      <c r="AE3546" s="9"/>
      <c r="AF3546" s="10"/>
      <c r="AG3546" s="9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20"/>
      <c r="R3547" s="13"/>
      <c r="S3547" s="4"/>
      <c r="T3547" s="5"/>
      <c r="U3547" s="9"/>
      <c r="V3547" s="9"/>
      <c r="W3547" s="9"/>
      <c r="X3547" s="32"/>
      <c r="Y3547" s="3"/>
      <c r="Z3547" s="1"/>
      <c r="AA3547" s="9"/>
      <c r="AB3547" s="3"/>
      <c r="AC3547" s="3"/>
      <c r="AD3547" s="3"/>
      <c r="AE3547" s="9"/>
      <c r="AF3547" s="10"/>
      <c r="AG3547" s="9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20"/>
      <c r="R3548" s="13"/>
      <c r="S3548" s="4"/>
      <c r="T3548" s="5"/>
      <c r="U3548" s="9"/>
      <c r="V3548" s="9"/>
      <c r="W3548" s="9"/>
      <c r="X3548" s="32"/>
      <c r="Y3548" s="3"/>
      <c r="Z3548" s="1"/>
      <c r="AA3548" s="9"/>
      <c r="AB3548" s="3"/>
      <c r="AC3548" s="3"/>
      <c r="AD3548" s="3"/>
      <c r="AE3548" s="9"/>
      <c r="AF3548" s="10"/>
      <c r="AG3548" s="9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20"/>
      <c r="R3549" s="13"/>
      <c r="S3549" s="4"/>
      <c r="T3549" s="5"/>
      <c r="U3549" s="9"/>
      <c r="V3549" s="9"/>
      <c r="W3549" s="9"/>
      <c r="X3549" s="32"/>
      <c r="Y3549" s="3"/>
      <c r="Z3549" s="1"/>
      <c r="AA3549" s="9"/>
      <c r="AB3549" s="3"/>
      <c r="AC3549" s="3"/>
      <c r="AD3549" s="3"/>
      <c r="AE3549" s="9"/>
      <c r="AF3549" s="10"/>
      <c r="AG3549" s="9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20"/>
      <c r="R3550" s="13"/>
      <c r="S3550" s="4"/>
      <c r="T3550" s="5"/>
      <c r="U3550" s="9"/>
      <c r="V3550" s="9"/>
      <c r="W3550" s="9"/>
      <c r="X3550" s="32"/>
      <c r="Y3550" s="3"/>
      <c r="Z3550" s="1"/>
      <c r="AA3550" s="9"/>
      <c r="AB3550" s="3"/>
      <c r="AC3550" s="3"/>
      <c r="AD3550" s="3"/>
      <c r="AE3550" s="9"/>
      <c r="AF3550" s="10"/>
      <c r="AG3550" s="9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20"/>
      <c r="R3551" s="13"/>
      <c r="S3551" s="4"/>
      <c r="T3551" s="5"/>
      <c r="U3551" s="9"/>
      <c r="V3551" s="9"/>
      <c r="W3551" s="9"/>
      <c r="X3551" s="32"/>
      <c r="Y3551" s="3"/>
      <c r="Z3551" s="1"/>
      <c r="AA3551" s="9"/>
      <c r="AB3551" s="3"/>
      <c r="AC3551" s="3"/>
      <c r="AD3551" s="3"/>
      <c r="AE3551" s="9"/>
      <c r="AF3551" s="10"/>
      <c r="AG3551" s="9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20"/>
      <c r="R3552" s="13"/>
      <c r="S3552" s="4"/>
      <c r="T3552" s="5"/>
      <c r="U3552" s="9"/>
      <c r="V3552" s="9"/>
      <c r="W3552" s="9"/>
      <c r="X3552" s="32"/>
      <c r="Y3552" s="3"/>
      <c r="Z3552" s="1"/>
      <c r="AA3552" s="9"/>
      <c r="AB3552" s="3"/>
      <c r="AC3552" s="3"/>
      <c r="AD3552" s="3"/>
      <c r="AE3552" s="9"/>
      <c r="AF3552" s="10"/>
      <c r="AG3552" s="9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20"/>
      <c r="R3553" s="13"/>
      <c r="S3553" s="4"/>
      <c r="T3553" s="5"/>
      <c r="U3553" s="9"/>
      <c r="V3553" s="9"/>
      <c r="W3553" s="9"/>
      <c r="X3553" s="32"/>
      <c r="Y3553" s="3"/>
      <c r="Z3553" s="1"/>
      <c r="AA3553" s="9"/>
      <c r="AB3553" s="3"/>
      <c r="AC3553" s="3"/>
      <c r="AD3553" s="3"/>
      <c r="AE3553" s="9"/>
      <c r="AF3553" s="10"/>
      <c r="AG3553" s="9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20"/>
      <c r="R3554" s="13"/>
      <c r="S3554" s="4"/>
      <c r="T3554" s="5"/>
      <c r="U3554" s="9"/>
      <c r="V3554" s="9"/>
      <c r="W3554" s="9"/>
      <c r="X3554" s="32"/>
      <c r="Y3554" s="3"/>
      <c r="Z3554" s="1"/>
      <c r="AA3554" s="9"/>
      <c r="AB3554" s="3"/>
      <c r="AC3554" s="3"/>
      <c r="AD3554" s="3"/>
      <c r="AE3554" s="9"/>
      <c r="AF3554" s="10"/>
      <c r="AG3554" s="9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20"/>
      <c r="R3555" s="13"/>
      <c r="S3555" s="4"/>
      <c r="T3555" s="5"/>
      <c r="U3555" s="9"/>
      <c r="V3555" s="9"/>
      <c r="W3555" s="9"/>
      <c r="X3555" s="32"/>
      <c r="Y3555" s="3"/>
      <c r="Z3555" s="1"/>
      <c r="AA3555" s="9"/>
      <c r="AB3555" s="3"/>
      <c r="AC3555" s="3"/>
      <c r="AD3555" s="3"/>
      <c r="AE3555" s="9"/>
      <c r="AF3555" s="10"/>
      <c r="AG3555" s="9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20"/>
      <c r="R3556" s="13"/>
      <c r="S3556" s="4"/>
      <c r="T3556" s="5"/>
      <c r="U3556" s="9"/>
      <c r="V3556" s="9"/>
      <c r="W3556" s="9"/>
      <c r="X3556" s="32"/>
      <c r="Y3556" s="3"/>
      <c r="Z3556" s="1"/>
      <c r="AA3556" s="9"/>
      <c r="AB3556" s="3"/>
      <c r="AC3556" s="3"/>
      <c r="AD3556" s="3"/>
      <c r="AE3556" s="9"/>
      <c r="AF3556" s="10"/>
      <c r="AG3556" s="9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20"/>
      <c r="R3557" s="13"/>
      <c r="S3557" s="4"/>
      <c r="T3557" s="5"/>
      <c r="U3557" s="9"/>
      <c r="V3557" s="9"/>
      <c r="W3557" s="9"/>
      <c r="X3557" s="32"/>
      <c r="Y3557" s="3"/>
      <c r="Z3557" s="1"/>
      <c r="AA3557" s="9"/>
      <c r="AB3557" s="3"/>
      <c r="AC3557" s="3"/>
      <c r="AD3557" s="3"/>
      <c r="AE3557" s="9"/>
      <c r="AF3557" s="10"/>
      <c r="AG3557" s="9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20"/>
      <c r="R3558" s="13"/>
      <c r="S3558" s="4"/>
      <c r="T3558" s="5"/>
      <c r="U3558" s="9"/>
      <c r="V3558" s="9"/>
      <c r="W3558" s="9"/>
      <c r="X3558" s="32"/>
      <c r="Y3558" s="3"/>
      <c r="Z3558" s="1"/>
      <c r="AA3558" s="9"/>
      <c r="AB3558" s="3"/>
      <c r="AC3558" s="3"/>
      <c r="AD3558" s="3"/>
      <c r="AE3558" s="9"/>
      <c r="AF3558" s="10"/>
      <c r="AG3558" s="9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20"/>
      <c r="R3559" s="13"/>
      <c r="S3559" s="4"/>
      <c r="T3559" s="5"/>
      <c r="U3559" s="9"/>
      <c r="V3559" s="9"/>
      <c r="W3559" s="9"/>
      <c r="X3559" s="32"/>
      <c r="Y3559" s="3"/>
      <c r="Z3559" s="1"/>
      <c r="AA3559" s="9"/>
      <c r="AB3559" s="3"/>
      <c r="AC3559" s="3"/>
      <c r="AD3559" s="3"/>
      <c r="AE3559" s="9"/>
      <c r="AF3559" s="10"/>
      <c r="AG3559" s="9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20"/>
      <c r="R3560" s="13"/>
      <c r="S3560" s="4"/>
      <c r="T3560" s="5"/>
      <c r="U3560" s="9"/>
      <c r="V3560" s="9"/>
      <c r="W3560" s="9"/>
      <c r="X3560" s="32"/>
      <c r="Y3560" s="3"/>
      <c r="Z3560" s="1"/>
      <c r="AA3560" s="9"/>
      <c r="AB3560" s="3"/>
      <c r="AC3560" s="3"/>
      <c r="AD3560" s="3"/>
      <c r="AE3560" s="9"/>
      <c r="AF3560" s="10"/>
      <c r="AG3560" s="9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20"/>
      <c r="R3561" s="13"/>
      <c r="S3561" s="4"/>
      <c r="T3561" s="5"/>
      <c r="U3561" s="9"/>
      <c r="V3561" s="9"/>
      <c r="W3561" s="9"/>
      <c r="X3561" s="32"/>
      <c r="Y3561" s="3"/>
      <c r="Z3561" s="1"/>
      <c r="AA3561" s="9"/>
      <c r="AB3561" s="3"/>
      <c r="AC3561" s="3"/>
      <c r="AD3561" s="3"/>
      <c r="AE3561" s="9"/>
      <c r="AF3561" s="10"/>
      <c r="AG3561" s="9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20"/>
      <c r="R3562" s="13"/>
      <c r="S3562" s="4"/>
      <c r="T3562" s="5"/>
      <c r="U3562" s="9"/>
      <c r="V3562" s="9"/>
      <c r="W3562" s="9"/>
      <c r="X3562" s="32"/>
      <c r="Y3562" s="3"/>
      <c r="Z3562" s="1"/>
      <c r="AA3562" s="9"/>
      <c r="AB3562" s="3"/>
      <c r="AC3562" s="3"/>
      <c r="AD3562" s="3"/>
      <c r="AE3562" s="9"/>
      <c r="AF3562" s="10"/>
      <c r="AG3562" s="9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20"/>
      <c r="R3563" s="13"/>
      <c r="S3563" s="4"/>
      <c r="T3563" s="5"/>
      <c r="U3563" s="9"/>
      <c r="V3563" s="9"/>
      <c r="W3563" s="9"/>
      <c r="X3563" s="32"/>
      <c r="Y3563" s="3"/>
      <c r="Z3563" s="1"/>
      <c r="AA3563" s="9"/>
      <c r="AB3563" s="3"/>
      <c r="AC3563" s="3"/>
      <c r="AD3563" s="3"/>
      <c r="AE3563" s="9"/>
      <c r="AF3563" s="10"/>
      <c r="AG3563" s="9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20"/>
      <c r="R3564" s="13"/>
      <c r="S3564" s="4"/>
      <c r="T3564" s="5"/>
      <c r="U3564" s="9"/>
      <c r="V3564" s="9"/>
      <c r="W3564" s="9"/>
      <c r="X3564" s="32"/>
      <c r="Y3564" s="3"/>
      <c r="Z3564" s="1"/>
      <c r="AA3564" s="9"/>
      <c r="AB3564" s="3"/>
      <c r="AC3564" s="3"/>
      <c r="AD3564" s="3"/>
      <c r="AE3564" s="9"/>
      <c r="AF3564" s="10"/>
      <c r="AG3564" s="9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20"/>
      <c r="R3565" s="13"/>
      <c r="S3565" s="4"/>
      <c r="T3565" s="5"/>
      <c r="U3565" s="9"/>
      <c r="V3565" s="9"/>
      <c r="W3565" s="9"/>
      <c r="X3565" s="32"/>
      <c r="Y3565" s="3"/>
      <c r="Z3565" s="1"/>
      <c r="AA3565" s="9"/>
      <c r="AB3565" s="3"/>
      <c r="AC3565" s="3"/>
      <c r="AD3565" s="3"/>
      <c r="AE3565" s="9"/>
      <c r="AF3565" s="10"/>
      <c r="AG3565" s="9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20"/>
      <c r="R3566" s="13"/>
      <c r="S3566" s="4"/>
      <c r="T3566" s="5"/>
      <c r="U3566" s="9"/>
      <c r="V3566" s="9"/>
      <c r="W3566" s="9"/>
      <c r="X3566" s="32"/>
      <c r="Y3566" s="3"/>
      <c r="Z3566" s="1"/>
      <c r="AA3566" s="9"/>
      <c r="AB3566" s="3"/>
      <c r="AC3566" s="3"/>
      <c r="AD3566" s="3"/>
      <c r="AE3566" s="9"/>
      <c r="AF3566" s="10"/>
      <c r="AG3566" s="9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20"/>
      <c r="R3567" s="13"/>
      <c r="S3567" s="4"/>
      <c r="T3567" s="5"/>
      <c r="U3567" s="9"/>
      <c r="V3567" s="9"/>
      <c r="W3567" s="9"/>
      <c r="X3567" s="32"/>
      <c r="Y3567" s="3"/>
      <c r="Z3567" s="1"/>
      <c r="AA3567" s="9"/>
      <c r="AB3567" s="3"/>
      <c r="AC3567" s="3"/>
      <c r="AD3567" s="3"/>
      <c r="AE3567" s="9"/>
      <c r="AF3567" s="10"/>
      <c r="AG3567" s="9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20"/>
      <c r="R3568" s="13"/>
      <c r="S3568" s="4"/>
      <c r="T3568" s="5"/>
      <c r="U3568" s="9"/>
      <c r="V3568" s="9"/>
      <c r="W3568" s="9"/>
      <c r="X3568" s="32"/>
      <c r="Y3568" s="3"/>
      <c r="Z3568" s="1"/>
      <c r="AA3568" s="9"/>
      <c r="AB3568" s="3"/>
      <c r="AC3568" s="3"/>
      <c r="AD3568" s="3"/>
      <c r="AE3568" s="9"/>
      <c r="AF3568" s="10"/>
      <c r="AG3568" s="9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20"/>
      <c r="R3569" s="13"/>
      <c r="S3569" s="4"/>
      <c r="T3569" s="5"/>
      <c r="U3569" s="9"/>
      <c r="V3569" s="9"/>
      <c r="W3569" s="9"/>
      <c r="X3569" s="32"/>
      <c r="Y3569" s="3"/>
      <c r="Z3569" s="1"/>
      <c r="AA3569" s="9"/>
      <c r="AB3569" s="3"/>
      <c r="AC3569" s="3"/>
      <c r="AD3569" s="3"/>
      <c r="AE3569" s="9"/>
      <c r="AF3569" s="10"/>
      <c r="AG3569" s="9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20"/>
      <c r="R3570" s="13"/>
      <c r="S3570" s="4"/>
      <c r="T3570" s="5"/>
      <c r="U3570" s="9"/>
      <c r="V3570" s="9"/>
      <c r="W3570" s="9"/>
      <c r="X3570" s="32"/>
      <c r="Y3570" s="3"/>
      <c r="Z3570" s="1"/>
      <c r="AA3570" s="9"/>
      <c r="AB3570" s="3"/>
      <c r="AC3570" s="3"/>
      <c r="AD3570" s="3"/>
      <c r="AE3570" s="9"/>
      <c r="AF3570" s="10"/>
      <c r="AG3570" s="9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20"/>
      <c r="R3571" s="13"/>
      <c r="S3571" s="4"/>
      <c r="T3571" s="5"/>
      <c r="U3571" s="9"/>
      <c r="V3571" s="9"/>
      <c r="W3571" s="9"/>
      <c r="X3571" s="32"/>
      <c r="Y3571" s="3"/>
      <c r="Z3571" s="1"/>
      <c r="AA3571" s="9"/>
      <c r="AB3571" s="3"/>
      <c r="AC3571" s="3"/>
      <c r="AD3571" s="3"/>
      <c r="AE3571" s="9"/>
      <c r="AF3571" s="10"/>
      <c r="AG3571" s="9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20"/>
      <c r="R3572" s="13"/>
      <c r="S3572" s="4"/>
      <c r="T3572" s="5"/>
      <c r="U3572" s="9"/>
      <c r="V3572" s="9"/>
      <c r="W3572" s="9"/>
      <c r="X3572" s="32"/>
      <c r="Y3572" s="3"/>
      <c r="Z3572" s="1"/>
      <c r="AA3572" s="9"/>
      <c r="AB3572" s="3"/>
      <c r="AC3572" s="3"/>
      <c r="AD3572" s="3"/>
      <c r="AE3572" s="9"/>
      <c r="AF3572" s="10"/>
      <c r="AG3572" s="9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20"/>
      <c r="R3573" s="13"/>
      <c r="S3573" s="4"/>
      <c r="T3573" s="5"/>
      <c r="U3573" s="9"/>
      <c r="V3573" s="9"/>
      <c r="W3573" s="9"/>
      <c r="X3573" s="32"/>
      <c r="Y3573" s="3"/>
      <c r="Z3573" s="1"/>
      <c r="AA3573" s="9"/>
      <c r="AB3573" s="3"/>
      <c r="AC3573" s="3"/>
      <c r="AD3573" s="3"/>
      <c r="AE3573" s="9"/>
      <c r="AF3573" s="10"/>
      <c r="AG3573" s="9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20"/>
      <c r="R3574" s="13"/>
      <c r="S3574" s="4"/>
      <c r="T3574" s="5"/>
      <c r="U3574" s="9"/>
      <c r="V3574" s="9"/>
      <c r="W3574" s="9"/>
      <c r="X3574" s="32"/>
      <c r="Y3574" s="3"/>
      <c r="Z3574" s="1"/>
      <c r="AA3574" s="9"/>
      <c r="AB3574" s="3"/>
      <c r="AC3574" s="3"/>
      <c r="AD3574" s="3"/>
      <c r="AE3574" s="9"/>
      <c r="AF3574" s="10"/>
      <c r="AG3574" s="9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20"/>
      <c r="R3575" s="13"/>
      <c r="S3575" s="4"/>
      <c r="T3575" s="5"/>
      <c r="U3575" s="9"/>
      <c r="V3575" s="9"/>
      <c r="W3575" s="9"/>
      <c r="X3575" s="32"/>
      <c r="Y3575" s="3"/>
      <c r="Z3575" s="1"/>
      <c r="AA3575" s="9"/>
      <c r="AB3575" s="3"/>
      <c r="AC3575" s="3"/>
      <c r="AD3575" s="3"/>
      <c r="AE3575" s="9"/>
      <c r="AF3575" s="10"/>
      <c r="AG3575" s="9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20"/>
      <c r="R3576" s="13"/>
      <c r="S3576" s="4"/>
      <c r="T3576" s="5"/>
      <c r="U3576" s="9"/>
      <c r="V3576" s="9"/>
      <c r="W3576" s="9"/>
      <c r="X3576" s="32"/>
      <c r="Y3576" s="3"/>
      <c r="Z3576" s="1"/>
      <c r="AA3576" s="9"/>
      <c r="AB3576" s="3"/>
      <c r="AC3576" s="3"/>
      <c r="AD3576" s="3"/>
      <c r="AE3576" s="9"/>
      <c r="AF3576" s="10"/>
      <c r="AG3576" s="9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20"/>
      <c r="R3577" s="13"/>
      <c r="S3577" s="4"/>
      <c r="T3577" s="5"/>
      <c r="U3577" s="9"/>
      <c r="V3577" s="9"/>
      <c r="W3577" s="9"/>
      <c r="X3577" s="32"/>
      <c r="Y3577" s="3"/>
      <c r="Z3577" s="1"/>
      <c r="AA3577" s="9"/>
      <c r="AB3577" s="3"/>
      <c r="AC3577" s="3"/>
      <c r="AD3577" s="3"/>
      <c r="AE3577" s="9"/>
      <c r="AF3577" s="10"/>
      <c r="AG3577" s="9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20"/>
      <c r="R3578" s="13"/>
      <c r="S3578" s="4"/>
      <c r="T3578" s="5"/>
      <c r="U3578" s="9"/>
      <c r="V3578" s="9"/>
      <c r="W3578" s="9"/>
      <c r="X3578" s="32"/>
      <c r="Y3578" s="3"/>
      <c r="Z3578" s="1"/>
      <c r="AA3578" s="9"/>
      <c r="AB3578" s="3"/>
      <c r="AC3578" s="3"/>
      <c r="AD3578" s="3"/>
      <c r="AE3578" s="9"/>
      <c r="AF3578" s="10"/>
      <c r="AG3578" s="9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20"/>
      <c r="R3579" s="13"/>
      <c r="S3579" s="4"/>
      <c r="T3579" s="5"/>
      <c r="U3579" s="9"/>
      <c r="V3579" s="9"/>
      <c r="W3579" s="9"/>
      <c r="X3579" s="32"/>
      <c r="Y3579" s="3"/>
      <c r="Z3579" s="1"/>
      <c r="AA3579" s="9"/>
      <c r="AB3579" s="3"/>
      <c r="AC3579" s="3"/>
      <c r="AD3579" s="3"/>
      <c r="AE3579" s="9"/>
      <c r="AF3579" s="10"/>
      <c r="AG3579" s="9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20"/>
      <c r="R3580" s="13"/>
      <c r="S3580" s="4"/>
      <c r="T3580" s="5"/>
      <c r="U3580" s="9"/>
      <c r="V3580" s="9"/>
      <c r="W3580" s="9"/>
      <c r="X3580" s="32"/>
      <c r="Y3580" s="3"/>
      <c r="Z3580" s="1"/>
      <c r="AA3580" s="9"/>
      <c r="AB3580" s="3"/>
      <c r="AC3580" s="3"/>
      <c r="AD3580" s="3"/>
      <c r="AE3580" s="9"/>
      <c r="AF3580" s="10"/>
      <c r="AG3580" s="9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20"/>
      <c r="R3581" s="13"/>
      <c r="S3581" s="4"/>
      <c r="T3581" s="5"/>
      <c r="U3581" s="9"/>
      <c r="V3581" s="9"/>
      <c r="W3581" s="9"/>
      <c r="X3581" s="32"/>
      <c r="Y3581" s="3"/>
      <c r="Z3581" s="1"/>
      <c r="AA3581" s="9"/>
      <c r="AB3581" s="3"/>
      <c r="AC3581" s="3"/>
      <c r="AD3581" s="3"/>
      <c r="AE3581" s="9"/>
      <c r="AF3581" s="10"/>
      <c r="AG3581" s="9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20"/>
      <c r="R3582" s="13"/>
      <c r="S3582" s="4"/>
      <c r="T3582" s="5"/>
      <c r="U3582" s="9"/>
      <c r="V3582" s="9"/>
      <c r="W3582" s="9"/>
      <c r="X3582" s="32"/>
      <c r="Y3582" s="3"/>
      <c r="Z3582" s="1"/>
      <c r="AA3582" s="9"/>
      <c r="AB3582" s="3"/>
      <c r="AC3582" s="3"/>
      <c r="AD3582" s="3"/>
      <c r="AE3582" s="9"/>
      <c r="AF3582" s="10"/>
      <c r="AG3582" s="9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20"/>
      <c r="R3583" s="13"/>
      <c r="S3583" s="4"/>
      <c r="T3583" s="5"/>
      <c r="U3583" s="9"/>
      <c r="V3583" s="9"/>
      <c r="W3583" s="9"/>
      <c r="X3583" s="32"/>
      <c r="Y3583" s="3"/>
      <c r="Z3583" s="1"/>
      <c r="AA3583" s="9"/>
      <c r="AB3583" s="3"/>
      <c r="AC3583" s="3"/>
      <c r="AD3583" s="3"/>
      <c r="AE3583" s="9"/>
      <c r="AF3583" s="10"/>
      <c r="AG3583" s="9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20"/>
      <c r="R3584" s="13"/>
      <c r="S3584" s="4"/>
      <c r="T3584" s="5"/>
      <c r="U3584" s="9"/>
      <c r="V3584" s="9"/>
      <c r="W3584" s="9"/>
      <c r="X3584" s="32"/>
      <c r="Y3584" s="3"/>
      <c r="Z3584" s="1"/>
      <c r="AA3584" s="9"/>
      <c r="AB3584" s="3"/>
      <c r="AC3584" s="3"/>
      <c r="AD3584" s="3"/>
      <c r="AE3584" s="9"/>
      <c r="AF3584" s="10"/>
      <c r="AG3584" s="9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20"/>
      <c r="R3585" s="13"/>
      <c r="S3585" s="4"/>
      <c r="T3585" s="5"/>
      <c r="U3585" s="9"/>
      <c r="V3585" s="9"/>
      <c r="W3585" s="9"/>
      <c r="X3585" s="32"/>
      <c r="Y3585" s="3"/>
      <c r="Z3585" s="1"/>
      <c r="AA3585" s="9"/>
      <c r="AB3585" s="3"/>
      <c r="AC3585" s="3"/>
      <c r="AD3585" s="3"/>
      <c r="AE3585" s="9"/>
      <c r="AF3585" s="10"/>
      <c r="AG3585" s="9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20"/>
      <c r="R3586" s="13"/>
      <c r="S3586" s="4"/>
      <c r="T3586" s="5"/>
      <c r="U3586" s="9"/>
      <c r="V3586" s="9"/>
      <c r="W3586" s="9"/>
      <c r="X3586" s="32"/>
      <c r="Y3586" s="3"/>
      <c r="Z3586" s="1"/>
      <c r="AA3586" s="9"/>
      <c r="AB3586" s="3"/>
      <c r="AC3586" s="3"/>
      <c r="AD3586" s="3"/>
      <c r="AE3586" s="9"/>
      <c r="AF3586" s="10"/>
      <c r="AG3586" s="9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20"/>
      <c r="R3587" s="13"/>
      <c r="S3587" s="4"/>
      <c r="T3587" s="5"/>
      <c r="U3587" s="9"/>
      <c r="V3587" s="9"/>
      <c r="W3587" s="9"/>
      <c r="X3587" s="32"/>
      <c r="Y3587" s="3"/>
      <c r="Z3587" s="1"/>
      <c r="AA3587" s="9"/>
      <c r="AB3587" s="3"/>
      <c r="AC3587" s="3"/>
      <c r="AD3587" s="3"/>
      <c r="AE3587" s="9"/>
      <c r="AF3587" s="10"/>
      <c r="AG3587" s="9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20"/>
      <c r="R3588" s="13"/>
      <c r="S3588" s="4"/>
      <c r="T3588" s="5"/>
      <c r="U3588" s="9"/>
      <c r="V3588" s="9"/>
      <c r="W3588" s="9"/>
      <c r="X3588" s="32"/>
      <c r="Y3588" s="3"/>
      <c r="Z3588" s="1"/>
      <c r="AA3588" s="9"/>
      <c r="AB3588" s="3"/>
      <c r="AC3588" s="3"/>
      <c r="AD3588" s="3"/>
      <c r="AE3588" s="9"/>
      <c r="AF3588" s="10"/>
      <c r="AG3588" s="9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20"/>
      <c r="R3589" s="13"/>
      <c r="S3589" s="4"/>
      <c r="T3589" s="5"/>
      <c r="U3589" s="9"/>
      <c r="V3589" s="9"/>
      <c r="W3589" s="9"/>
      <c r="X3589" s="32"/>
      <c r="Y3589" s="3"/>
      <c r="Z3589" s="1"/>
      <c r="AA3589" s="9"/>
      <c r="AB3589" s="3"/>
      <c r="AC3589" s="3"/>
      <c r="AD3589" s="3"/>
      <c r="AE3589" s="9"/>
      <c r="AF3589" s="10"/>
      <c r="AG3589" s="9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20"/>
      <c r="R3590" s="13"/>
      <c r="S3590" s="4"/>
      <c r="T3590" s="5"/>
      <c r="U3590" s="9"/>
      <c r="V3590" s="9"/>
      <c r="W3590" s="9"/>
      <c r="X3590" s="32"/>
      <c r="Y3590" s="3"/>
      <c r="Z3590" s="1"/>
      <c r="AA3590" s="9"/>
      <c r="AB3590" s="3"/>
      <c r="AC3590" s="3"/>
      <c r="AD3590" s="3"/>
      <c r="AE3590" s="9"/>
      <c r="AF3590" s="10"/>
      <c r="AG3590" s="9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20"/>
      <c r="R3591" s="13"/>
      <c r="S3591" s="4"/>
      <c r="T3591" s="5"/>
      <c r="U3591" s="9"/>
      <c r="V3591" s="9"/>
      <c r="W3591" s="9"/>
      <c r="X3591" s="32"/>
      <c r="Y3591" s="3"/>
      <c r="Z3591" s="1"/>
      <c r="AA3591" s="9"/>
      <c r="AB3591" s="3"/>
      <c r="AC3591" s="3"/>
      <c r="AD3591" s="3"/>
      <c r="AE3591" s="9"/>
      <c r="AF3591" s="10"/>
      <c r="AG3591" s="9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20"/>
      <c r="R3592" s="13"/>
      <c r="S3592" s="4"/>
      <c r="T3592" s="5"/>
      <c r="U3592" s="9"/>
      <c r="V3592" s="9"/>
      <c r="W3592" s="9"/>
      <c r="X3592" s="32"/>
      <c r="Y3592" s="3"/>
      <c r="Z3592" s="1"/>
      <c r="AA3592" s="9"/>
      <c r="AB3592" s="3"/>
      <c r="AC3592" s="3"/>
      <c r="AD3592" s="3"/>
      <c r="AE3592" s="9"/>
      <c r="AF3592" s="10"/>
      <c r="AG3592" s="9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20"/>
      <c r="R3593" s="13"/>
      <c r="S3593" s="4"/>
      <c r="T3593" s="5"/>
      <c r="U3593" s="9"/>
      <c r="V3593" s="9"/>
      <c r="W3593" s="9"/>
      <c r="X3593" s="32"/>
      <c r="Y3593" s="3"/>
      <c r="Z3593" s="1"/>
      <c r="AA3593" s="9"/>
      <c r="AB3593" s="3"/>
      <c r="AC3593" s="3"/>
      <c r="AD3593" s="3"/>
      <c r="AE3593" s="9"/>
      <c r="AF3593" s="10"/>
      <c r="AG3593" s="9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20"/>
      <c r="R3594" s="13"/>
      <c r="S3594" s="4"/>
      <c r="T3594" s="5"/>
      <c r="U3594" s="9"/>
      <c r="V3594" s="9"/>
      <c r="W3594" s="9"/>
      <c r="X3594" s="32"/>
      <c r="Y3594" s="3"/>
      <c r="Z3594" s="1"/>
      <c r="AA3594" s="9"/>
      <c r="AB3594" s="3"/>
      <c r="AC3594" s="3"/>
      <c r="AD3594" s="3"/>
      <c r="AE3594" s="9"/>
      <c r="AF3594" s="10"/>
      <c r="AG3594" s="9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20"/>
      <c r="R3595" s="13"/>
      <c r="S3595" s="4"/>
      <c r="T3595" s="5"/>
      <c r="U3595" s="9"/>
      <c r="V3595" s="9"/>
      <c r="W3595" s="9"/>
      <c r="X3595" s="32"/>
      <c r="Y3595" s="3"/>
      <c r="Z3595" s="1"/>
      <c r="AA3595" s="9"/>
      <c r="AB3595" s="3"/>
      <c r="AC3595" s="3"/>
      <c r="AD3595" s="3"/>
      <c r="AE3595" s="9"/>
      <c r="AF3595" s="10"/>
      <c r="AG3595" s="9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20"/>
      <c r="R3596" s="13"/>
      <c r="S3596" s="4"/>
      <c r="T3596" s="5"/>
      <c r="U3596" s="9"/>
      <c r="V3596" s="9"/>
      <c r="W3596" s="9"/>
      <c r="X3596" s="32"/>
      <c r="Y3596" s="3"/>
      <c r="Z3596" s="1"/>
      <c r="AA3596" s="9"/>
      <c r="AB3596" s="3"/>
      <c r="AC3596" s="3"/>
      <c r="AD3596" s="3"/>
      <c r="AE3596" s="9"/>
      <c r="AF3596" s="10"/>
      <c r="AG3596" s="9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20"/>
      <c r="R3597" s="13"/>
      <c r="S3597" s="4"/>
      <c r="T3597" s="5"/>
      <c r="U3597" s="9"/>
      <c r="V3597" s="9"/>
      <c r="W3597" s="9"/>
      <c r="X3597" s="32"/>
      <c r="Y3597" s="3"/>
      <c r="Z3597" s="1"/>
      <c r="AA3597" s="9"/>
      <c r="AB3597" s="3"/>
      <c r="AC3597" s="3"/>
      <c r="AD3597" s="3"/>
      <c r="AE3597" s="9"/>
      <c r="AF3597" s="10"/>
      <c r="AG3597" s="9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20"/>
      <c r="R3598" s="13"/>
      <c r="S3598" s="4"/>
      <c r="T3598" s="5"/>
      <c r="U3598" s="9"/>
      <c r="V3598" s="9"/>
      <c r="W3598" s="9"/>
      <c r="X3598" s="32"/>
      <c r="Y3598" s="3"/>
      <c r="Z3598" s="1"/>
      <c r="AA3598" s="9"/>
      <c r="AB3598" s="3"/>
      <c r="AC3598" s="3"/>
      <c r="AD3598" s="3"/>
      <c r="AE3598" s="9"/>
      <c r="AF3598" s="10"/>
      <c r="AG3598" s="9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20"/>
      <c r="R3599" s="13"/>
      <c r="S3599" s="4"/>
      <c r="T3599" s="5"/>
      <c r="U3599" s="9"/>
      <c r="V3599" s="9"/>
      <c r="W3599" s="9"/>
      <c r="X3599" s="32"/>
      <c r="Y3599" s="3"/>
      <c r="Z3599" s="1"/>
      <c r="AA3599" s="9"/>
      <c r="AB3599" s="3"/>
      <c r="AC3599" s="3"/>
      <c r="AD3599" s="3"/>
      <c r="AE3599" s="9"/>
      <c r="AF3599" s="10"/>
      <c r="AG3599" s="9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20"/>
      <c r="R3600" s="13"/>
      <c r="S3600" s="4"/>
      <c r="T3600" s="5"/>
      <c r="U3600" s="9"/>
      <c r="V3600" s="9"/>
      <c r="W3600" s="9"/>
      <c r="X3600" s="32"/>
      <c r="Y3600" s="3"/>
      <c r="Z3600" s="1"/>
      <c r="AA3600" s="9"/>
      <c r="AB3600" s="3"/>
      <c r="AC3600" s="3"/>
      <c r="AD3600" s="3"/>
      <c r="AE3600" s="9"/>
      <c r="AF3600" s="10"/>
      <c r="AG3600" s="9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20"/>
      <c r="R3601" s="13"/>
      <c r="S3601" s="4"/>
      <c r="T3601" s="5"/>
      <c r="U3601" s="9"/>
      <c r="V3601" s="9"/>
      <c r="W3601" s="9"/>
      <c r="X3601" s="32"/>
      <c r="Y3601" s="3"/>
      <c r="Z3601" s="1"/>
      <c r="AA3601" s="9"/>
      <c r="AB3601" s="3"/>
      <c r="AC3601" s="3"/>
      <c r="AD3601" s="3"/>
      <c r="AE3601" s="9"/>
      <c r="AF3601" s="10"/>
      <c r="AG3601" s="9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20"/>
      <c r="R3602" s="13"/>
      <c r="S3602" s="4"/>
      <c r="T3602" s="5"/>
      <c r="U3602" s="9"/>
      <c r="V3602" s="9"/>
      <c r="W3602" s="9"/>
      <c r="X3602" s="32"/>
      <c r="Y3602" s="3"/>
      <c r="Z3602" s="1"/>
      <c r="AA3602" s="9"/>
      <c r="AB3602" s="3"/>
      <c r="AC3602" s="3"/>
      <c r="AD3602" s="3"/>
      <c r="AE3602" s="9"/>
      <c r="AF3602" s="10"/>
      <c r="AG3602" s="9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20"/>
      <c r="R3603" s="13"/>
      <c r="S3603" s="4"/>
      <c r="T3603" s="5"/>
      <c r="U3603" s="9"/>
      <c r="V3603" s="9"/>
      <c r="W3603" s="9"/>
      <c r="X3603" s="32"/>
      <c r="Y3603" s="3"/>
      <c r="Z3603" s="1"/>
      <c r="AA3603" s="9"/>
      <c r="AB3603" s="3"/>
      <c r="AC3603" s="3"/>
      <c r="AD3603" s="3"/>
      <c r="AE3603" s="9"/>
      <c r="AF3603" s="10"/>
      <c r="AG3603" s="9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20"/>
      <c r="R3604" s="13"/>
      <c r="S3604" s="4"/>
      <c r="T3604" s="5"/>
      <c r="U3604" s="9"/>
      <c r="V3604" s="9"/>
      <c r="W3604" s="9"/>
      <c r="X3604" s="32"/>
      <c r="Y3604" s="3"/>
      <c r="Z3604" s="1"/>
      <c r="AA3604" s="9"/>
      <c r="AB3604" s="3"/>
      <c r="AC3604" s="3"/>
      <c r="AD3604" s="3"/>
      <c r="AE3604" s="9"/>
      <c r="AF3604" s="10"/>
      <c r="AG3604" s="9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20"/>
      <c r="R3605" s="13"/>
      <c r="S3605" s="4"/>
      <c r="T3605" s="5"/>
      <c r="U3605" s="9"/>
      <c r="V3605" s="9"/>
      <c r="W3605" s="9"/>
      <c r="X3605" s="32"/>
      <c r="Y3605" s="3"/>
      <c r="Z3605" s="1"/>
      <c r="AA3605" s="9"/>
      <c r="AB3605" s="3"/>
      <c r="AC3605" s="3"/>
      <c r="AD3605" s="3"/>
      <c r="AE3605" s="9"/>
      <c r="AF3605" s="10"/>
      <c r="AG3605" s="9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20"/>
      <c r="R3606" s="13"/>
      <c r="S3606" s="4"/>
      <c r="T3606" s="5"/>
      <c r="U3606" s="9"/>
      <c r="V3606" s="9"/>
      <c r="W3606" s="9"/>
      <c r="X3606" s="32"/>
      <c r="Y3606" s="3"/>
      <c r="Z3606" s="1"/>
      <c r="AA3606" s="9"/>
      <c r="AB3606" s="3"/>
      <c r="AC3606" s="3"/>
      <c r="AD3606" s="3"/>
      <c r="AE3606" s="9"/>
      <c r="AF3606" s="10"/>
      <c r="AG3606" s="9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20"/>
      <c r="R3607" s="13"/>
      <c r="S3607" s="4"/>
      <c r="T3607" s="5"/>
      <c r="U3607" s="9"/>
      <c r="V3607" s="9"/>
      <c r="W3607" s="9"/>
      <c r="X3607" s="32"/>
      <c r="Y3607" s="3"/>
      <c r="Z3607" s="1"/>
      <c r="AA3607" s="9"/>
      <c r="AB3607" s="3"/>
      <c r="AC3607" s="3"/>
      <c r="AD3607" s="3"/>
      <c r="AE3607" s="9"/>
      <c r="AF3607" s="10"/>
      <c r="AG3607" s="9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20"/>
      <c r="R3608" s="13"/>
      <c r="S3608" s="4"/>
      <c r="T3608" s="5"/>
      <c r="U3608" s="9"/>
      <c r="V3608" s="9"/>
      <c r="W3608" s="9"/>
      <c r="X3608" s="32"/>
      <c r="Y3608" s="3"/>
      <c r="Z3608" s="1"/>
      <c r="AA3608" s="9"/>
      <c r="AB3608" s="3"/>
      <c r="AC3608" s="3"/>
      <c r="AD3608" s="3"/>
      <c r="AE3608" s="9"/>
      <c r="AF3608" s="10"/>
      <c r="AG3608" s="9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20"/>
      <c r="R3609" s="13"/>
      <c r="S3609" s="4"/>
      <c r="T3609" s="5"/>
      <c r="U3609" s="9"/>
      <c r="V3609" s="9"/>
      <c r="W3609" s="9"/>
      <c r="X3609" s="32"/>
      <c r="Y3609" s="3"/>
      <c r="Z3609" s="1"/>
      <c r="AA3609" s="9"/>
      <c r="AB3609" s="3"/>
      <c r="AC3609" s="3"/>
      <c r="AD3609" s="3"/>
      <c r="AE3609" s="9"/>
      <c r="AF3609" s="10"/>
      <c r="AG3609" s="9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20"/>
      <c r="R3610" s="13"/>
      <c r="S3610" s="4"/>
      <c r="T3610" s="5"/>
      <c r="U3610" s="9"/>
      <c r="V3610" s="9"/>
      <c r="W3610" s="9"/>
      <c r="X3610" s="32"/>
      <c r="Y3610" s="3"/>
      <c r="Z3610" s="1"/>
      <c r="AA3610" s="9"/>
      <c r="AB3610" s="3"/>
      <c r="AC3610" s="3"/>
      <c r="AD3610" s="3"/>
      <c r="AE3610" s="9"/>
      <c r="AF3610" s="10"/>
      <c r="AG3610" s="9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20"/>
      <c r="R3611" s="13"/>
      <c r="S3611" s="4"/>
      <c r="T3611" s="5"/>
      <c r="U3611" s="9"/>
      <c r="V3611" s="9"/>
      <c r="W3611" s="9"/>
      <c r="X3611" s="32"/>
      <c r="Y3611" s="3"/>
      <c r="Z3611" s="1"/>
      <c r="AA3611" s="9"/>
      <c r="AB3611" s="3"/>
      <c r="AC3611" s="3"/>
      <c r="AD3611" s="3"/>
      <c r="AE3611" s="9"/>
      <c r="AF3611" s="10"/>
      <c r="AG3611" s="9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20"/>
      <c r="R3612" s="13"/>
      <c r="S3612" s="4"/>
      <c r="T3612" s="5"/>
      <c r="U3612" s="9"/>
      <c r="V3612" s="9"/>
      <c r="W3612" s="9"/>
      <c r="X3612" s="32"/>
      <c r="Y3612" s="3"/>
      <c r="Z3612" s="1"/>
      <c r="AA3612" s="9"/>
      <c r="AB3612" s="3"/>
      <c r="AC3612" s="3"/>
      <c r="AD3612" s="3"/>
      <c r="AE3612" s="9"/>
      <c r="AF3612" s="10"/>
      <c r="AG3612" s="9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20"/>
      <c r="R3613" s="13"/>
      <c r="S3613" s="4"/>
      <c r="T3613" s="5"/>
      <c r="U3613" s="9"/>
      <c r="V3613" s="9"/>
      <c r="W3613" s="9"/>
      <c r="X3613" s="32"/>
      <c r="Y3613" s="3"/>
      <c r="Z3613" s="1"/>
      <c r="AA3613" s="9"/>
      <c r="AB3613" s="3"/>
      <c r="AC3613" s="3"/>
      <c r="AD3613" s="3"/>
      <c r="AE3613" s="9"/>
      <c r="AF3613" s="10"/>
      <c r="AG3613" s="9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20"/>
      <c r="R3614" s="13"/>
      <c r="S3614" s="4"/>
      <c r="T3614" s="5"/>
      <c r="U3614" s="9"/>
      <c r="V3614" s="9"/>
      <c r="W3614" s="9"/>
      <c r="X3614" s="32"/>
      <c r="Y3614" s="3"/>
      <c r="Z3614" s="1"/>
      <c r="AA3614" s="9"/>
      <c r="AB3614" s="3"/>
      <c r="AC3614" s="3"/>
      <c r="AD3614" s="3"/>
      <c r="AE3614" s="9"/>
      <c r="AF3614" s="10"/>
      <c r="AG3614" s="9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20"/>
      <c r="R3615" s="13"/>
      <c r="S3615" s="4"/>
      <c r="T3615" s="5"/>
      <c r="U3615" s="9"/>
      <c r="V3615" s="9"/>
      <c r="W3615" s="9"/>
      <c r="X3615" s="32"/>
      <c r="Y3615" s="3"/>
      <c r="Z3615" s="1"/>
      <c r="AA3615" s="9"/>
      <c r="AB3615" s="3"/>
      <c r="AC3615" s="3"/>
      <c r="AD3615" s="3"/>
      <c r="AE3615" s="9"/>
      <c r="AF3615" s="10"/>
      <c r="AG3615" s="9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20"/>
      <c r="R3616" s="13"/>
      <c r="S3616" s="4"/>
      <c r="T3616" s="5"/>
      <c r="U3616" s="9"/>
      <c r="V3616" s="9"/>
      <c r="W3616" s="9"/>
      <c r="X3616" s="32"/>
      <c r="Y3616" s="3"/>
      <c r="Z3616" s="1"/>
      <c r="AA3616" s="9"/>
      <c r="AB3616" s="3"/>
      <c r="AC3616" s="3"/>
      <c r="AD3616" s="3"/>
      <c r="AE3616" s="9"/>
      <c r="AF3616" s="10"/>
      <c r="AG3616" s="9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20"/>
      <c r="R3617" s="13"/>
      <c r="S3617" s="4"/>
      <c r="T3617" s="5"/>
      <c r="U3617" s="9"/>
      <c r="V3617" s="9"/>
      <c r="W3617" s="9"/>
      <c r="X3617" s="32"/>
      <c r="Y3617" s="3"/>
      <c r="Z3617" s="1"/>
      <c r="AA3617" s="9"/>
      <c r="AB3617" s="3"/>
      <c r="AC3617" s="3"/>
      <c r="AD3617" s="3"/>
      <c r="AE3617" s="9"/>
      <c r="AF3617" s="10"/>
      <c r="AG3617" s="9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20"/>
      <c r="R3618" s="13"/>
      <c r="S3618" s="4"/>
      <c r="T3618" s="5"/>
      <c r="U3618" s="9"/>
      <c r="V3618" s="9"/>
      <c r="W3618" s="9"/>
      <c r="X3618" s="32"/>
      <c r="Y3618" s="3"/>
      <c r="Z3618" s="1"/>
      <c r="AA3618" s="9"/>
      <c r="AB3618" s="3"/>
      <c r="AC3618" s="3"/>
      <c r="AD3618" s="3"/>
      <c r="AE3618" s="9"/>
      <c r="AF3618" s="10"/>
      <c r="AG3618" s="9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20"/>
      <c r="R3619" s="13"/>
      <c r="S3619" s="4"/>
      <c r="T3619" s="5"/>
      <c r="U3619" s="9"/>
      <c r="V3619" s="9"/>
      <c r="W3619" s="9"/>
      <c r="X3619" s="32"/>
      <c r="Y3619" s="3"/>
      <c r="Z3619" s="1"/>
      <c r="AA3619" s="9"/>
      <c r="AB3619" s="3"/>
      <c r="AC3619" s="3"/>
      <c r="AD3619" s="3"/>
      <c r="AE3619" s="9"/>
      <c r="AF3619" s="10"/>
      <c r="AG3619" s="9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20"/>
      <c r="R3620" s="13"/>
      <c r="S3620" s="4"/>
      <c r="T3620" s="5"/>
      <c r="U3620" s="9"/>
      <c r="V3620" s="9"/>
      <c r="W3620" s="9"/>
      <c r="X3620" s="32"/>
      <c r="Y3620" s="3"/>
      <c r="Z3620" s="1"/>
      <c r="AA3620" s="9"/>
      <c r="AB3620" s="3"/>
      <c r="AC3620" s="3"/>
      <c r="AD3620" s="3"/>
      <c r="AE3620" s="9"/>
      <c r="AF3620" s="10"/>
      <c r="AG3620" s="9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20"/>
      <c r="R3621" s="13"/>
      <c r="S3621" s="4"/>
      <c r="T3621" s="5"/>
      <c r="U3621" s="9"/>
      <c r="V3621" s="9"/>
      <c r="W3621" s="9"/>
      <c r="X3621" s="32"/>
      <c r="Y3621" s="3"/>
      <c r="Z3621" s="1"/>
      <c r="AA3621" s="9"/>
      <c r="AB3621" s="3"/>
      <c r="AC3621" s="3"/>
      <c r="AD3621" s="3"/>
      <c r="AE3621" s="9"/>
      <c r="AF3621" s="10"/>
      <c r="AG3621" s="9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20"/>
      <c r="R3622" s="13"/>
      <c r="S3622" s="4"/>
      <c r="T3622" s="5"/>
      <c r="U3622" s="9"/>
      <c r="V3622" s="9"/>
      <c r="W3622" s="9"/>
      <c r="X3622" s="32"/>
      <c r="Y3622" s="3"/>
      <c r="Z3622" s="1"/>
      <c r="AA3622" s="9"/>
      <c r="AB3622" s="3"/>
      <c r="AC3622" s="3"/>
      <c r="AD3622" s="3"/>
      <c r="AE3622" s="9"/>
      <c r="AF3622" s="10"/>
      <c r="AG3622" s="9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20"/>
      <c r="R3623" s="13"/>
      <c r="S3623" s="4"/>
      <c r="T3623" s="5"/>
      <c r="U3623" s="9"/>
      <c r="V3623" s="9"/>
      <c r="W3623" s="9"/>
      <c r="X3623" s="32"/>
      <c r="Y3623" s="3"/>
      <c r="Z3623" s="1"/>
      <c r="AA3623" s="9"/>
      <c r="AB3623" s="3"/>
      <c r="AC3623" s="3"/>
      <c r="AD3623" s="3"/>
      <c r="AE3623" s="9"/>
      <c r="AF3623" s="10"/>
      <c r="AG3623" s="9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20"/>
      <c r="R3624" s="13"/>
      <c r="S3624" s="4"/>
      <c r="T3624" s="5"/>
      <c r="U3624" s="9"/>
      <c r="V3624" s="9"/>
      <c r="W3624" s="9"/>
      <c r="X3624" s="32"/>
      <c r="Y3624" s="3"/>
      <c r="Z3624" s="1"/>
      <c r="AA3624" s="9"/>
      <c r="AB3624" s="3"/>
      <c r="AC3624" s="3"/>
      <c r="AD3624" s="3"/>
      <c r="AE3624" s="9"/>
      <c r="AF3624" s="10"/>
      <c r="AG3624" s="9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20"/>
      <c r="R3625" s="13"/>
      <c r="S3625" s="4"/>
      <c r="T3625" s="5"/>
      <c r="U3625" s="9"/>
      <c r="V3625" s="9"/>
      <c r="W3625" s="9"/>
      <c r="X3625" s="32"/>
      <c r="Y3625" s="3"/>
      <c r="Z3625" s="1"/>
      <c r="AA3625" s="9"/>
      <c r="AB3625" s="3"/>
      <c r="AC3625" s="3"/>
      <c r="AD3625" s="3"/>
      <c r="AE3625" s="9"/>
      <c r="AF3625" s="10"/>
      <c r="AG3625" s="9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20"/>
      <c r="R3626" s="13"/>
      <c r="S3626" s="4"/>
      <c r="T3626" s="5"/>
      <c r="U3626" s="9"/>
      <c r="V3626" s="9"/>
      <c r="W3626" s="9"/>
      <c r="X3626" s="32"/>
      <c r="Y3626" s="3"/>
      <c r="Z3626" s="1"/>
      <c r="AA3626" s="9"/>
      <c r="AB3626" s="3"/>
      <c r="AC3626" s="3"/>
      <c r="AD3626" s="3"/>
      <c r="AE3626" s="9"/>
      <c r="AF3626" s="10"/>
      <c r="AG3626" s="9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20"/>
      <c r="R3627" s="13"/>
      <c r="S3627" s="4"/>
      <c r="T3627" s="5"/>
      <c r="U3627" s="9"/>
      <c r="V3627" s="9"/>
      <c r="W3627" s="9"/>
      <c r="X3627" s="32"/>
      <c r="Y3627" s="3"/>
      <c r="Z3627" s="1"/>
      <c r="AA3627" s="9"/>
      <c r="AB3627" s="3"/>
      <c r="AC3627" s="3"/>
      <c r="AD3627" s="3"/>
      <c r="AE3627" s="9"/>
      <c r="AF3627" s="10"/>
      <c r="AG3627" s="9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20"/>
      <c r="R3628" s="13"/>
      <c r="S3628" s="4"/>
      <c r="T3628" s="5"/>
      <c r="U3628" s="9"/>
      <c r="V3628" s="9"/>
      <c r="W3628" s="9"/>
      <c r="X3628" s="32"/>
      <c r="Y3628" s="3"/>
      <c r="Z3628" s="1"/>
      <c r="AA3628" s="9"/>
      <c r="AB3628" s="3"/>
      <c r="AC3628" s="3"/>
      <c r="AD3628" s="3"/>
      <c r="AE3628" s="9"/>
      <c r="AF3628" s="10"/>
      <c r="AG3628" s="9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20"/>
      <c r="R3629" s="13"/>
      <c r="S3629" s="4"/>
      <c r="T3629" s="5"/>
      <c r="U3629" s="9"/>
      <c r="V3629" s="9"/>
      <c r="W3629" s="9"/>
      <c r="X3629" s="32"/>
      <c r="Y3629" s="3"/>
      <c r="Z3629" s="1"/>
      <c r="AA3629" s="9"/>
      <c r="AB3629" s="3"/>
      <c r="AC3629" s="3"/>
      <c r="AD3629" s="3"/>
      <c r="AE3629" s="9"/>
      <c r="AF3629" s="10"/>
      <c r="AG3629" s="9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20"/>
      <c r="R3630" s="13"/>
      <c r="S3630" s="4"/>
      <c r="T3630" s="5"/>
      <c r="U3630" s="9"/>
      <c r="V3630" s="9"/>
      <c r="W3630" s="9"/>
      <c r="X3630" s="32"/>
      <c r="Y3630" s="3"/>
      <c r="Z3630" s="1"/>
      <c r="AA3630" s="9"/>
      <c r="AB3630" s="3"/>
      <c r="AC3630" s="3"/>
      <c r="AD3630" s="3"/>
      <c r="AE3630" s="9"/>
      <c r="AF3630" s="10"/>
      <c r="AG3630" s="9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20"/>
      <c r="R3631" s="13"/>
      <c r="S3631" s="4"/>
      <c r="T3631" s="5"/>
      <c r="U3631" s="9"/>
      <c r="V3631" s="9"/>
      <c r="W3631" s="9"/>
      <c r="X3631" s="32"/>
      <c r="Y3631" s="3"/>
      <c r="Z3631" s="1"/>
      <c r="AA3631" s="9"/>
      <c r="AB3631" s="3"/>
      <c r="AC3631" s="3"/>
      <c r="AD3631" s="3"/>
      <c r="AE3631" s="9"/>
      <c r="AF3631" s="10"/>
      <c r="AG3631" s="9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20"/>
      <c r="R3632" s="13"/>
      <c r="S3632" s="4"/>
      <c r="T3632" s="5"/>
      <c r="U3632" s="9"/>
      <c r="V3632" s="9"/>
      <c r="W3632" s="9"/>
      <c r="X3632" s="32"/>
      <c r="Y3632" s="3"/>
      <c r="Z3632" s="1"/>
      <c r="AA3632" s="9"/>
      <c r="AB3632" s="3"/>
      <c r="AC3632" s="3"/>
      <c r="AD3632" s="3"/>
      <c r="AE3632" s="9"/>
      <c r="AF3632" s="10"/>
      <c r="AG3632" s="9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20"/>
      <c r="R3633" s="13"/>
      <c r="S3633" s="4"/>
      <c r="T3633" s="5"/>
      <c r="U3633" s="9"/>
      <c r="V3633" s="9"/>
      <c r="W3633" s="9"/>
      <c r="X3633" s="32"/>
      <c r="Y3633" s="3"/>
      <c r="Z3633" s="1"/>
      <c r="AA3633" s="9"/>
      <c r="AB3633" s="3"/>
      <c r="AC3633" s="3"/>
      <c r="AD3633" s="3"/>
      <c r="AE3633" s="9"/>
      <c r="AF3633" s="10"/>
      <c r="AG3633" s="9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20"/>
      <c r="R3634" s="13"/>
      <c r="S3634" s="4"/>
      <c r="T3634" s="5"/>
      <c r="U3634" s="9"/>
      <c r="V3634" s="9"/>
      <c r="W3634" s="9"/>
      <c r="X3634" s="32"/>
      <c r="Y3634" s="3"/>
      <c r="Z3634" s="1"/>
      <c r="AA3634" s="9"/>
      <c r="AB3634" s="3"/>
      <c r="AC3634" s="3"/>
      <c r="AD3634" s="3"/>
      <c r="AE3634" s="9"/>
      <c r="AF3634" s="10"/>
      <c r="AG3634" s="9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20"/>
      <c r="R3635" s="13"/>
      <c r="S3635" s="4"/>
      <c r="T3635" s="5"/>
      <c r="U3635" s="9"/>
      <c r="V3635" s="9"/>
      <c r="W3635" s="9"/>
      <c r="X3635" s="32"/>
      <c r="Y3635" s="3"/>
      <c r="Z3635" s="1"/>
      <c r="AA3635" s="9"/>
      <c r="AB3635" s="3"/>
      <c r="AC3635" s="3"/>
      <c r="AD3635" s="3"/>
      <c r="AE3635" s="9"/>
      <c r="AF3635" s="10"/>
      <c r="AG3635" s="9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20"/>
      <c r="R3636" s="13"/>
      <c r="S3636" s="4"/>
      <c r="T3636" s="5"/>
      <c r="U3636" s="9"/>
      <c r="V3636" s="9"/>
      <c r="W3636" s="9"/>
      <c r="X3636" s="32"/>
      <c r="Y3636" s="3"/>
      <c r="Z3636" s="1"/>
      <c r="AA3636" s="9"/>
      <c r="AB3636" s="3"/>
      <c r="AC3636" s="3"/>
      <c r="AD3636" s="3"/>
      <c r="AE3636" s="9"/>
      <c r="AF3636" s="10"/>
      <c r="AG3636" s="9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20"/>
      <c r="R3637" s="13"/>
      <c r="S3637" s="4"/>
      <c r="T3637" s="5"/>
      <c r="U3637" s="9"/>
      <c r="V3637" s="9"/>
      <c r="W3637" s="9"/>
      <c r="X3637" s="32"/>
      <c r="Y3637" s="3"/>
      <c r="Z3637" s="1"/>
      <c r="AA3637" s="9"/>
      <c r="AB3637" s="3"/>
      <c r="AC3637" s="3"/>
      <c r="AD3637" s="3"/>
      <c r="AE3637" s="9"/>
      <c r="AF3637" s="10"/>
      <c r="AG3637" s="9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20"/>
      <c r="R3638" s="13"/>
      <c r="S3638" s="4"/>
      <c r="T3638" s="5"/>
      <c r="U3638" s="9"/>
      <c r="V3638" s="9"/>
      <c r="W3638" s="9"/>
      <c r="X3638" s="32"/>
      <c r="Y3638" s="3"/>
      <c r="Z3638" s="1"/>
      <c r="AA3638" s="9"/>
      <c r="AB3638" s="3"/>
      <c r="AC3638" s="3"/>
      <c r="AD3638" s="3"/>
      <c r="AE3638" s="9"/>
      <c r="AF3638" s="10"/>
      <c r="AG3638" s="9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20"/>
      <c r="R3639" s="13"/>
      <c r="S3639" s="4"/>
      <c r="T3639" s="5"/>
      <c r="U3639" s="9"/>
      <c r="V3639" s="9"/>
      <c r="W3639" s="9"/>
      <c r="X3639" s="32"/>
      <c r="Y3639" s="3"/>
      <c r="Z3639" s="1"/>
      <c r="AA3639" s="9"/>
      <c r="AB3639" s="3"/>
      <c r="AC3639" s="3"/>
      <c r="AD3639" s="3"/>
      <c r="AE3639" s="9"/>
      <c r="AF3639" s="10"/>
      <c r="AG3639" s="9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20"/>
      <c r="R3640" s="13"/>
      <c r="S3640" s="4"/>
      <c r="T3640" s="5"/>
      <c r="U3640" s="9"/>
      <c r="V3640" s="9"/>
      <c r="W3640" s="9"/>
      <c r="X3640" s="32"/>
      <c r="Y3640" s="3"/>
      <c r="Z3640" s="1"/>
      <c r="AA3640" s="9"/>
      <c r="AB3640" s="3"/>
      <c r="AC3640" s="3"/>
      <c r="AD3640" s="3"/>
      <c r="AE3640" s="9"/>
      <c r="AF3640" s="10"/>
      <c r="AG3640" s="9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20"/>
      <c r="R3641" s="13"/>
      <c r="S3641" s="4"/>
      <c r="T3641" s="5"/>
      <c r="U3641" s="9"/>
      <c r="V3641" s="9"/>
      <c r="W3641" s="9"/>
      <c r="X3641" s="32"/>
      <c r="Y3641" s="3"/>
      <c r="Z3641" s="1"/>
      <c r="AA3641" s="9"/>
      <c r="AB3641" s="3"/>
      <c r="AC3641" s="3"/>
      <c r="AD3641" s="3"/>
      <c r="AE3641" s="9"/>
      <c r="AF3641" s="10"/>
      <c r="AG3641" s="9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20"/>
      <c r="R3642" s="13"/>
      <c r="S3642" s="4"/>
      <c r="T3642" s="5"/>
      <c r="U3642" s="9"/>
      <c r="V3642" s="9"/>
      <c r="W3642" s="9"/>
      <c r="X3642" s="32"/>
      <c r="Y3642" s="3"/>
      <c r="Z3642" s="1"/>
      <c r="AA3642" s="9"/>
      <c r="AB3642" s="3"/>
      <c r="AC3642" s="3"/>
      <c r="AD3642" s="3"/>
      <c r="AE3642" s="9"/>
      <c r="AF3642" s="10"/>
      <c r="AG3642" s="9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20"/>
      <c r="R3643" s="13"/>
      <c r="S3643" s="4"/>
      <c r="T3643" s="5"/>
      <c r="U3643" s="9"/>
      <c r="V3643" s="9"/>
      <c r="W3643" s="9"/>
      <c r="X3643" s="32"/>
      <c r="Y3643" s="3"/>
      <c r="Z3643" s="1"/>
      <c r="AA3643" s="9"/>
      <c r="AB3643" s="3"/>
      <c r="AC3643" s="3"/>
      <c r="AD3643" s="3"/>
      <c r="AE3643" s="9"/>
      <c r="AF3643" s="10"/>
      <c r="AG3643" s="9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20"/>
      <c r="R3644" s="13"/>
      <c r="S3644" s="4"/>
      <c r="T3644" s="5"/>
      <c r="U3644" s="9"/>
      <c r="V3644" s="9"/>
      <c r="W3644" s="9"/>
      <c r="X3644" s="32"/>
      <c r="Y3644" s="3"/>
      <c r="Z3644" s="1"/>
      <c r="AA3644" s="9"/>
      <c r="AB3644" s="3"/>
      <c r="AC3644" s="3"/>
      <c r="AD3644" s="3"/>
      <c r="AE3644" s="9"/>
      <c r="AF3644" s="10"/>
      <c r="AG3644" s="9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20"/>
      <c r="R3645" s="13"/>
      <c r="S3645" s="4"/>
      <c r="T3645" s="5"/>
      <c r="U3645" s="9"/>
      <c r="V3645" s="9"/>
      <c r="W3645" s="9"/>
      <c r="X3645" s="32"/>
      <c r="Y3645" s="3"/>
      <c r="Z3645" s="1"/>
      <c r="AA3645" s="9"/>
      <c r="AB3645" s="3"/>
      <c r="AC3645" s="3"/>
      <c r="AD3645" s="3"/>
      <c r="AE3645" s="9"/>
      <c r="AF3645" s="10"/>
      <c r="AG3645" s="9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20"/>
      <c r="R3646" s="13"/>
      <c r="S3646" s="4"/>
      <c r="T3646" s="5"/>
      <c r="U3646" s="9"/>
      <c r="V3646" s="9"/>
      <c r="W3646" s="9"/>
      <c r="X3646" s="32"/>
      <c r="Y3646" s="3"/>
      <c r="Z3646" s="1"/>
      <c r="AA3646" s="9"/>
      <c r="AB3646" s="3"/>
      <c r="AC3646" s="3"/>
      <c r="AD3646" s="3"/>
      <c r="AE3646" s="9"/>
      <c r="AF3646" s="10"/>
      <c r="AG3646" s="9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20"/>
      <c r="R3647" s="13"/>
      <c r="S3647" s="4"/>
      <c r="T3647" s="5"/>
      <c r="U3647" s="9"/>
      <c r="V3647" s="9"/>
      <c r="W3647" s="9"/>
      <c r="X3647" s="32"/>
      <c r="Y3647" s="3"/>
      <c r="Z3647" s="1"/>
      <c r="AA3647" s="9"/>
      <c r="AB3647" s="3"/>
      <c r="AC3647" s="3"/>
      <c r="AD3647" s="3"/>
      <c r="AE3647" s="9"/>
      <c r="AF3647" s="10"/>
      <c r="AG3647" s="9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20"/>
      <c r="R3648" s="13"/>
      <c r="S3648" s="4"/>
      <c r="T3648" s="5"/>
      <c r="U3648" s="9"/>
      <c r="V3648" s="9"/>
      <c r="W3648" s="9"/>
      <c r="X3648" s="32"/>
      <c r="Y3648" s="3"/>
      <c r="Z3648" s="1"/>
      <c r="AA3648" s="9"/>
      <c r="AB3648" s="3"/>
      <c r="AC3648" s="3"/>
      <c r="AD3648" s="3"/>
      <c r="AE3648" s="9"/>
      <c r="AF3648" s="10"/>
      <c r="AG3648" s="9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20"/>
      <c r="R3649" s="13"/>
      <c r="S3649" s="4"/>
      <c r="T3649" s="5"/>
      <c r="U3649" s="9"/>
      <c r="V3649" s="9"/>
      <c r="W3649" s="9"/>
      <c r="X3649" s="32"/>
      <c r="Y3649" s="3"/>
      <c r="Z3649" s="1"/>
      <c r="AA3649" s="9"/>
      <c r="AB3649" s="3"/>
      <c r="AC3649" s="3"/>
      <c r="AD3649" s="3"/>
      <c r="AE3649" s="9"/>
      <c r="AF3649" s="10"/>
      <c r="AG3649" s="9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20"/>
      <c r="R3650" s="13"/>
      <c r="S3650" s="4"/>
      <c r="T3650" s="5"/>
      <c r="U3650" s="9"/>
      <c r="V3650" s="9"/>
      <c r="W3650" s="9"/>
      <c r="X3650" s="32"/>
      <c r="Y3650" s="3"/>
      <c r="Z3650" s="1"/>
      <c r="AA3650" s="9"/>
      <c r="AB3650" s="3"/>
      <c r="AC3650" s="3"/>
      <c r="AD3650" s="3"/>
      <c r="AE3650" s="9"/>
      <c r="AF3650" s="10"/>
      <c r="AG3650" s="9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20"/>
      <c r="R3651" s="13"/>
      <c r="S3651" s="4"/>
      <c r="T3651" s="5"/>
      <c r="U3651" s="9"/>
      <c r="V3651" s="9"/>
      <c r="W3651" s="9"/>
      <c r="X3651" s="32"/>
      <c r="Y3651" s="3"/>
      <c r="Z3651" s="1"/>
      <c r="AA3651" s="9"/>
      <c r="AB3651" s="3"/>
      <c r="AC3651" s="3"/>
      <c r="AD3651" s="3"/>
      <c r="AE3651" s="9"/>
      <c r="AF3651" s="10"/>
      <c r="AG3651" s="9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20"/>
      <c r="R3652" s="13"/>
      <c r="S3652" s="4"/>
      <c r="T3652" s="5"/>
      <c r="U3652" s="9"/>
      <c r="V3652" s="9"/>
      <c r="W3652" s="9"/>
      <c r="X3652" s="32"/>
      <c r="Y3652" s="3"/>
      <c r="Z3652" s="1"/>
      <c r="AA3652" s="9"/>
      <c r="AB3652" s="3"/>
      <c r="AC3652" s="3"/>
      <c r="AD3652" s="3"/>
      <c r="AE3652" s="9"/>
      <c r="AF3652" s="10"/>
      <c r="AG3652" s="9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20"/>
      <c r="R3653" s="13"/>
      <c r="S3653" s="4"/>
      <c r="T3653" s="5"/>
      <c r="U3653" s="9"/>
      <c r="V3653" s="9"/>
      <c r="W3653" s="9"/>
      <c r="X3653" s="32"/>
      <c r="Y3653" s="3"/>
      <c r="Z3653" s="1"/>
      <c r="AA3653" s="9"/>
      <c r="AB3653" s="3"/>
      <c r="AC3653" s="3"/>
      <c r="AD3653" s="3"/>
      <c r="AE3653" s="9"/>
      <c r="AF3653" s="10"/>
      <c r="AG3653" s="9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20"/>
      <c r="R3654" s="13"/>
      <c r="S3654" s="4"/>
      <c r="T3654" s="5"/>
      <c r="U3654" s="9"/>
      <c r="V3654" s="9"/>
      <c r="W3654" s="9"/>
      <c r="X3654" s="32"/>
      <c r="Y3654" s="3"/>
      <c r="Z3654" s="1"/>
      <c r="AA3654" s="9"/>
      <c r="AB3654" s="3"/>
      <c r="AC3654" s="3"/>
      <c r="AD3654" s="3"/>
      <c r="AE3654" s="9"/>
      <c r="AF3654" s="10"/>
      <c r="AG3654" s="9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20"/>
      <c r="R3655" s="13"/>
      <c r="S3655" s="4"/>
      <c r="T3655" s="5"/>
      <c r="U3655" s="9"/>
      <c r="V3655" s="9"/>
      <c r="W3655" s="9"/>
      <c r="X3655" s="32"/>
      <c r="Y3655" s="3"/>
      <c r="Z3655" s="1"/>
      <c r="AA3655" s="9"/>
      <c r="AB3655" s="3"/>
      <c r="AC3655" s="3"/>
      <c r="AD3655" s="3"/>
      <c r="AE3655" s="9"/>
      <c r="AF3655" s="10"/>
      <c r="AG3655" s="9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20"/>
      <c r="R3656" s="13"/>
      <c r="S3656" s="4"/>
      <c r="T3656" s="5"/>
      <c r="U3656" s="9"/>
      <c r="V3656" s="9"/>
      <c r="W3656" s="9"/>
      <c r="X3656" s="32"/>
      <c r="Y3656" s="3"/>
      <c r="Z3656" s="1"/>
      <c r="AA3656" s="9"/>
      <c r="AB3656" s="3"/>
      <c r="AC3656" s="3"/>
      <c r="AD3656" s="3"/>
      <c r="AE3656" s="9"/>
      <c r="AF3656" s="10"/>
      <c r="AG3656" s="9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20"/>
      <c r="R3657" s="13"/>
      <c r="S3657" s="4"/>
      <c r="T3657" s="5"/>
      <c r="U3657" s="9"/>
      <c r="V3657" s="9"/>
      <c r="W3657" s="9"/>
      <c r="X3657" s="32"/>
      <c r="Y3657" s="3"/>
      <c r="Z3657" s="1"/>
      <c r="AA3657" s="9"/>
      <c r="AB3657" s="3"/>
      <c r="AC3657" s="3"/>
      <c r="AD3657" s="3"/>
      <c r="AE3657" s="9"/>
      <c r="AF3657" s="10"/>
      <c r="AG3657" s="9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20"/>
      <c r="R3658" s="13"/>
      <c r="S3658" s="4"/>
      <c r="T3658" s="5"/>
      <c r="U3658" s="9"/>
      <c r="V3658" s="9"/>
      <c r="W3658" s="9"/>
      <c r="X3658" s="32"/>
      <c r="Y3658" s="3"/>
      <c r="Z3658" s="1"/>
      <c r="AA3658" s="9"/>
      <c r="AB3658" s="3"/>
      <c r="AC3658" s="3"/>
      <c r="AD3658" s="3"/>
      <c r="AE3658" s="9"/>
      <c r="AF3658" s="10"/>
      <c r="AG3658" s="9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20"/>
      <c r="R3659" s="13"/>
      <c r="S3659" s="4"/>
      <c r="T3659" s="5"/>
      <c r="U3659" s="9"/>
      <c r="V3659" s="9"/>
      <c r="W3659" s="9"/>
      <c r="X3659" s="32"/>
      <c r="Y3659" s="3"/>
      <c r="Z3659" s="1"/>
      <c r="AA3659" s="9"/>
      <c r="AB3659" s="3"/>
      <c r="AC3659" s="3"/>
      <c r="AD3659" s="3"/>
      <c r="AE3659" s="9"/>
      <c r="AF3659" s="10"/>
      <c r="AG3659" s="9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20"/>
      <c r="R3660" s="13"/>
      <c r="S3660" s="4"/>
      <c r="T3660" s="5"/>
      <c r="U3660" s="9"/>
      <c r="V3660" s="9"/>
      <c r="W3660" s="9"/>
      <c r="X3660" s="32"/>
      <c r="Y3660" s="3"/>
      <c r="Z3660" s="1"/>
      <c r="AA3660" s="9"/>
      <c r="AB3660" s="3"/>
      <c r="AC3660" s="3"/>
      <c r="AD3660" s="3"/>
      <c r="AE3660" s="9"/>
      <c r="AF3660" s="10"/>
      <c r="AG3660" s="9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20"/>
      <c r="R3661" s="13"/>
      <c r="S3661" s="4"/>
      <c r="T3661" s="5"/>
      <c r="U3661" s="9"/>
      <c r="V3661" s="9"/>
      <c r="W3661" s="9"/>
      <c r="X3661" s="32"/>
      <c r="Y3661" s="3"/>
      <c r="Z3661" s="1"/>
      <c r="AA3661" s="9"/>
      <c r="AB3661" s="3"/>
      <c r="AC3661" s="3"/>
      <c r="AD3661" s="3"/>
      <c r="AE3661" s="9"/>
      <c r="AF3661" s="10"/>
      <c r="AG3661" s="9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20"/>
      <c r="R3662" s="13"/>
      <c r="S3662" s="4"/>
      <c r="T3662" s="5"/>
      <c r="U3662" s="9"/>
      <c r="V3662" s="9"/>
      <c r="W3662" s="9"/>
      <c r="X3662" s="32"/>
      <c r="Y3662" s="3"/>
      <c r="Z3662" s="1"/>
      <c r="AA3662" s="9"/>
      <c r="AB3662" s="3"/>
      <c r="AC3662" s="3"/>
      <c r="AD3662" s="3"/>
      <c r="AE3662" s="9"/>
      <c r="AF3662" s="10"/>
      <c r="AG3662" s="9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20"/>
      <c r="R3663" s="13"/>
      <c r="S3663" s="4"/>
      <c r="T3663" s="5"/>
      <c r="U3663" s="9"/>
      <c r="V3663" s="9"/>
      <c r="W3663" s="9"/>
      <c r="X3663" s="32"/>
      <c r="Y3663" s="3"/>
      <c r="Z3663" s="1"/>
      <c r="AA3663" s="9"/>
      <c r="AB3663" s="3"/>
      <c r="AC3663" s="3"/>
      <c r="AD3663" s="3"/>
      <c r="AE3663" s="9"/>
      <c r="AF3663" s="10"/>
      <c r="AG3663" s="9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20"/>
      <c r="R3664" s="13"/>
      <c r="S3664" s="4"/>
      <c r="T3664" s="5"/>
      <c r="U3664" s="28"/>
      <c r="V3664" s="28"/>
      <c r="W3664" s="28"/>
      <c r="X3664" s="36"/>
      <c r="Y3664" s="21"/>
      <c r="Z3664" s="26"/>
      <c r="AA3664" s="28"/>
      <c r="AB3664" s="21"/>
      <c r="AC3664" s="21"/>
      <c r="AD3664" s="21"/>
      <c r="AE3664" s="28"/>
      <c r="AF3664" s="22"/>
      <c r="AG3664" s="28"/>
      <c r="AH3664" s="26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</row>
    <row r="3665" spans="1:151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20"/>
      <c r="R3665" s="13"/>
      <c r="S3665" s="4"/>
      <c r="T3665" s="5"/>
      <c r="U3665" s="9"/>
      <c r="V3665" s="9"/>
      <c r="W3665" s="9"/>
      <c r="X3665" s="32"/>
      <c r="Y3665" s="3"/>
      <c r="Z3665" s="1"/>
      <c r="AA3665" s="9"/>
      <c r="AB3665" s="3"/>
      <c r="AC3665" s="3"/>
      <c r="AD3665" s="3"/>
      <c r="AE3665" s="9"/>
      <c r="AF3665" s="10"/>
      <c r="AG3665" s="9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20"/>
      <c r="R3666" s="13"/>
      <c r="S3666" s="4"/>
      <c r="T3666" s="5"/>
      <c r="U3666" s="28"/>
      <c r="V3666" s="28"/>
      <c r="W3666" s="28"/>
      <c r="X3666" s="36"/>
      <c r="Y3666" s="21"/>
      <c r="Z3666" s="26"/>
      <c r="AA3666" s="28"/>
      <c r="AB3666" s="21"/>
      <c r="AC3666" s="21"/>
      <c r="AD3666" s="21"/>
      <c r="AE3666" s="28"/>
      <c r="AF3666" s="22"/>
      <c r="AG3666" s="28"/>
      <c r="AH3666" s="26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</row>
    <row r="3667" spans="1:151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20"/>
      <c r="R3667" s="13"/>
      <c r="S3667" s="4"/>
      <c r="T3667" s="5"/>
      <c r="U3667" s="9"/>
      <c r="V3667" s="9"/>
      <c r="W3667" s="9"/>
      <c r="X3667" s="32"/>
      <c r="Y3667" s="3"/>
      <c r="Z3667" s="1"/>
      <c r="AA3667" s="9"/>
      <c r="AB3667" s="3"/>
      <c r="AC3667" s="3"/>
      <c r="AD3667" s="3"/>
      <c r="AE3667" s="9"/>
      <c r="AF3667" s="10"/>
      <c r="AG3667" s="9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20"/>
      <c r="R3668" s="13"/>
      <c r="S3668" s="4"/>
      <c r="T3668" s="5"/>
      <c r="U3668" s="9"/>
      <c r="V3668" s="9"/>
      <c r="W3668" s="9"/>
      <c r="X3668" s="32"/>
      <c r="Y3668" s="3"/>
      <c r="Z3668" s="1"/>
      <c r="AA3668" s="9"/>
      <c r="AB3668" s="3"/>
      <c r="AC3668" s="3"/>
      <c r="AD3668" s="3"/>
      <c r="AE3668" s="9"/>
      <c r="AF3668" s="10"/>
      <c r="AG3668" s="9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20"/>
      <c r="R3669" s="13"/>
      <c r="S3669" s="4"/>
      <c r="T3669" s="5"/>
      <c r="U3669" s="9"/>
      <c r="V3669" s="9"/>
      <c r="W3669" s="9"/>
      <c r="X3669" s="32"/>
      <c r="Y3669" s="3"/>
      <c r="Z3669" s="1"/>
      <c r="AA3669" s="9"/>
      <c r="AB3669" s="3"/>
      <c r="AC3669" s="3"/>
      <c r="AD3669" s="3"/>
      <c r="AE3669" s="9"/>
      <c r="AF3669" s="10"/>
      <c r="AG3669" s="9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20"/>
      <c r="R3670" s="13"/>
      <c r="S3670" s="4"/>
      <c r="T3670" s="5"/>
      <c r="U3670" s="9"/>
      <c r="V3670" s="9"/>
      <c r="W3670" s="9"/>
      <c r="X3670" s="32"/>
      <c r="Y3670" s="3"/>
      <c r="Z3670" s="1"/>
      <c r="AA3670" s="9"/>
      <c r="AB3670" s="3"/>
      <c r="AC3670" s="3"/>
      <c r="AD3670" s="3"/>
      <c r="AE3670" s="9"/>
      <c r="AF3670" s="10"/>
      <c r="AG3670" s="9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20"/>
      <c r="R3671" s="13"/>
      <c r="S3671" s="4"/>
      <c r="T3671" s="5"/>
      <c r="U3671" s="9"/>
      <c r="V3671" s="9"/>
      <c r="W3671" s="9"/>
      <c r="X3671" s="32"/>
      <c r="Y3671" s="3"/>
      <c r="Z3671" s="1"/>
      <c r="AA3671" s="9"/>
      <c r="AB3671" s="3"/>
      <c r="AC3671" s="3"/>
      <c r="AD3671" s="3"/>
      <c r="AE3671" s="9"/>
      <c r="AF3671" s="10"/>
      <c r="AG3671" s="9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20"/>
      <c r="R3672" s="13"/>
      <c r="S3672" s="4"/>
      <c r="T3672" s="5"/>
      <c r="U3672" s="9"/>
      <c r="V3672" s="9"/>
      <c r="W3672" s="9"/>
      <c r="X3672" s="32"/>
      <c r="Y3672" s="3"/>
      <c r="Z3672" s="1"/>
      <c r="AA3672" s="9"/>
      <c r="AB3672" s="3"/>
      <c r="AC3672" s="3"/>
      <c r="AD3672" s="3"/>
      <c r="AE3672" s="9"/>
      <c r="AF3672" s="10"/>
      <c r="AG3672" s="9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20"/>
      <c r="R3673" s="13"/>
      <c r="S3673" s="4"/>
      <c r="T3673" s="5"/>
      <c r="U3673" s="9"/>
      <c r="V3673" s="9"/>
      <c r="W3673" s="9"/>
      <c r="X3673" s="32"/>
      <c r="Y3673" s="3"/>
      <c r="Z3673" s="1"/>
      <c r="AA3673" s="9"/>
      <c r="AB3673" s="3"/>
      <c r="AC3673" s="3"/>
      <c r="AD3673" s="3"/>
      <c r="AE3673" s="9"/>
      <c r="AF3673" s="10"/>
      <c r="AG3673" s="9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20"/>
      <c r="R3674" s="13"/>
      <c r="S3674" s="4"/>
      <c r="T3674" s="5"/>
      <c r="U3674" s="9"/>
      <c r="V3674" s="9"/>
      <c r="W3674" s="9"/>
      <c r="X3674" s="32"/>
      <c r="Y3674" s="3"/>
      <c r="Z3674" s="1"/>
      <c r="AA3674" s="9"/>
      <c r="AB3674" s="3"/>
      <c r="AC3674" s="3"/>
      <c r="AD3674" s="3"/>
      <c r="AE3674" s="9"/>
      <c r="AF3674" s="10"/>
      <c r="AG3674" s="9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20"/>
      <c r="R3675" s="13"/>
      <c r="S3675" s="4"/>
      <c r="T3675" s="5"/>
      <c r="U3675" s="9"/>
      <c r="V3675" s="9"/>
      <c r="W3675" s="9"/>
      <c r="X3675" s="32"/>
      <c r="Y3675" s="3"/>
      <c r="Z3675" s="1"/>
      <c r="AA3675" s="9"/>
      <c r="AB3675" s="3"/>
      <c r="AC3675" s="3"/>
      <c r="AD3675" s="3"/>
      <c r="AE3675" s="9"/>
      <c r="AF3675" s="10"/>
      <c r="AG3675" s="9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20"/>
      <c r="R3676" s="13"/>
      <c r="S3676" s="4"/>
      <c r="T3676" s="5"/>
      <c r="U3676" s="9"/>
      <c r="V3676" s="9"/>
      <c r="W3676" s="9"/>
      <c r="X3676" s="32"/>
      <c r="Y3676" s="3"/>
      <c r="Z3676" s="1"/>
      <c r="AA3676" s="9"/>
      <c r="AB3676" s="3"/>
      <c r="AC3676" s="3"/>
      <c r="AD3676" s="3"/>
      <c r="AE3676" s="9"/>
      <c r="AF3676" s="10"/>
      <c r="AG3676" s="9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20"/>
      <c r="R3677" s="13"/>
      <c r="S3677" s="4"/>
      <c r="T3677" s="5"/>
      <c r="U3677" s="9"/>
      <c r="V3677" s="9"/>
      <c r="W3677" s="9"/>
      <c r="X3677" s="32"/>
      <c r="Y3677" s="3"/>
      <c r="Z3677" s="1"/>
      <c r="AA3677" s="9"/>
      <c r="AB3677" s="3"/>
      <c r="AC3677" s="3"/>
      <c r="AD3677" s="3"/>
      <c r="AE3677" s="9"/>
      <c r="AF3677" s="10"/>
      <c r="AG3677" s="9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20"/>
      <c r="R3678" s="13"/>
      <c r="S3678" s="4"/>
      <c r="T3678" s="5"/>
      <c r="U3678" s="9"/>
      <c r="V3678" s="9"/>
      <c r="W3678" s="9"/>
      <c r="X3678" s="32"/>
      <c r="Y3678" s="3"/>
      <c r="Z3678" s="1"/>
      <c r="AA3678" s="9"/>
      <c r="AB3678" s="3"/>
      <c r="AC3678" s="3"/>
      <c r="AD3678" s="3"/>
      <c r="AE3678" s="9"/>
      <c r="AF3678" s="10"/>
      <c r="AG3678" s="9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20"/>
      <c r="R3679" s="13"/>
      <c r="S3679" s="4"/>
      <c r="T3679" s="5"/>
      <c r="U3679" s="9"/>
      <c r="V3679" s="9"/>
      <c r="W3679" s="9"/>
      <c r="X3679" s="32"/>
      <c r="Y3679" s="3"/>
      <c r="Z3679" s="1"/>
      <c r="AA3679" s="9"/>
      <c r="AB3679" s="3"/>
      <c r="AC3679" s="3"/>
      <c r="AD3679" s="3"/>
      <c r="AE3679" s="9"/>
      <c r="AF3679" s="10"/>
      <c r="AG3679" s="9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20"/>
      <c r="R3680" s="13"/>
      <c r="S3680" s="4"/>
      <c r="T3680" s="5"/>
      <c r="U3680" s="9"/>
      <c r="V3680" s="9"/>
      <c r="W3680" s="9"/>
      <c r="X3680" s="32"/>
      <c r="Y3680" s="3"/>
      <c r="Z3680" s="1"/>
      <c r="AA3680" s="9"/>
      <c r="AB3680" s="3"/>
      <c r="AC3680" s="3"/>
      <c r="AD3680" s="3"/>
      <c r="AE3680" s="9"/>
      <c r="AF3680" s="10"/>
      <c r="AG3680" s="9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20"/>
      <c r="R3681" s="13"/>
      <c r="S3681" s="4"/>
      <c r="T3681" s="5"/>
      <c r="U3681" s="9"/>
      <c r="V3681" s="9"/>
      <c r="W3681" s="9"/>
      <c r="X3681" s="32"/>
      <c r="Y3681" s="3"/>
      <c r="Z3681" s="1"/>
      <c r="AA3681" s="9"/>
      <c r="AB3681" s="3"/>
      <c r="AC3681" s="3"/>
      <c r="AD3681" s="3"/>
      <c r="AE3681" s="9"/>
      <c r="AF3681" s="10"/>
      <c r="AG3681" s="9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20"/>
      <c r="R3682" s="13"/>
      <c r="S3682" s="4"/>
      <c r="T3682" s="5"/>
      <c r="U3682" s="9"/>
      <c r="V3682" s="9"/>
      <c r="W3682" s="9"/>
      <c r="X3682" s="32"/>
      <c r="Y3682" s="3"/>
      <c r="Z3682" s="1"/>
      <c r="AA3682" s="9"/>
      <c r="AB3682" s="3"/>
      <c r="AC3682" s="3"/>
      <c r="AD3682" s="3"/>
      <c r="AE3682" s="9"/>
      <c r="AF3682" s="10"/>
      <c r="AG3682" s="9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20"/>
      <c r="R3683" s="13"/>
      <c r="S3683" s="4"/>
      <c r="T3683" s="5"/>
      <c r="U3683" s="9"/>
      <c r="V3683" s="9"/>
      <c r="W3683" s="9"/>
      <c r="X3683" s="32"/>
      <c r="Y3683" s="3"/>
      <c r="Z3683" s="1"/>
      <c r="AA3683" s="9"/>
      <c r="AB3683" s="3"/>
      <c r="AC3683" s="3"/>
      <c r="AD3683" s="3"/>
      <c r="AE3683" s="9"/>
      <c r="AF3683" s="10"/>
      <c r="AG3683" s="9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20"/>
      <c r="R3684" s="13"/>
      <c r="S3684" s="4"/>
      <c r="T3684" s="5"/>
      <c r="U3684" s="9"/>
      <c r="V3684" s="9"/>
      <c r="W3684" s="9"/>
      <c r="X3684" s="32"/>
      <c r="Y3684" s="3"/>
      <c r="Z3684" s="1"/>
      <c r="AA3684" s="9"/>
      <c r="AB3684" s="3"/>
      <c r="AC3684" s="3"/>
      <c r="AD3684" s="3"/>
      <c r="AE3684" s="9"/>
      <c r="AF3684" s="10"/>
      <c r="AG3684" s="9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20"/>
      <c r="R3685" s="13"/>
      <c r="S3685" s="4"/>
      <c r="T3685" s="5"/>
      <c r="U3685" s="9"/>
      <c r="V3685" s="9"/>
      <c r="W3685" s="9"/>
      <c r="X3685" s="32"/>
      <c r="Y3685" s="3"/>
      <c r="Z3685" s="1"/>
      <c r="AA3685" s="9"/>
      <c r="AB3685" s="3"/>
      <c r="AC3685" s="3"/>
      <c r="AD3685" s="3"/>
      <c r="AE3685" s="9"/>
      <c r="AF3685" s="10"/>
      <c r="AG3685" s="9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20"/>
      <c r="R3686" s="13"/>
      <c r="S3686" s="4"/>
      <c r="T3686" s="5"/>
      <c r="U3686" s="9"/>
      <c r="V3686" s="9"/>
      <c r="W3686" s="9"/>
      <c r="X3686" s="32"/>
      <c r="Y3686" s="3"/>
      <c r="Z3686" s="1"/>
      <c r="AA3686" s="9"/>
      <c r="AB3686" s="3"/>
      <c r="AC3686" s="3"/>
      <c r="AD3686" s="3"/>
      <c r="AE3686" s="9"/>
      <c r="AF3686" s="10"/>
      <c r="AG3686" s="9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20"/>
      <c r="R3687" s="13"/>
      <c r="S3687" s="4"/>
      <c r="T3687" s="5"/>
      <c r="U3687" s="9"/>
      <c r="V3687" s="9"/>
      <c r="W3687" s="9"/>
      <c r="X3687" s="32"/>
      <c r="Y3687" s="3"/>
      <c r="Z3687" s="1"/>
      <c r="AA3687" s="9"/>
      <c r="AB3687" s="3"/>
      <c r="AC3687" s="3"/>
      <c r="AD3687" s="3"/>
      <c r="AE3687" s="9"/>
      <c r="AF3687" s="10"/>
      <c r="AG3687" s="9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20"/>
      <c r="R3688" s="13"/>
      <c r="S3688" s="4"/>
      <c r="T3688" s="5"/>
      <c r="U3688" s="9"/>
      <c r="V3688" s="9"/>
      <c r="W3688" s="9"/>
      <c r="X3688" s="32"/>
      <c r="Y3688" s="3"/>
      <c r="Z3688" s="1"/>
      <c r="AA3688" s="9"/>
      <c r="AB3688" s="3"/>
      <c r="AC3688" s="3"/>
      <c r="AD3688" s="3"/>
      <c r="AE3688" s="9"/>
      <c r="AF3688" s="10"/>
      <c r="AG3688" s="9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20"/>
      <c r="R3689" s="13"/>
      <c r="S3689" s="4"/>
      <c r="T3689" s="5"/>
      <c r="U3689" s="9"/>
      <c r="V3689" s="9"/>
      <c r="W3689" s="9"/>
      <c r="X3689" s="32"/>
      <c r="Y3689" s="3"/>
      <c r="Z3689" s="1"/>
      <c r="AA3689" s="9"/>
      <c r="AB3689" s="3"/>
      <c r="AC3689" s="3"/>
      <c r="AD3689" s="3"/>
      <c r="AE3689" s="9"/>
      <c r="AF3689" s="10"/>
      <c r="AG3689" s="9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20"/>
      <c r="R3690" s="13"/>
      <c r="S3690" s="4"/>
      <c r="T3690" s="5"/>
      <c r="U3690" s="9"/>
      <c r="V3690" s="9"/>
      <c r="W3690" s="9"/>
      <c r="X3690" s="32"/>
      <c r="Y3690" s="3"/>
      <c r="Z3690" s="1"/>
      <c r="AA3690" s="9"/>
      <c r="AB3690" s="3"/>
      <c r="AC3690" s="3"/>
      <c r="AD3690" s="3"/>
      <c r="AE3690" s="9"/>
      <c r="AF3690" s="10"/>
      <c r="AG3690" s="9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20"/>
      <c r="R3691" s="13"/>
      <c r="S3691" s="4"/>
      <c r="T3691" s="5"/>
      <c r="U3691" s="9"/>
      <c r="V3691" s="9"/>
      <c r="W3691" s="9"/>
      <c r="X3691" s="32"/>
      <c r="Y3691" s="3"/>
      <c r="Z3691" s="1"/>
      <c r="AA3691" s="9"/>
      <c r="AB3691" s="3"/>
      <c r="AC3691" s="3"/>
      <c r="AD3691" s="3"/>
      <c r="AE3691" s="9"/>
      <c r="AF3691" s="10"/>
      <c r="AG3691" s="9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20"/>
      <c r="R3692" s="13"/>
      <c r="S3692" s="4"/>
      <c r="T3692" s="5"/>
      <c r="U3692" s="9"/>
      <c r="V3692" s="9"/>
      <c r="W3692" s="9"/>
      <c r="X3692" s="32"/>
      <c r="Y3692" s="3"/>
      <c r="Z3692" s="1"/>
      <c r="AA3692" s="9"/>
      <c r="AB3692" s="3"/>
      <c r="AC3692" s="3"/>
      <c r="AD3692" s="3"/>
      <c r="AE3692" s="9"/>
      <c r="AF3692" s="10"/>
      <c r="AG3692" s="9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20"/>
      <c r="R3693" s="13"/>
      <c r="S3693" s="4"/>
      <c r="T3693" s="5"/>
      <c r="U3693" s="9"/>
      <c r="V3693" s="9"/>
      <c r="W3693" s="9"/>
      <c r="X3693" s="32"/>
      <c r="Y3693" s="3"/>
      <c r="Z3693" s="1"/>
      <c r="AA3693" s="9"/>
      <c r="AB3693" s="3"/>
      <c r="AC3693" s="3"/>
      <c r="AD3693" s="3"/>
      <c r="AE3693" s="9"/>
      <c r="AF3693" s="10"/>
      <c r="AG3693" s="9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20"/>
      <c r="R3694" s="13"/>
      <c r="S3694" s="4"/>
      <c r="T3694" s="5"/>
      <c r="U3694" s="9"/>
      <c r="V3694" s="9"/>
      <c r="W3694" s="9"/>
      <c r="X3694" s="32"/>
      <c r="Y3694" s="3"/>
      <c r="Z3694" s="1"/>
      <c r="AA3694" s="9"/>
      <c r="AB3694" s="3"/>
      <c r="AC3694" s="3"/>
      <c r="AD3694" s="3"/>
      <c r="AE3694" s="9"/>
      <c r="AF3694" s="10"/>
      <c r="AG3694" s="9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20"/>
      <c r="R3695" s="13"/>
      <c r="S3695" s="4"/>
      <c r="T3695" s="5"/>
      <c r="U3695" s="9"/>
      <c r="V3695" s="9"/>
      <c r="W3695" s="9"/>
      <c r="X3695" s="32"/>
      <c r="Y3695" s="3"/>
      <c r="Z3695" s="1"/>
      <c r="AA3695" s="9"/>
      <c r="AB3695" s="3"/>
      <c r="AC3695" s="3"/>
      <c r="AD3695" s="3"/>
      <c r="AE3695" s="9"/>
      <c r="AF3695" s="10"/>
      <c r="AG3695" s="9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20"/>
      <c r="R3696" s="13"/>
      <c r="S3696" s="4"/>
      <c r="T3696" s="5"/>
      <c r="U3696" s="9"/>
      <c r="V3696" s="9"/>
      <c r="W3696" s="9"/>
      <c r="X3696" s="32"/>
      <c r="Y3696" s="3"/>
      <c r="Z3696" s="1"/>
      <c r="AA3696" s="9"/>
      <c r="AB3696" s="3"/>
      <c r="AC3696" s="3"/>
      <c r="AD3696" s="3"/>
      <c r="AE3696" s="9"/>
      <c r="AF3696" s="10"/>
      <c r="AG3696" s="9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20"/>
      <c r="R3697" s="13"/>
      <c r="S3697" s="4"/>
      <c r="T3697" s="5"/>
      <c r="U3697" s="9"/>
      <c r="V3697" s="9"/>
      <c r="W3697" s="9"/>
      <c r="X3697" s="32"/>
      <c r="Y3697" s="3"/>
      <c r="Z3697" s="1"/>
      <c r="AA3697" s="9"/>
      <c r="AB3697" s="3"/>
      <c r="AC3697" s="3"/>
      <c r="AD3697" s="3"/>
      <c r="AE3697" s="9"/>
      <c r="AF3697" s="10"/>
      <c r="AG3697" s="9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20"/>
      <c r="R3698" s="13"/>
      <c r="S3698" s="4"/>
      <c r="T3698" s="5"/>
      <c r="U3698" s="9"/>
      <c r="V3698" s="9"/>
      <c r="W3698" s="9"/>
      <c r="X3698" s="32"/>
      <c r="Y3698" s="3"/>
      <c r="Z3698" s="1"/>
      <c r="AA3698" s="9"/>
      <c r="AB3698" s="3"/>
      <c r="AC3698" s="3"/>
      <c r="AD3698" s="3"/>
      <c r="AE3698" s="9"/>
      <c r="AF3698" s="10"/>
      <c r="AG3698" s="9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20"/>
      <c r="R3699" s="13"/>
      <c r="S3699" s="4"/>
      <c r="T3699" s="5"/>
      <c r="U3699" s="9"/>
      <c r="V3699" s="9"/>
      <c r="W3699" s="9"/>
      <c r="X3699" s="32"/>
      <c r="Y3699" s="3"/>
      <c r="Z3699" s="1"/>
      <c r="AA3699" s="9"/>
      <c r="AB3699" s="3"/>
      <c r="AC3699" s="3"/>
      <c r="AD3699" s="3"/>
      <c r="AE3699" s="9"/>
      <c r="AF3699" s="10"/>
      <c r="AG3699" s="9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20"/>
      <c r="R3700" s="13"/>
      <c r="S3700" s="4"/>
      <c r="T3700" s="5"/>
      <c r="U3700" s="9"/>
      <c r="V3700" s="9"/>
      <c r="W3700" s="9"/>
      <c r="X3700" s="32"/>
      <c r="Y3700" s="3"/>
      <c r="Z3700" s="1"/>
      <c r="AA3700" s="9"/>
      <c r="AB3700" s="3"/>
      <c r="AC3700" s="3"/>
      <c r="AD3700" s="3"/>
      <c r="AE3700" s="9"/>
      <c r="AF3700" s="10"/>
      <c r="AG3700" s="9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20"/>
      <c r="R3701" s="13"/>
      <c r="S3701" s="4"/>
      <c r="T3701" s="5"/>
      <c r="U3701" s="9"/>
      <c r="V3701" s="9"/>
      <c r="W3701" s="9"/>
      <c r="X3701" s="32"/>
      <c r="Y3701" s="3"/>
      <c r="Z3701" s="1"/>
      <c r="AA3701" s="9"/>
      <c r="AB3701" s="3"/>
      <c r="AC3701" s="3"/>
      <c r="AD3701" s="3"/>
      <c r="AE3701" s="9"/>
      <c r="AF3701" s="10"/>
      <c r="AG3701" s="9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20"/>
      <c r="R3702" s="13"/>
      <c r="S3702" s="4"/>
      <c r="T3702" s="5"/>
      <c r="U3702" s="9"/>
      <c r="V3702" s="9"/>
      <c r="W3702" s="9"/>
      <c r="X3702" s="32"/>
      <c r="Y3702" s="3"/>
      <c r="Z3702" s="1"/>
      <c r="AA3702" s="9"/>
      <c r="AB3702" s="3"/>
      <c r="AC3702" s="3"/>
      <c r="AD3702" s="3"/>
      <c r="AE3702" s="9"/>
      <c r="AF3702" s="10"/>
      <c r="AG3702" s="9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20"/>
      <c r="R3703" s="13"/>
      <c r="S3703" s="4"/>
      <c r="T3703" s="5"/>
      <c r="U3703" s="9"/>
      <c r="V3703" s="9"/>
      <c r="W3703" s="9"/>
      <c r="X3703" s="32"/>
      <c r="Y3703" s="3"/>
      <c r="Z3703" s="1"/>
      <c r="AA3703" s="9"/>
      <c r="AB3703" s="3"/>
      <c r="AC3703" s="3"/>
      <c r="AD3703" s="3"/>
      <c r="AE3703" s="9"/>
      <c r="AF3703" s="10"/>
      <c r="AG3703" s="9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20"/>
      <c r="R3704" s="13"/>
      <c r="S3704" s="4"/>
      <c r="T3704" s="5"/>
      <c r="U3704" s="9"/>
      <c r="V3704" s="9"/>
      <c r="W3704" s="9"/>
      <c r="X3704" s="32"/>
      <c r="Y3704" s="3"/>
      <c r="Z3704" s="1"/>
      <c r="AA3704" s="9"/>
      <c r="AB3704" s="3"/>
      <c r="AC3704" s="3"/>
      <c r="AD3704" s="3"/>
      <c r="AE3704" s="9"/>
      <c r="AF3704" s="10"/>
      <c r="AG3704" s="9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20"/>
      <c r="R3705" s="13"/>
      <c r="S3705" s="4"/>
      <c r="T3705" s="5"/>
      <c r="U3705" s="9"/>
      <c r="V3705" s="9"/>
      <c r="W3705" s="9"/>
      <c r="X3705" s="32"/>
      <c r="Y3705" s="3"/>
      <c r="Z3705" s="1"/>
      <c r="AA3705" s="9"/>
      <c r="AB3705" s="3"/>
      <c r="AC3705" s="3"/>
      <c r="AD3705" s="3"/>
      <c r="AE3705" s="9"/>
      <c r="AF3705" s="10"/>
      <c r="AG3705" s="9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20"/>
      <c r="R3706" s="13"/>
      <c r="S3706" s="4"/>
      <c r="T3706" s="5"/>
      <c r="U3706" s="9"/>
      <c r="V3706" s="9"/>
      <c r="W3706" s="9"/>
      <c r="X3706" s="32"/>
      <c r="Y3706" s="3"/>
      <c r="Z3706" s="1"/>
      <c r="AA3706" s="9"/>
      <c r="AB3706" s="3"/>
      <c r="AC3706" s="3"/>
      <c r="AD3706" s="3"/>
      <c r="AE3706" s="9"/>
      <c r="AF3706" s="10"/>
      <c r="AG3706" s="9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20"/>
      <c r="R3707" s="13"/>
      <c r="S3707" s="4"/>
      <c r="T3707" s="5"/>
      <c r="U3707" s="9"/>
      <c r="V3707" s="9"/>
      <c r="W3707" s="9"/>
      <c r="X3707" s="32"/>
      <c r="Y3707" s="3"/>
      <c r="Z3707" s="1"/>
      <c r="AA3707" s="9"/>
      <c r="AB3707" s="3"/>
      <c r="AC3707" s="3"/>
      <c r="AD3707" s="3"/>
      <c r="AE3707" s="9"/>
      <c r="AF3707" s="10"/>
      <c r="AG3707" s="9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20"/>
      <c r="R3708" s="13"/>
      <c r="S3708" s="4"/>
      <c r="T3708" s="5"/>
      <c r="U3708" s="9"/>
      <c r="V3708" s="9"/>
      <c r="W3708" s="9"/>
      <c r="X3708" s="32"/>
      <c r="Y3708" s="3"/>
      <c r="Z3708" s="1"/>
      <c r="AA3708" s="9"/>
      <c r="AB3708" s="3"/>
      <c r="AC3708" s="3"/>
      <c r="AD3708" s="3"/>
      <c r="AE3708" s="9"/>
      <c r="AF3708" s="10"/>
      <c r="AG3708" s="9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20"/>
      <c r="R3709" s="13"/>
      <c r="S3709" s="4"/>
      <c r="T3709" s="5"/>
      <c r="U3709" s="9"/>
      <c r="V3709" s="9"/>
      <c r="W3709" s="9"/>
      <c r="X3709" s="32"/>
      <c r="Y3709" s="3"/>
      <c r="Z3709" s="1"/>
      <c r="AA3709" s="9"/>
      <c r="AB3709" s="3"/>
      <c r="AC3709" s="3"/>
      <c r="AD3709" s="3"/>
      <c r="AE3709" s="9"/>
      <c r="AF3709" s="10"/>
      <c r="AG3709" s="9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20"/>
      <c r="R3710" s="13"/>
      <c r="S3710" s="4"/>
      <c r="T3710" s="5"/>
      <c r="U3710" s="9"/>
      <c r="V3710" s="9"/>
      <c r="W3710" s="9"/>
      <c r="X3710" s="32"/>
      <c r="Y3710" s="3"/>
      <c r="Z3710" s="1"/>
      <c r="AA3710" s="9"/>
      <c r="AB3710" s="3"/>
      <c r="AC3710" s="3"/>
      <c r="AD3710" s="3"/>
      <c r="AE3710" s="9"/>
      <c r="AF3710" s="10"/>
      <c r="AG3710" s="9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20"/>
      <c r="R3711" s="13"/>
      <c r="S3711" s="4"/>
      <c r="T3711" s="5"/>
      <c r="U3711" s="9"/>
      <c r="V3711" s="9"/>
      <c r="W3711" s="9"/>
      <c r="X3711" s="32"/>
      <c r="Y3711" s="3"/>
      <c r="Z3711" s="1"/>
      <c r="AA3711" s="9"/>
      <c r="AB3711" s="3"/>
      <c r="AC3711" s="3"/>
      <c r="AD3711" s="3"/>
      <c r="AE3711" s="9"/>
      <c r="AF3711" s="10"/>
      <c r="AG3711" s="9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20"/>
      <c r="R3712" s="13"/>
      <c r="S3712" s="4"/>
      <c r="T3712" s="5"/>
      <c r="U3712" s="9"/>
      <c r="V3712" s="9"/>
      <c r="W3712" s="9"/>
      <c r="X3712" s="32"/>
      <c r="Y3712" s="3"/>
      <c r="Z3712" s="1"/>
      <c r="AA3712" s="9"/>
      <c r="AB3712" s="3"/>
      <c r="AC3712" s="3"/>
      <c r="AD3712" s="3"/>
      <c r="AE3712" s="9"/>
      <c r="AF3712" s="10"/>
      <c r="AG3712" s="9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20"/>
      <c r="R3713" s="13"/>
      <c r="S3713" s="4"/>
      <c r="T3713" s="5"/>
      <c r="U3713" s="9"/>
      <c r="V3713" s="9"/>
      <c r="W3713" s="9"/>
      <c r="X3713" s="32"/>
      <c r="Y3713" s="3"/>
      <c r="Z3713" s="1"/>
      <c r="AA3713" s="9"/>
      <c r="AB3713" s="3"/>
      <c r="AC3713" s="3"/>
      <c r="AD3713" s="3"/>
      <c r="AE3713" s="9"/>
      <c r="AF3713" s="10"/>
      <c r="AG3713" s="9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20"/>
      <c r="R3714" s="13"/>
      <c r="S3714" s="4"/>
      <c r="T3714" s="5"/>
      <c r="U3714" s="9"/>
      <c r="V3714" s="9"/>
      <c r="W3714" s="9"/>
      <c r="X3714" s="32"/>
      <c r="Y3714" s="3"/>
      <c r="Z3714" s="1"/>
      <c r="AA3714" s="9"/>
      <c r="AB3714" s="3"/>
      <c r="AC3714" s="3"/>
      <c r="AD3714" s="3"/>
      <c r="AE3714" s="9"/>
      <c r="AF3714" s="10"/>
      <c r="AG3714" s="9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20"/>
      <c r="R3715" s="13"/>
      <c r="S3715" s="4"/>
      <c r="T3715" s="5"/>
      <c r="U3715" s="9"/>
      <c r="V3715" s="9"/>
      <c r="W3715" s="9"/>
      <c r="X3715" s="32"/>
      <c r="Y3715" s="3"/>
      <c r="Z3715" s="1"/>
      <c r="AA3715" s="9"/>
      <c r="AB3715" s="3"/>
      <c r="AC3715" s="3"/>
      <c r="AD3715" s="3"/>
      <c r="AE3715" s="9"/>
      <c r="AF3715" s="10"/>
      <c r="AG3715" s="9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20"/>
      <c r="R3716" s="13"/>
      <c r="S3716" s="4"/>
      <c r="T3716" s="5"/>
      <c r="U3716" s="9"/>
      <c r="V3716" s="9"/>
      <c r="W3716" s="9"/>
      <c r="X3716" s="32"/>
      <c r="Y3716" s="3"/>
      <c r="Z3716" s="1"/>
      <c r="AA3716" s="9"/>
      <c r="AB3716" s="3"/>
      <c r="AC3716" s="3"/>
      <c r="AD3716" s="3"/>
      <c r="AE3716" s="9"/>
      <c r="AF3716" s="10"/>
      <c r="AG3716" s="9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20"/>
      <c r="R3717" s="13"/>
      <c r="S3717" s="4"/>
      <c r="T3717" s="5"/>
      <c r="U3717" s="9"/>
      <c r="V3717" s="9"/>
      <c r="W3717" s="9"/>
      <c r="X3717" s="32"/>
      <c r="Y3717" s="3"/>
      <c r="Z3717" s="1"/>
      <c r="AA3717" s="9"/>
      <c r="AB3717" s="3"/>
      <c r="AC3717" s="3"/>
      <c r="AD3717" s="3"/>
      <c r="AE3717" s="9"/>
      <c r="AF3717" s="10"/>
      <c r="AG3717" s="9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20"/>
      <c r="R3718" s="13"/>
      <c r="S3718" s="4"/>
      <c r="T3718" s="5"/>
      <c r="U3718" s="9"/>
      <c r="V3718" s="9"/>
      <c r="W3718" s="9"/>
      <c r="X3718" s="32"/>
      <c r="Y3718" s="3"/>
      <c r="Z3718" s="1"/>
      <c r="AA3718" s="9"/>
      <c r="AB3718" s="3"/>
      <c r="AC3718" s="3"/>
      <c r="AD3718" s="3"/>
      <c r="AE3718" s="9"/>
      <c r="AF3718" s="10"/>
      <c r="AG3718" s="9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20"/>
      <c r="R3719" s="13"/>
      <c r="S3719" s="4"/>
      <c r="T3719" s="5"/>
      <c r="U3719" s="9"/>
      <c r="V3719" s="9"/>
      <c r="W3719" s="9"/>
      <c r="X3719" s="32"/>
      <c r="Y3719" s="3"/>
      <c r="Z3719" s="1"/>
      <c r="AA3719" s="9"/>
      <c r="AB3719" s="3"/>
      <c r="AC3719" s="3"/>
      <c r="AD3719" s="3"/>
      <c r="AE3719" s="9"/>
      <c r="AF3719" s="10"/>
      <c r="AG3719" s="9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20"/>
      <c r="R3720" s="13"/>
      <c r="S3720" s="4"/>
      <c r="T3720" s="5"/>
      <c r="U3720" s="9"/>
      <c r="V3720" s="9"/>
      <c r="W3720" s="9"/>
      <c r="X3720" s="32"/>
      <c r="Y3720" s="3"/>
      <c r="Z3720" s="1"/>
      <c r="AA3720" s="9"/>
      <c r="AB3720" s="3"/>
      <c r="AC3720" s="3"/>
      <c r="AD3720" s="3"/>
      <c r="AE3720" s="9"/>
      <c r="AF3720" s="10"/>
      <c r="AG3720" s="9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20"/>
      <c r="R3721" s="13"/>
      <c r="S3721" s="4"/>
      <c r="T3721" s="5"/>
      <c r="U3721" s="9"/>
      <c r="V3721" s="9"/>
      <c r="W3721" s="9"/>
      <c r="X3721" s="32"/>
      <c r="Y3721" s="3"/>
      <c r="Z3721" s="1"/>
      <c r="AA3721" s="9"/>
      <c r="AB3721" s="3"/>
      <c r="AC3721" s="3"/>
      <c r="AD3721" s="3"/>
      <c r="AE3721" s="9"/>
      <c r="AF3721" s="10"/>
      <c r="AG3721" s="9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20"/>
      <c r="R3722" s="13"/>
      <c r="S3722" s="4"/>
      <c r="T3722" s="5"/>
      <c r="U3722" s="9"/>
      <c r="V3722" s="9"/>
      <c r="W3722" s="9"/>
      <c r="X3722" s="32"/>
      <c r="Y3722" s="3"/>
      <c r="Z3722" s="1"/>
      <c r="AA3722" s="9"/>
      <c r="AB3722" s="3"/>
      <c r="AC3722" s="3"/>
      <c r="AD3722" s="3"/>
      <c r="AE3722" s="9"/>
      <c r="AF3722" s="10"/>
      <c r="AG3722" s="9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20"/>
      <c r="R3723" s="13"/>
      <c r="S3723" s="4"/>
      <c r="T3723" s="5"/>
      <c r="U3723" s="9"/>
      <c r="V3723" s="9"/>
      <c r="W3723" s="9"/>
      <c r="X3723" s="32"/>
      <c r="Y3723" s="3"/>
      <c r="Z3723" s="1"/>
      <c r="AA3723" s="9"/>
      <c r="AB3723" s="3"/>
      <c r="AC3723" s="3"/>
      <c r="AD3723" s="3"/>
      <c r="AE3723" s="9"/>
      <c r="AF3723" s="10"/>
      <c r="AG3723" s="9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20"/>
      <c r="R3724" s="13"/>
      <c r="S3724" s="4"/>
      <c r="T3724" s="5"/>
      <c r="U3724" s="9"/>
      <c r="V3724" s="9"/>
      <c r="W3724" s="9"/>
      <c r="X3724" s="32"/>
      <c r="Y3724" s="3"/>
      <c r="Z3724" s="1"/>
      <c r="AA3724" s="9"/>
      <c r="AB3724" s="3"/>
      <c r="AC3724" s="3"/>
      <c r="AD3724" s="3"/>
      <c r="AE3724" s="9"/>
      <c r="AF3724" s="10"/>
      <c r="AG3724" s="9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20"/>
      <c r="R3725" s="13"/>
      <c r="S3725" s="4"/>
      <c r="T3725" s="5"/>
      <c r="U3725" s="9"/>
      <c r="V3725" s="9"/>
      <c r="W3725" s="9"/>
      <c r="X3725" s="32"/>
      <c r="Y3725" s="3"/>
      <c r="Z3725" s="1"/>
      <c r="AA3725" s="9"/>
      <c r="AB3725" s="3"/>
      <c r="AC3725" s="3"/>
      <c r="AD3725" s="3"/>
      <c r="AE3725" s="9"/>
      <c r="AF3725" s="10"/>
      <c r="AG3725" s="9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20"/>
      <c r="R3726" s="13"/>
      <c r="S3726" s="4"/>
      <c r="T3726" s="5"/>
      <c r="U3726" s="9"/>
      <c r="V3726" s="9"/>
      <c r="W3726" s="9"/>
      <c r="X3726" s="32"/>
      <c r="Y3726" s="3"/>
      <c r="Z3726" s="1"/>
      <c r="AA3726" s="9"/>
      <c r="AB3726" s="3"/>
      <c r="AC3726" s="3"/>
      <c r="AD3726" s="3"/>
      <c r="AE3726" s="9"/>
      <c r="AF3726" s="10"/>
      <c r="AG3726" s="9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20"/>
      <c r="R3727" s="13"/>
      <c r="S3727" s="4"/>
      <c r="T3727" s="5"/>
      <c r="U3727" s="9"/>
      <c r="V3727" s="9"/>
      <c r="W3727" s="9"/>
      <c r="X3727" s="32"/>
      <c r="Y3727" s="3"/>
      <c r="Z3727" s="1"/>
      <c r="AA3727" s="9"/>
      <c r="AB3727" s="3"/>
      <c r="AC3727" s="3"/>
      <c r="AD3727" s="3"/>
      <c r="AE3727" s="9"/>
      <c r="AF3727" s="10"/>
      <c r="AG3727" s="9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20"/>
      <c r="R3728" s="13"/>
      <c r="S3728" s="4"/>
      <c r="T3728" s="5"/>
      <c r="U3728" s="9"/>
      <c r="V3728" s="9"/>
      <c r="W3728" s="9"/>
      <c r="X3728" s="32"/>
      <c r="Y3728" s="3"/>
      <c r="Z3728" s="1"/>
      <c r="AA3728" s="9"/>
      <c r="AB3728" s="3"/>
      <c r="AC3728" s="3"/>
      <c r="AD3728" s="3"/>
      <c r="AE3728" s="9"/>
      <c r="AF3728" s="10"/>
      <c r="AG3728" s="9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20"/>
      <c r="R3729" s="13"/>
      <c r="S3729" s="4"/>
      <c r="T3729" s="5"/>
      <c r="U3729" s="9"/>
      <c r="V3729" s="9"/>
      <c r="W3729" s="9"/>
      <c r="X3729" s="32"/>
      <c r="Y3729" s="3"/>
      <c r="Z3729" s="1"/>
      <c r="AA3729" s="9"/>
      <c r="AB3729" s="3"/>
      <c r="AC3729" s="3"/>
      <c r="AD3729" s="3"/>
      <c r="AE3729" s="9"/>
      <c r="AF3729" s="10"/>
      <c r="AG3729" s="9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20"/>
      <c r="R3730" s="13"/>
      <c r="S3730" s="4"/>
      <c r="T3730" s="5"/>
      <c r="U3730" s="9"/>
      <c r="V3730" s="9"/>
      <c r="W3730" s="9"/>
      <c r="X3730" s="32"/>
      <c r="Y3730" s="3"/>
      <c r="Z3730" s="1"/>
      <c r="AA3730" s="9"/>
      <c r="AB3730" s="3"/>
      <c r="AC3730" s="3"/>
      <c r="AD3730" s="3"/>
      <c r="AE3730" s="9"/>
      <c r="AF3730" s="10"/>
      <c r="AG3730" s="9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20"/>
      <c r="R3731" s="13"/>
      <c r="S3731" s="4"/>
      <c r="T3731" s="5"/>
      <c r="U3731" s="9"/>
      <c r="V3731" s="9"/>
      <c r="W3731" s="9"/>
      <c r="X3731" s="32"/>
      <c r="Y3731" s="3"/>
      <c r="Z3731" s="1"/>
      <c r="AA3731" s="9"/>
      <c r="AB3731" s="3"/>
      <c r="AC3731" s="3"/>
      <c r="AD3731" s="3"/>
      <c r="AE3731" s="9"/>
      <c r="AF3731" s="10"/>
      <c r="AG3731" s="9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20"/>
      <c r="R3732" s="13"/>
      <c r="S3732" s="4"/>
      <c r="T3732" s="5"/>
      <c r="U3732" s="9"/>
      <c r="V3732" s="9"/>
      <c r="W3732" s="9"/>
      <c r="X3732" s="32"/>
      <c r="Y3732" s="3"/>
      <c r="Z3732" s="1"/>
      <c r="AA3732" s="9"/>
      <c r="AB3732" s="3"/>
      <c r="AC3732" s="3"/>
      <c r="AD3732" s="3"/>
      <c r="AE3732" s="9"/>
      <c r="AF3732" s="10"/>
      <c r="AG3732" s="9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20"/>
      <c r="R3733" s="13"/>
      <c r="S3733" s="4"/>
      <c r="T3733" s="5"/>
      <c r="U3733" s="9"/>
      <c r="V3733" s="9"/>
      <c r="W3733" s="9"/>
      <c r="X3733" s="32"/>
      <c r="Y3733" s="3"/>
      <c r="Z3733" s="1"/>
      <c r="AA3733" s="9"/>
      <c r="AB3733" s="3"/>
      <c r="AC3733" s="3"/>
      <c r="AD3733" s="3"/>
      <c r="AE3733" s="9"/>
      <c r="AF3733" s="10"/>
      <c r="AG3733" s="9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20"/>
      <c r="R3734" s="13"/>
      <c r="S3734" s="4"/>
      <c r="T3734" s="5"/>
      <c r="U3734" s="9"/>
      <c r="V3734" s="9"/>
      <c r="W3734" s="9"/>
      <c r="X3734" s="32"/>
      <c r="Y3734" s="3"/>
      <c r="Z3734" s="1"/>
      <c r="AA3734" s="9"/>
      <c r="AB3734" s="3"/>
      <c r="AC3734" s="3"/>
      <c r="AD3734" s="3"/>
      <c r="AE3734" s="9"/>
      <c r="AF3734" s="10"/>
      <c r="AG3734" s="9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20"/>
      <c r="R3735" s="13"/>
      <c r="S3735" s="4"/>
      <c r="T3735" s="5"/>
      <c r="U3735" s="9"/>
      <c r="V3735" s="9"/>
      <c r="W3735" s="9"/>
      <c r="X3735" s="32"/>
      <c r="Y3735" s="3"/>
      <c r="Z3735" s="1"/>
      <c r="AA3735" s="9"/>
      <c r="AB3735" s="3"/>
      <c r="AC3735" s="3"/>
      <c r="AD3735" s="3"/>
      <c r="AE3735" s="9"/>
      <c r="AF3735" s="10"/>
      <c r="AG3735" s="9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20"/>
      <c r="R3736" s="13"/>
      <c r="S3736" s="4"/>
      <c r="T3736" s="5"/>
      <c r="U3736" s="9"/>
      <c r="V3736" s="9"/>
      <c r="W3736" s="9"/>
      <c r="X3736" s="32"/>
      <c r="Y3736" s="3"/>
      <c r="Z3736" s="1"/>
      <c r="AA3736" s="9"/>
      <c r="AB3736" s="3"/>
      <c r="AC3736" s="3"/>
      <c r="AD3736" s="3"/>
      <c r="AE3736" s="9"/>
      <c r="AF3736" s="10"/>
      <c r="AG3736" s="9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20"/>
      <c r="R3737" s="13"/>
      <c r="S3737" s="4"/>
      <c r="T3737" s="5"/>
      <c r="U3737" s="9"/>
      <c r="V3737" s="9"/>
      <c r="W3737" s="9"/>
      <c r="X3737" s="32"/>
      <c r="Y3737" s="3"/>
      <c r="Z3737" s="1"/>
      <c r="AA3737" s="9"/>
      <c r="AB3737" s="3"/>
      <c r="AC3737" s="3"/>
      <c r="AD3737" s="3"/>
      <c r="AE3737" s="9"/>
      <c r="AF3737" s="10"/>
      <c r="AG3737" s="9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20"/>
      <c r="R3738" s="13"/>
      <c r="S3738" s="4"/>
      <c r="T3738" s="5"/>
      <c r="U3738" s="9"/>
      <c r="V3738" s="9"/>
      <c r="W3738" s="9"/>
      <c r="X3738" s="32"/>
      <c r="Y3738" s="3"/>
      <c r="Z3738" s="1"/>
      <c r="AA3738" s="9"/>
      <c r="AB3738" s="3"/>
      <c r="AC3738" s="3"/>
      <c r="AD3738" s="3"/>
      <c r="AE3738" s="9"/>
      <c r="AF3738" s="10"/>
      <c r="AG3738" s="9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20"/>
      <c r="R3739" s="13"/>
      <c r="S3739" s="4"/>
      <c r="T3739" s="5"/>
      <c r="U3739" s="9"/>
      <c r="V3739" s="9"/>
      <c r="W3739" s="9"/>
      <c r="X3739" s="32"/>
      <c r="Y3739" s="3"/>
      <c r="Z3739" s="1"/>
      <c r="AA3739" s="9"/>
      <c r="AB3739" s="3"/>
      <c r="AC3739" s="3"/>
      <c r="AD3739" s="3"/>
      <c r="AE3739" s="9"/>
      <c r="AF3739" s="10"/>
      <c r="AG3739" s="9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20"/>
      <c r="R3740" s="13"/>
      <c r="S3740" s="4"/>
      <c r="T3740" s="5"/>
      <c r="U3740" s="9"/>
      <c r="V3740" s="9"/>
      <c r="W3740" s="9"/>
      <c r="X3740" s="32"/>
      <c r="Y3740" s="3"/>
      <c r="Z3740" s="1"/>
      <c r="AA3740" s="9"/>
      <c r="AB3740" s="3"/>
      <c r="AC3740" s="3"/>
      <c r="AD3740" s="3"/>
      <c r="AE3740" s="9"/>
      <c r="AF3740" s="10"/>
      <c r="AG3740" s="9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20"/>
      <c r="R3741" s="13"/>
      <c r="S3741" s="4"/>
      <c r="T3741" s="5"/>
      <c r="U3741" s="9"/>
      <c r="V3741" s="9"/>
      <c r="W3741" s="9"/>
      <c r="X3741" s="32"/>
      <c r="Y3741" s="3"/>
      <c r="Z3741" s="1"/>
      <c r="AA3741" s="9"/>
      <c r="AB3741" s="3"/>
      <c r="AC3741" s="3"/>
      <c r="AD3741" s="3"/>
      <c r="AE3741" s="9"/>
      <c r="AF3741" s="10"/>
      <c r="AG3741" s="9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20"/>
      <c r="R3742" s="13"/>
      <c r="S3742" s="4"/>
      <c r="T3742" s="5"/>
      <c r="U3742" s="9"/>
      <c r="V3742" s="9"/>
      <c r="W3742" s="9"/>
      <c r="X3742" s="32"/>
      <c r="Y3742" s="3"/>
      <c r="Z3742" s="1"/>
      <c r="AA3742" s="9"/>
      <c r="AB3742" s="3"/>
      <c r="AC3742" s="3"/>
      <c r="AD3742" s="3"/>
      <c r="AE3742" s="9"/>
      <c r="AF3742" s="10"/>
      <c r="AG3742" s="9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20"/>
      <c r="R3743" s="13"/>
      <c r="S3743" s="4"/>
      <c r="T3743" s="5"/>
      <c r="U3743" s="9"/>
      <c r="V3743" s="9"/>
      <c r="W3743" s="9"/>
      <c r="X3743" s="32"/>
      <c r="Y3743" s="3"/>
      <c r="Z3743" s="1"/>
      <c r="AA3743" s="9"/>
      <c r="AB3743" s="3"/>
      <c r="AC3743" s="3"/>
      <c r="AD3743" s="3"/>
      <c r="AE3743" s="9"/>
      <c r="AF3743" s="10"/>
      <c r="AG3743" s="9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20"/>
      <c r="R3744" s="13"/>
      <c r="S3744" s="4"/>
      <c r="T3744" s="5"/>
      <c r="U3744" s="9"/>
      <c r="V3744" s="9"/>
      <c r="W3744" s="9"/>
      <c r="X3744" s="32"/>
      <c r="Y3744" s="3"/>
      <c r="Z3744" s="1"/>
      <c r="AA3744" s="9"/>
      <c r="AB3744" s="3"/>
      <c r="AC3744" s="3"/>
      <c r="AD3744" s="3"/>
      <c r="AE3744" s="9"/>
      <c r="AF3744" s="10"/>
      <c r="AG3744" s="9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20"/>
      <c r="R3745" s="13"/>
      <c r="S3745" s="4"/>
      <c r="T3745" s="5"/>
      <c r="U3745" s="9"/>
      <c r="V3745" s="9"/>
      <c r="W3745" s="9"/>
      <c r="X3745" s="32"/>
      <c r="Y3745" s="3"/>
      <c r="Z3745" s="1"/>
      <c r="AA3745" s="9"/>
      <c r="AB3745" s="3"/>
      <c r="AC3745" s="3"/>
      <c r="AD3745" s="3"/>
      <c r="AE3745" s="9"/>
      <c r="AF3745" s="10"/>
      <c r="AG3745" s="9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20"/>
      <c r="R3746" s="13"/>
      <c r="S3746" s="4"/>
      <c r="T3746" s="5"/>
      <c r="U3746" s="9"/>
      <c r="V3746" s="9"/>
      <c r="W3746" s="9"/>
      <c r="X3746" s="32"/>
      <c r="Y3746" s="3"/>
      <c r="Z3746" s="1"/>
      <c r="AA3746" s="9"/>
      <c r="AB3746" s="3"/>
      <c r="AC3746" s="3"/>
      <c r="AD3746" s="3"/>
      <c r="AE3746" s="9"/>
      <c r="AF3746" s="10"/>
      <c r="AG3746" s="9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20"/>
      <c r="R3747" s="13"/>
      <c r="S3747" s="4"/>
      <c r="T3747" s="5"/>
      <c r="U3747" s="9"/>
      <c r="V3747" s="9"/>
      <c r="W3747" s="9"/>
      <c r="X3747" s="32"/>
      <c r="Y3747" s="3"/>
      <c r="Z3747" s="1"/>
      <c r="AA3747" s="9"/>
      <c r="AB3747" s="3"/>
      <c r="AC3747" s="3"/>
      <c r="AD3747" s="3"/>
      <c r="AE3747" s="9"/>
      <c r="AF3747" s="10"/>
      <c r="AG3747" s="9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20"/>
      <c r="R3748" s="13"/>
      <c r="S3748" s="4"/>
      <c r="T3748" s="5"/>
      <c r="U3748" s="9"/>
      <c r="V3748" s="9"/>
      <c r="W3748" s="9"/>
      <c r="X3748" s="32"/>
      <c r="Y3748" s="3"/>
      <c r="Z3748" s="1"/>
      <c r="AA3748" s="9"/>
      <c r="AB3748" s="3"/>
      <c r="AC3748" s="3"/>
      <c r="AD3748" s="3"/>
      <c r="AE3748" s="9"/>
      <c r="AF3748" s="10"/>
      <c r="AG3748" s="9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20"/>
      <c r="R3749" s="13"/>
      <c r="S3749" s="4"/>
      <c r="T3749" s="5"/>
      <c r="U3749" s="9"/>
      <c r="V3749" s="9"/>
      <c r="W3749" s="9"/>
      <c r="X3749" s="32"/>
      <c r="Y3749" s="3"/>
      <c r="Z3749" s="1"/>
      <c r="AA3749" s="9"/>
      <c r="AB3749" s="3"/>
      <c r="AC3749" s="3"/>
      <c r="AD3749" s="3"/>
      <c r="AE3749" s="9"/>
      <c r="AF3749" s="10"/>
      <c r="AG3749" s="9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20"/>
      <c r="R3750" s="13"/>
      <c r="S3750" s="4"/>
      <c r="T3750" s="5"/>
      <c r="U3750" s="9"/>
      <c r="V3750" s="9"/>
      <c r="W3750" s="9"/>
      <c r="X3750" s="32"/>
      <c r="Y3750" s="3"/>
      <c r="Z3750" s="1"/>
      <c r="AA3750" s="9"/>
      <c r="AB3750" s="3"/>
      <c r="AC3750" s="3"/>
      <c r="AD3750" s="3"/>
      <c r="AE3750" s="9"/>
      <c r="AF3750" s="10"/>
      <c r="AG3750" s="9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20"/>
      <c r="R3751" s="13"/>
      <c r="S3751" s="4"/>
      <c r="T3751" s="5"/>
      <c r="U3751" s="9"/>
      <c r="V3751" s="9"/>
      <c r="W3751" s="9"/>
      <c r="X3751" s="32"/>
      <c r="Y3751" s="3"/>
      <c r="Z3751" s="1"/>
      <c r="AA3751" s="9"/>
      <c r="AB3751" s="3"/>
      <c r="AC3751" s="3"/>
      <c r="AD3751" s="3"/>
      <c r="AE3751" s="9"/>
      <c r="AF3751" s="10"/>
      <c r="AG3751" s="9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20"/>
      <c r="R3752" s="13"/>
      <c r="S3752" s="4"/>
      <c r="T3752" s="5"/>
      <c r="U3752" s="9"/>
      <c r="V3752" s="9"/>
      <c r="W3752" s="9"/>
      <c r="X3752" s="32"/>
      <c r="Y3752" s="3"/>
      <c r="Z3752" s="1"/>
      <c r="AA3752" s="9"/>
      <c r="AB3752" s="3"/>
      <c r="AC3752" s="3"/>
      <c r="AD3752" s="3"/>
      <c r="AE3752" s="9"/>
      <c r="AF3752" s="10"/>
      <c r="AG3752" s="9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20"/>
      <c r="R3753" s="13"/>
      <c r="S3753" s="4"/>
      <c r="T3753" s="5"/>
      <c r="U3753" s="9"/>
      <c r="V3753" s="9"/>
      <c r="W3753" s="9"/>
      <c r="X3753" s="32"/>
      <c r="Y3753" s="3"/>
      <c r="Z3753" s="1"/>
      <c r="AA3753" s="9"/>
      <c r="AB3753" s="3"/>
      <c r="AC3753" s="3"/>
      <c r="AD3753" s="3"/>
      <c r="AE3753" s="9"/>
      <c r="AF3753" s="10"/>
      <c r="AG3753" s="9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20"/>
      <c r="R3754" s="13"/>
      <c r="S3754" s="4"/>
      <c r="T3754" s="5"/>
      <c r="U3754" s="9"/>
      <c r="V3754" s="9"/>
      <c r="W3754" s="9"/>
      <c r="X3754" s="32"/>
      <c r="Y3754" s="3"/>
      <c r="Z3754" s="1"/>
      <c r="AA3754" s="9"/>
      <c r="AB3754" s="3"/>
      <c r="AC3754" s="3"/>
      <c r="AD3754" s="3"/>
      <c r="AE3754" s="9"/>
      <c r="AF3754" s="10"/>
      <c r="AG3754" s="9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20"/>
      <c r="R3755" s="13"/>
      <c r="S3755" s="4"/>
      <c r="T3755" s="5"/>
      <c r="U3755" s="9"/>
      <c r="V3755" s="9"/>
      <c r="W3755" s="9"/>
      <c r="X3755" s="32"/>
      <c r="Y3755" s="3"/>
      <c r="Z3755" s="1"/>
      <c r="AA3755" s="9"/>
      <c r="AB3755" s="3"/>
      <c r="AC3755" s="3"/>
      <c r="AD3755" s="3"/>
      <c r="AE3755" s="9"/>
      <c r="AF3755" s="10"/>
      <c r="AG3755" s="9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20"/>
      <c r="R3756" s="13"/>
      <c r="S3756" s="4"/>
      <c r="T3756" s="5"/>
      <c r="U3756" s="9"/>
      <c r="V3756" s="9"/>
      <c r="W3756" s="9"/>
      <c r="X3756" s="32"/>
      <c r="Y3756" s="3"/>
      <c r="Z3756" s="1"/>
      <c r="AA3756" s="9"/>
      <c r="AB3756" s="3"/>
      <c r="AC3756" s="3"/>
      <c r="AD3756" s="3"/>
      <c r="AE3756" s="9"/>
      <c r="AF3756" s="10"/>
      <c r="AG3756" s="9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20"/>
      <c r="R3757" s="13"/>
      <c r="S3757" s="4"/>
      <c r="T3757" s="5"/>
      <c r="U3757" s="9"/>
      <c r="V3757" s="9"/>
      <c r="W3757" s="9"/>
      <c r="X3757" s="32"/>
      <c r="Y3757" s="3"/>
      <c r="Z3757" s="1"/>
      <c r="AA3757" s="9"/>
      <c r="AB3757" s="3"/>
      <c r="AC3757" s="3"/>
      <c r="AD3757" s="3"/>
      <c r="AE3757" s="9"/>
      <c r="AF3757" s="10"/>
      <c r="AG3757" s="9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20"/>
      <c r="R3758" s="13"/>
      <c r="S3758" s="4"/>
      <c r="T3758" s="5"/>
      <c r="U3758" s="9"/>
      <c r="V3758" s="9"/>
      <c r="W3758" s="9"/>
      <c r="X3758" s="32"/>
      <c r="Y3758" s="3"/>
      <c r="Z3758" s="1"/>
      <c r="AA3758" s="9"/>
      <c r="AB3758" s="3"/>
      <c r="AC3758" s="3"/>
      <c r="AD3758" s="3"/>
      <c r="AE3758" s="9"/>
      <c r="AF3758" s="10"/>
      <c r="AG3758" s="9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20"/>
      <c r="R3759" s="13"/>
      <c r="S3759" s="4"/>
      <c r="T3759" s="5"/>
      <c r="U3759" s="9"/>
      <c r="V3759" s="9"/>
      <c r="W3759" s="9"/>
      <c r="X3759" s="32"/>
      <c r="Y3759" s="3"/>
      <c r="Z3759" s="1"/>
      <c r="AA3759" s="9"/>
      <c r="AB3759" s="3"/>
      <c r="AC3759" s="3"/>
      <c r="AD3759" s="3"/>
      <c r="AE3759" s="9"/>
      <c r="AF3759" s="10"/>
      <c r="AG3759" s="9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20"/>
      <c r="R3760" s="13"/>
      <c r="S3760" s="4"/>
      <c r="T3760" s="5"/>
      <c r="U3760" s="9"/>
      <c r="V3760" s="9"/>
      <c r="W3760" s="9"/>
      <c r="X3760" s="32"/>
      <c r="Y3760" s="3"/>
      <c r="Z3760" s="1"/>
      <c r="AA3760" s="9"/>
      <c r="AB3760" s="3"/>
      <c r="AC3760" s="3"/>
      <c r="AD3760" s="3"/>
      <c r="AE3760" s="9"/>
      <c r="AF3760" s="10"/>
      <c r="AG3760" s="9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20"/>
      <c r="R3761" s="13"/>
      <c r="S3761" s="4"/>
      <c r="T3761" s="5"/>
      <c r="U3761" s="9"/>
      <c r="V3761" s="9"/>
      <c r="W3761" s="9"/>
      <c r="X3761" s="32"/>
      <c r="Y3761" s="3"/>
      <c r="Z3761" s="1"/>
      <c r="AA3761" s="9"/>
      <c r="AB3761" s="3"/>
      <c r="AC3761" s="3"/>
      <c r="AD3761" s="3"/>
      <c r="AE3761" s="9"/>
      <c r="AF3761" s="10"/>
      <c r="AG3761" s="9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20"/>
      <c r="R3762" s="13"/>
      <c r="S3762" s="4"/>
      <c r="T3762" s="5"/>
      <c r="U3762" s="9"/>
      <c r="V3762" s="9"/>
      <c r="W3762" s="9"/>
      <c r="X3762" s="32"/>
      <c r="Y3762" s="3"/>
      <c r="Z3762" s="1"/>
      <c r="AA3762" s="9"/>
      <c r="AB3762" s="3"/>
      <c r="AC3762" s="3"/>
      <c r="AD3762" s="3"/>
      <c r="AE3762" s="9"/>
      <c r="AF3762" s="10"/>
      <c r="AG3762" s="9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20"/>
      <c r="R3763" s="13"/>
      <c r="S3763" s="4"/>
      <c r="T3763" s="5"/>
      <c r="U3763" s="9"/>
      <c r="V3763" s="9"/>
      <c r="W3763" s="9"/>
      <c r="X3763" s="32"/>
      <c r="Y3763" s="3"/>
      <c r="Z3763" s="1"/>
      <c r="AA3763" s="9"/>
      <c r="AB3763" s="3"/>
      <c r="AC3763" s="3"/>
      <c r="AD3763" s="3"/>
      <c r="AE3763" s="9"/>
      <c r="AF3763" s="10"/>
      <c r="AG3763" s="9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20"/>
      <c r="R3764" s="13"/>
      <c r="S3764" s="4"/>
      <c r="T3764" s="5"/>
      <c r="U3764" s="9"/>
      <c r="V3764" s="9"/>
      <c r="W3764" s="9"/>
      <c r="X3764" s="32"/>
      <c r="Y3764" s="3"/>
      <c r="Z3764" s="1"/>
      <c r="AA3764" s="9"/>
      <c r="AB3764" s="3"/>
      <c r="AC3764" s="3"/>
      <c r="AD3764" s="3"/>
      <c r="AE3764" s="9"/>
      <c r="AF3764" s="10"/>
      <c r="AG3764" s="9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20"/>
      <c r="R3765" s="13"/>
      <c r="S3765" s="4"/>
      <c r="T3765" s="5"/>
      <c r="U3765" s="9"/>
      <c r="V3765" s="9"/>
      <c r="W3765" s="9"/>
      <c r="X3765" s="32"/>
      <c r="Y3765" s="3"/>
      <c r="Z3765" s="1"/>
      <c r="AA3765" s="9"/>
      <c r="AB3765" s="3"/>
      <c r="AC3765" s="3"/>
      <c r="AD3765" s="3"/>
      <c r="AE3765" s="9"/>
      <c r="AF3765" s="10"/>
      <c r="AG3765" s="9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20"/>
      <c r="R3766" s="13"/>
      <c r="S3766" s="4"/>
      <c r="T3766" s="5"/>
      <c r="U3766" s="9"/>
      <c r="V3766" s="9"/>
      <c r="W3766" s="9"/>
      <c r="X3766" s="32"/>
      <c r="Y3766" s="3"/>
      <c r="Z3766" s="1"/>
      <c r="AA3766" s="9"/>
      <c r="AB3766" s="3"/>
      <c r="AC3766" s="3"/>
      <c r="AD3766" s="3"/>
      <c r="AE3766" s="9"/>
      <c r="AF3766" s="10"/>
      <c r="AG3766" s="9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20"/>
      <c r="R3767" s="13"/>
      <c r="S3767" s="4"/>
      <c r="T3767" s="5"/>
      <c r="U3767" s="9"/>
      <c r="V3767" s="9"/>
      <c r="W3767" s="9"/>
      <c r="X3767" s="32"/>
      <c r="Y3767" s="3"/>
      <c r="Z3767" s="1"/>
      <c r="AA3767" s="9"/>
      <c r="AB3767" s="3"/>
      <c r="AC3767" s="3"/>
      <c r="AD3767" s="3"/>
      <c r="AE3767" s="9"/>
      <c r="AF3767" s="10"/>
      <c r="AG3767" s="9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20"/>
      <c r="R3768" s="13"/>
      <c r="S3768" s="4"/>
      <c r="T3768" s="5"/>
      <c r="U3768" s="9"/>
      <c r="V3768" s="9"/>
      <c r="W3768" s="9"/>
      <c r="X3768" s="32"/>
      <c r="Y3768" s="3"/>
      <c r="Z3768" s="1"/>
      <c r="AA3768" s="9"/>
      <c r="AB3768" s="3"/>
      <c r="AC3768" s="3"/>
      <c r="AD3768" s="3"/>
      <c r="AE3768" s="9"/>
      <c r="AF3768" s="10"/>
      <c r="AG3768" s="9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20"/>
      <c r="R3769" s="13"/>
      <c r="S3769" s="4"/>
      <c r="T3769" s="5"/>
      <c r="U3769" s="9"/>
      <c r="V3769" s="9"/>
      <c r="W3769" s="9"/>
      <c r="X3769" s="32"/>
      <c r="Y3769" s="3"/>
      <c r="Z3769" s="1"/>
      <c r="AA3769" s="9"/>
      <c r="AB3769" s="3"/>
      <c r="AC3769" s="3"/>
      <c r="AD3769" s="3"/>
      <c r="AE3769" s="9"/>
      <c r="AF3769" s="10"/>
      <c r="AG3769" s="9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20"/>
      <c r="R3770" s="13"/>
      <c r="S3770" s="4"/>
      <c r="T3770" s="5"/>
      <c r="U3770" s="9"/>
      <c r="V3770" s="9"/>
      <c r="W3770" s="9"/>
      <c r="X3770" s="32"/>
      <c r="Y3770" s="3"/>
      <c r="Z3770" s="1"/>
      <c r="AA3770" s="9"/>
      <c r="AB3770" s="3"/>
      <c r="AC3770" s="3"/>
      <c r="AD3770" s="3"/>
      <c r="AE3770" s="9"/>
      <c r="AF3770" s="10"/>
      <c r="AG3770" s="9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20"/>
      <c r="R3771" s="13"/>
      <c r="S3771" s="4"/>
      <c r="T3771" s="5"/>
      <c r="U3771" s="9"/>
      <c r="V3771" s="9"/>
      <c r="W3771" s="9"/>
      <c r="X3771" s="32"/>
      <c r="Y3771" s="3"/>
      <c r="Z3771" s="1"/>
      <c r="AA3771" s="9"/>
      <c r="AB3771" s="3"/>
      <c r="AC3771" s="3"/>
      <c r="AD3771" s="3"/>
      <c r="AE3771" s="9"/>
      <c r="AF3771" s="10"/>
      <c r="AG3771" s="9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20"/>
      <c r="R3772" s="13"/>
      <c r="S3772" s="4"/>
      <c r="T3772" s="5"/>
      <c r="U3772" s="9"/>
      <c r="V3772" s="9"/>
      <c r="W3772" s="9"/>
      <c r="X3772" s="32"/>
      <c r="Y3772" s="3"/>
      <c r="Z3772" s="1"/>
      <c r="AA3772" s="9"/>
      <c r="AB3772" s="3"/>
      <c r="AC3772" s="3"/>
      <c r="AD3772" s="3"/>
      <c r="AE3772" s="9"/>
      <c r="AF3772" s="10"/>
      <c r="AG3772" s="9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20"/>
      <c r="R3773" s="13"/>
      <c r="S3773" s="4"/>
      <c r="T3773" s="5"/>
      <c r="U3773" s="9"/>
      <c r="V3773" s="9"/>
      <c r="W3773" s="9"/>
      <c r="X3773" s="32"/>
      <c r="Y3773" s="3"/>
      <c r="Z3773" s="1"/>
      <c r="AA3773" s="9"/>
      <c r="AB3773" s="3"/>
      <c r="AC3773" s="3"/>
      <c r="AD3773" s="3"/>
      <c r="AE3773" s="9"/>
      <c r="AF3773" s="10"/>
      <c r="AG3773" s="9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20"/>
      <c r="R3774" s="13"/>
      <c r="S3774" s="4"/>
      <c r="T3774" s="5"/>
      <c r="U3774" s="9"/>
      <c r="V3774" s="9"/>
      <c r="W3774" s="9"/>
      <c r="X3774" s="32"/>
      <c r="Y3774" s="3"/>
      <c r="Z3774" s="1"/>
      <c r="AA3774" s="9"/>
      <c r="AB3774" s="3"/>
      <c r="AC3774" s="3"/>
      <c r="AD3774" s="3"/>
      <c r="AE3774" s="9"/>
      <c r="AF3774" s="10"/>
      <c r="AG3774" s="9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20"/>
      <c r="R3775" s="13"/>
      <c r="S3775" s="4"/>
      <c r="T3775" s="5"/>
      <c r="U3775" s="9"/>
      <c r="V3775" s="9"/>
      <c r="W3775" s="9"/>
      <c r="X3775" s="32"/>
      <c r="Y3775" s="3"/>
      <c r="Z3775" s="1"/>
      <c r="AA3775" s="9"/>
      <c r="AB3775" s="3"/>
      <c r="AC3775" s="3"/>
      <c r="AD3775" s="3"/>
      <c r="AE3775" s="9"/>
      <c r="AF3775" s="10"/>
      <c r="AG3775" s="9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20"/>
      <c r="R3776" s="13"/>
      <c r="S3776" s="4"/>
      <c r="T3776" s="5"/>
      <c r="U3776" s="9"/>
      <c r="V3776" s="9"/>
      <c r="W3776" s="9"/>
      <c r="X3776" s="32"/>
      <c r="Y3776" s="3"/>
      <c r="Z3776" s="1"/>
      <c r="AA3776" s="9"/>
      <c r="AB3776" s="3"/>
      <c r="AC3776" s="3"/>
      <c r="AD3776" s="3"/>
      <c r="AE3776" s="9"/>
      <c r="AF3776" s="10"/>
      <c r="AG3776" s="9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20"/>
      <c r="R3777" s="13"/>
      <c r="S3777" s="4"/>
      <c r="T3777" s="5"/>
      <c r="U3777" s="9"/>
      <c r="V3777" s="9"/>
      <c r="W3777" s="9"/>
      <c r="X3777" s="32"/>
      <c r="Y3777" s="3"/>
      <c r="Z3777" s="1"/>
      <c r="AA3777" s="9"/>
      <c r="AB3777" s="3"/>
      <c r="AC3777" s="3"/>
      <c r="AD3777" s="3"/>
      <c r="AE3777" s="9"/>
      <c r="AF3777" s="10"/>
      <c r="AG3777" s="9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20"/>
      <c r="R3778" s="13"/>
      <c r="S3778" s="4"/>
      <c r="T3778" s="5"/>
      <c r="U3778" s="9"/>
      <c r="V3778" s="9"/>
      <c r="W3778" s="9"/>
      <c r="X3778" s="32"/>
      <c r="Y3778" s="3"/>
      <c r="Z3778" s="1"/>
      <c r="AA3778" s="9"/>
      <c r="AB3778" s="3"/>
      <c r="AC3778" s="3"/>
      <c r="AD3778" s="3"/>
      <c r="AE3778" s="9"/>
      <c r="AF3778" s="10"/>
      <c r="AG3778" s="9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20"/>
      <c r="R3779" s="13"/>
      <c r="S3779" s="4"/>
      <c r="T3779" s="5"/>
      <c r="U3779" s="9"/>
      <c r="V3779" s="9"/>
      <c r="W3779" s="9"/>
      <c r="X3779" s="32"/>
      <c r="Y3779" s="3"/>
      <c r="Z3779" s="1"/>
      <c r="AA3779" s="9"/>
      <c r="AB3779" s="3"/>
      <c r="AC3779" s="3"/>
      <c r="AD3779" s="3"/>
      <c r="AE3779" s="9"/>
      <c r="AF3779" s="10"/>
      <c r="AG3779" s="9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20"/>
      <c r="R3780" s="13"/>
      <c r="S3780" s="4"/>
      <c r="T3780" s="5"/>
      <c r="U3780" s="9"/>
      <c r="V3780" s="9"/>
      <c r="W3780" s="9"/>
      <c r="X3780" s="32"/>
      <c r="Y3780" s="3"/>
      <c r="Z3780" s="1"/>
      <c r="AA3780" s="9"/>
      <c r="AB3780" s="3"/>
      <c r="AC3780" s="3"/>
      <c r="AD3780" s="3"/>
      <c r="AE3780" s="9"/>
      <c r="AF3780" s="10"/>
      <c r="AG3780" s="9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20"/>
      <c r="R3781" s="13"/>
      <c r="S3781" s="4"/>
      <c r="T3781" s="5"/>
      <c r="U3781" s="9"/>
      <c r="V3781" s="9"/>
      <c r="W3781" s="9"/>
      <c r="X3781" s="32"/>
      <c r="Y3781" s="3"/>
      <c r="Z3781" s="1"/>
      <c r="AA3781" s="9"/>
      <c r="AB3781" s="3"/>
      <c r="AC3781" s="3"/>
      <c r="AD3781" s="3"/>
      <c r="AE3781" s="9"/>
      <c r="AF3781" s="10"/>
      <c r="AG3781" s="9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20"/>
      <c r="R3782" s="13"/>
      <c r="S3782" s="4"/>
      <c r="T3782" s="5"/>
      <c r="U3782" s="9"/>
      <c r="V3782" s="9"/>
      <c r="W3782" s="9"/>
      <c r="X3782" s="32"/>
      <c r="Y3782" s="3"/>
      <c r="Z3782" s="1"/>
      <c r="AA3782" s="9"/>
      <c r="AB3782" s="3"/>
      <c r="AC3782" s="3"/>
      <c r="AD3782" s="3"/>
      <c r="AE3782" s="9"/>
      <c r="AF3782" s="10"/>
      <c r="AG3782" s="9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20"/>
      <c r="R3783" s="13"/>
      <c r="S3783" s="4"/>
      <c r="T3783" s="5"/>
      <c r="U3783" s="9"/>
      <c r="V3783" s="9"/>
      <c r="W3783" s="9"/>
      <c r="X3783" s="32"/>
      <c r="Y3783" s="3"/>
      <c r="Z3783" s="1"/>
      <c r="AA3783" s="9"/>
      <c r="AB3783" s="3"/>
      <c r="AC3783" s="3"/>
      <c r="AD3783" s="3"/>
      <c r="AE3783" s="9"/>
      <c r="AF3783" s="10"/>
      <c r="AG3783" s="9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20"/>
      <c r="R3784" s="13"/>
      <c r="S3784" s="4"/>
      <c r="T3784" s="5"/>
      <c r="U3784" s="9"/>
      <c r="V3784" s="9"/>
      <c r="W3784" s="9"/>
      <c r="X3784" s="32"/>
      <c r="Y3784" s="3"/>
      <c r="Z3784" s="1"/>
      <c r="AA3784" s="9"/>
      <c r="AB3784" s="3"/>
      <c r="AC3784" s="3"/>
      <c r="AD3784" s="3"/>
      <c r="AE3784" s="9"/>
      <c r="AF3784" s="10"/>
      <c r="AG3784" s="9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20"/>
      <c r="R3785" s="13"/>
      <c r="S3785" s="4"/>
      <c r="T3785" s="5"/>
      <c r="U3785" s="9"/>
      <c r="V3785" s="9"/>
      <c r="W3785" s="9"/>
      <c r="X3785" s="32"/>
      <c r="Y3785" s="3"/>
      <c r="Z3785" s="1"/>
      <c r="AA3785" s="9"/>
      <c r="AB3785" s="3"/>
      <c r="AC3785" s="3"/>
      <c r="AD3785" s="3"/>
      <c r="AE3785" s="9"/>
      <c r="AF3785" s="10"/>
      <c r="AG3785" s="9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20"/>
      <c r="R3786" s="13"/>
      <c r="S3786" s="4"/>
      <c r="T3786" s="5"/>
      <c r="U3786" s="9"/>
      <c r="V3786" s="9"/>
      <c r="W3786" s="9"/>
      <c r="X3786" s="32"/>
      <c r="Y3786" s="3"/>
      <c r="Z3786" s="1"/>
      <c r="AA3786" s="9"/>
      <c r="AB3786" s="3"/>
      <c r="AC3786" s="3"/>
      <c r="AD3786" s="3"/>
      <c r="AE3786" s="9"/>
      <c r="AF3786" s="10"/>
      <c r="AG3786" s="9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20"/>
      <c r="R3787" s="13"/>
      <c r="S3787" s="4"/>
      <c r="T3787" s="5"/>
      <c r="U3787" s="9"/>
      <c r="V3787" s="9"/>
      <c r="W3787" s="9"/>
      <c r="X3787" s="32"/>
      <c r="Y3787" s="3"/>
      <c r="Z3787" s="1"/>
      <c r="AA3787" s="9"/>
      <c r="AB3787" s="3"/>
      <c r="AC3787" s="3"/>
      <c r="AD3787" s="3"/>
      <c r="AE3787" s="9"/>
      <c r="AF3787" s="10"/>
      <c r="AG3787" s="9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20"/>
      <c r="R3788" s="13"/>
      <c r="S3788" s="4"/>
      <c r="T3788" s="5"/>
      <c r="U3788" s="9"/>
      <c r="V3788" s="9"/>
      <c r="W3788" s="9"/>
      <c r="X3788" s="32"/>
      <c r="Y3788" s="3"/>
      <c r="Z3788" s="1"/>
      <c r="AA3788" s="9"/>
      <c r="AB3788" s="3"/>
      <c r="AC3788" s="3"/>
      <c r="AD3788" s="3"/>
      <c r="AE3788" s="9"/>
      <c r="AF3788" s="10"/>
      <c r="AG3788" s="9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20"/>
      <c r="R3789" s="13"/>
      <c r="S3789" s="4"/>
      <c r="T3789" s="5"/>
      <c r="U3789" s="9"/>
      <c r="V3789" s="9"/>
      <c r="W3789" s="9"/>
      <c r="X3789" s="32"/>
      <c r="Y3789" s="3"/>
      <c r="Z3789" s="1"/>
      <c r="AA3789" s="9"/>
      <c r="AB3789" s="3"/>
      <c r="AC3789" s="3"/>
      <c r="AD3789" s="3"/>
      <c r="AE3789" s="9"/>
      <c r="AF3789" s="10"/>
      <c r="AG3789" s="9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20"/>
      <c r="R3790" s="13"/>
      <c r="S3790" s="4"/>
      <c r="T3790" s="5"/>
      <c r="U3790" s="9"/>
      <c r="V3790" s="9"/>
      <c r="W3790" s="9"/>
      <c r="X3790" s="32"/>
      <c r="Y3790" s="3"/>
      <c r="Z3790" s="1"/>
      <c r="AA3790" s="9"/>
      <c r="AB3790" s="3"/>
      <c r="AC3790" s="3"/>
      <c r="AD3790" s="3"/>
      <c r="AE3790" s="9"/>
      <c r="AF3790" s="10"/>
      <c r="AG3790" s="9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20"/>
      <c r="R3791" s="13"/>
      <c r="S3791" s="4"/>
      <c r="T3791" s="5"/>
      <c r="U3791" s="9"/>
      <c r="V3791" s="9"/>
      <c r="W3791" s="9"/>
      <c r="X3791" s="32"/>
      <c r="Y3791" s="3"/>
      <c r="Z3791" s="1"/>
      <c r="AA3791" s="9"/>
      <c r="AB3791" s="3"/>
      <c r="AC3791" s="3"/>
      <c r="AD3791" s="3"/>
      <c r="AE3791" s="9"/>
      <c r="AF3791" s="10"/>
      <c r="AG3791" s="9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20"/>
      <c r="R3792" s="13"/>
      <c r="S3792" s="4"/>
      <c r="T3792" s="5"/>
      <c r="U3792" s="9"/>
      <c r="V3792" s="9"/>
      <c r="W3792" s="9"/>
      <c r="X3792" s="32"/>
      <c r="Y3792" s="3"/>
      <c r="Z3792" s="1"/>
      <c r="AA3792" s="9"/>
      <c r="AB3792" s="3"/>
      <c r="AC3792" s="3"/>
      <c r="AD3792" s="3"/>
      <c r="AE3792" s="9"/>
      <c r="AF3792" s="10"/>
      <c r="AG3792" s="9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20"/>
      <c r="R3793" s="13"/>
      <c r="S3793" s="4"/>
      <c r="T3793" s="5"/>
      <c r="U3793" s="9"/>
      <c r="V3793" s="9"/>
      <c r="W3793" s="9"/>
      <c r="X3793" s="32"/>
      <c r="Y3793" s="3"/>
      <c r="Z3793" s="1"/>
      <c r="AA3793" s="9"/>
      <c r="AB3793" s="3"/>
      <c r="AC3793" s="3"/>
      <c r="AD3793" s="3"/>
      <c r="AE3793" s="9"/>
      <c r="AF3793" s="10"/>
      <c r="AG3793" s="9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20"/>
      <c r="R3794" s="13"/>
      <c r="S3794" s="4"/>
      <c r="T3794" s="5"/>
      <c r="U3794" s="9"/>
      <c r="V3794" s="9"/>
      <c r="W3794" s="9"/>
      <c r="X3794" s="32"/>
      <c r="Y3794" s="3"/>
      <c r="Z3794" s="1"/>
      <c r="AA3794" s="9"/>
      <c r="AB3794" s="3"/>
      <c r="AC3794" s="3"/>
      <c r="AD3794" s="3"/>
      <c r="AE3794" s="9"/>
      <c r="AF3794" s="10"/>
      <c r="AG3794" s="9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20"/>
      <c r="R3795" s="13"/>
      <c r="S3795" s="4"/>
      <c r="T3795" s="5"/>
      <c r="U3795" s="9"/>
      <c r="V3795" s="9"/>
      <c r="W3795" s="9"/>
      <c r="X3795" s="32"/>
      <c r="Y3795" s="3"/>
      <c r="Z3795" s="1"/>
      <c r="AA3795" s="9"/>
      <c r="AB3795" s="3"/>
      <c r="AC3795" s="3"/>
      <c r="AD3795" s="3"/>
      <c r="AE3795" s="9"/>
      <c r="AF3795" s="10"/>
      <c r="AG3795" s="9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20"/>
      <c r="R3796" s="13"/>
      <c r="S3796" s="4"/>
      <c r="T3796" s="5"/>
      <c r="U3796" s="9"/>
      <c r="V3796" s="9"/>
      <c r="W3796" s="9"/>
      <c r="X3796" s="32"/>
      <c r="Y3796" s="3"/>
      <c r="Z3796" s="1"/>
      <c r="AA3796" s="9"/>
      <c r="AB3796" s="3"/>
      <c r="AC3796" s="3"/>
      <c r="AD3796" s="3"/>
      <c r="AE3796" s="9"/>
      <c r="AF3796" s="10"/>
      <c r="AG3796" s="9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20"/>
      <c r="R3797" s="13"/>
      <c r="S3797" s="4"/>
      <c r="T3797" s="5"/>
      <c r="U3797" s="9"/>
      <c r="V3797" s="9"/>
      <c r="W3797" s="9"/>
      <c r="X3797" s="32"/>
      <c r="Y3797" s="3"/>
      <c r="Z3797" s="1"/>
      <c r="AA3797" s="9"/>
      <c r="AB3797" s="3"/>
      <c r="AC3797" s="3"/>
      <c r="AD3797" s="3"/>
      <c r="AE3797" s="9"/>
      <c r="AF3797" s="10"/>
      <c r="AG3797" s="9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20"/>
      <c r="R3798" s="13"/>
      <c r="S3798" s="4"/>
      <c r="T3798" s="5"/>
      <c r="U3798" s="9"/>
      <c r="V3798" s="9"/>
      <c r="W3798" s="9"/>
      <c r="X3798" s="32"/>
      <c r="Y3798" s="3"/>
      <c r="Z3798" s="1"/>
      <c r="AA3798" s="9"/>
      <c r="AB3798" s="3"/>
      <c r="AC3798" s="3"/>
      <c r="AD3798" s="3"/>
      <c r="AE3798" s="9"/>
      <c r="AF3798" s="10"/>
      <c r="AG3798" s="9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20"/>
      <c r="R3799" s="13"/>
      <c r="S3799" s="4"/>
      <c r="T3799" s="5"/>
      <c r="U3799" s="9"/>
      <c r="V3799" s="9"/>
      <c r="W3799" s="9"/>
      <c r="X3799" s="32"/>
      <c r="Y3799" s="3"/>
      <c r="Z3799" s="1"/>
      <c r="AA3799" s="9"/>
      <c r="AB3799" s="3"/>
      <c r="AC3799" s="3"/>
      <c r="AD3799" s="3"/>
      <c r="AE3799" s="9"/>
      <c r="AF3799" s="10"/>
      <c r="AG3799" s="9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20"/>
      <c r="R3800" s="13"/>
      <c r="S3800" s="4"/>
      <c r="T3800" s="5"/>
      <c r="U3800" s="9"/>
      <c r="V3800" s="9"/>
      <c r="W3800" s="9"/>
      <c r="X3800" s="32"/>
      <c r="Y3800" s="3"/>
      <c r="Z3800" s="1"/>
      <c r="AA3800" s="9"/>
      <c r="AB3800" s="3"/>
      <c r="AC3800" s="3"/>
      <c r="AD3800" s="3"/>
      <c r="AE3800" s="9"/>
      <c r="AF3800" s="10"/>
      <c r="AG3800" s="9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20"/>
      <c r="R3801" s="13"/>
      <c r="S3801" s="4"/>
      <c r="T3801" s="5"/>
      <c r="U3801" s="9"/>
      <c r="V3801" s="9"/>
      <c r="W3801" s="9"/>
      <c r="X3801" s="32"/>
      <c r="Y3801" s="3"/>
      <c r="Z3801" s="1"/>
      <c r="AA3801" s="9"/>
      <c r="AB3801" s="3"/>
      <c r="AC3801" s="3"/>
      <c r="AD3801" s="3"/>
      <c r="AE3801" s="9"/>
      <c r="AF3801" s="10"/>
      <c r="AG3801" s="9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20"/>
      <c r="R3802" s="13"/>
      <c r="S3802" s="4"/>
      <c r="T3802" s="5"/>
      <c r="U3802" s="9"/>
      <c r="V3802" s="9"/>
      <c r="W3802" s="9"/>
      <c r="X3802" s="32"/>
      <c r="Y3802" s="3"/>
      <c r="Z3802" s="1"/>
      <c r="AA3802" s="9"/>
      <c r="AB3802" s="3"/>
      <c r="AC3802" s="3"/>
      <c r="AD3802" s="3"/>
      <c r="AE3802" s="9"/>
      <c r="AF3802" s="10"/>
      <c r="AG3802" s="9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20"/>
      <c r="R3803" s="13"/>
      <c r="S3803" s="4"/>
      <c r="T3803" s="5"/>
      <c r="U3803" s="9"/>
      <c r="V3803" s="9"/>
      <c r="W3803" s="9"/>
      <c r="X3803" s="32"/>
      <c r="Y3803" s="3"/>
      <c r="Z3803" s="1"/>
      <c r="AA3803" s="9"/>
      <c r="AB3803" s="3"/>
      <c r="AC3803" s="3"/>
      <c r="AD3803" s="3"/>
      <c r="AE3803" s="9"/>
      <c r="AF3803" s="10"/>
      <c r="AG3803" s="9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20"/>
      <c r="R3804" s="13"/>
      <c r="S3804" s="4"/>
      <c r="T3804" s="5"/>
      <c r="U3804" s="9"/>
      <c r="V3804" s="9"/>
      <c r="W3804" s="9"/>
      <c r="X3804" s="32"/>
      <c r="Y3804" s="3"/>
      <c r="Z3804" s="1"/>
      <c r="AA3804" s="9"/>
      <c r="AB3804" s="3"/>
      <c r="AC3804" s="3"/>
      <c r="AD3804" s="3"/>
      <c r="AE3804" s="9"/>
      <c r="AF3804" s="10"/>
      <c r="AG3804" s="9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20"/>
      <c r="R3805" s="13"/>
      <c r="S3805" s="4"/>
      <c r="T3805" s="5"/>
      <c r="U3805" s="9"/>
      <c r="V3805" s="9"/>
      <c r="W3805" s="9"/>
      <c r="X3805" s="32"/>
      <c r="Y3805" s="3"/>
      <c r="Z3805" s="1"/>
      <c r="AA3805" s="9"/>
      <c r="AB3805" s="3"/>
      <c r="AC3805" s="3"/>
      <c r="AD3805" s="3"/>
      <c r="AE3805" s="9"/>
      <c r="AF3805" s="10"/>
      <c r="AG3805" s="9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20"/>
      <c r="R3806" s="13"/>
      <c r="S3806" s="4"/>
      <c r="T3806" s="5"/>
      <c r="U3806" s="9"/>
      <c r="V3806" s="9"/>
      <c r="W3806" s="9"/>
      <c r="X3806" s="32"/>
      <c r="Y3806" s="3"/>
      <c r="Z3806" s="1"/>
      <c r="AA3806" s="9"/>
      <c r="AB3806" s="3"/>
      <c r="AC3806" s="3"/>
      <c r="AD3806" s="3"/>
      <c r="AE3806" s="9"/>
      <c r="AF3806" s="10"/>
      <c r="AG3806" s="9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20"/>
      <c r="R3807" s="13"/>
      <c r="S3807" s="4"/>
      <c r="T3807" s="5"/>
      <c r="U3807" s="9"/>
      <c r="V3807" s="9"/>
      <c r="W3807" s="9"/>
      <c r="X3807" s="32"/>
      <c r="Y3807" s="3"/>
      <c r="Z3807" s="1"/>
      <c r="AA3807" s="9"/>
      <c r="AB3807" s="3"/>
      <c r="AC3807" s="3"/>
      <c r="AD3807" s="3"/>
      <c r="AE3807" s="9"/>
      <c r="AF3807" s="10"/>
      <c r="AG3807" s="9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20"/>
      <c r="R3808" s="13"/>
      <c r="S3808" s="4"/>
      <c r="T3808" s="5"/>
      <c r="U3808" s="9"/>
      <c r="V3808" s="9"/>
      <c r="W3808" s="9"/>
      <c r="X3808" s="32"/>
      <c r="Y3808" s="3"/>
      <c r="Z3808" s="1"/>
      <c r="AA3808" s="9"/>
      <c r="AB3808" s="3"/>
      <c r="AC3808" s="3"/>
      <c r="AD3808" s="3"/>
      <c r="AE3808" s="9"/>
      <c r="AF3808" s="10"/>
      <c r="AG3808" s="9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20"/>
      <c r="R3809" s="13"/>
      <c r="S3809" s="4"/>
      <c r="T3809" s="5"/>
      <c r="U3809" s="9"/>
      <c r="V3809" s="9"/>
      <c r="W3809" s="9"/>
      <c r="X3809" s="32"/>
      <c r="Y3809" s="3"/>
      <c r="Z3809" s="1"/>
      <c r="AA3809" s="9"/>
      <c r="AB3809" s="3"/>
      <c r="AC3809" s="3"/>
      <c r="AD3809" s="3"/>
      <c r="AE3809" s="9"/>
      <c r="AF3809" s="10"/>
      <c r="AG3809" s="9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20"/>
      <c r="R3810" s="13"/>
      <c r="S3810" s="4"/>
      <c r="T3810" s="5"/>
      <c r="U3810" s="9"/>
      <c r="V3810" s="9"/>
      <c r="W3810" s="9"/>
      <c r="X3810" s="32"/>
      <c r="Y3810" s="3"/>
      <c r="Z3810" s="1"/>
      <c r="AA3810" s="9"/>
      <c r="AB3810" s="3"/>
      <c r="AC3810" s="3"/>
      <c r="AD3810" s="3"/>
      <c r="AE3810" s="9"/>
      <c r="AF3810" s="10"/>
      <c r="AG3810" s="9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20"/>
      <c r="R3811" s="13"/>
      <c r="S3811" s="4"/>
      <c r="T3811" s="5"/>
      <c r="U3811" s="9"/>
      <c r="V3811" s="9"/>
      <c r="W3811" s="9"/>
      <c r="X3811" s="32"/>
      <c r="Y3811" s="3"/>
      <c r="Z3811" s="1"/>
      <c r="AA3811" s="9"/>
      <c r="AB3811" s="3"/>
      <c r="AC3811" s="3"/>
      <c r="AD3811" s="3"/>
      <c r="AE3811" s="9"/>
      <c r="AF3811" s="10"/>
      <c r="AG3811" s="9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20"/>
      <c r="R3812" s="13"/>
      <c r="S3812" s="4"/>
      <c r="T3812" s="5"/>
      <c r="U3812" s="9"/>
      <c r="V3812" s="9"/>
      <c r="W3812" s="9"/>
      <c r="X3812" s="32"/>
      <c r="Y3812" s="3"/>
      <c r="Z3812" s="1"/>
      <c r="AA3812" s="9"/>
      <c r="AB3812" s="3"/>
      <c r="AC3812" s="3"/>
      <c r="AD3812" s="3"/>
      <c r="AE3812" s="9"/>
      <c r="AF3812" s="10"/>
      <c r="AG3812" s="9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20"/>
      <c r="R3813" s="13"/>
      <c r="S3813" s="4"/>
      <c r="T3813" s="5"/>
      <c r="U3813" s="9"/>
      <c r="V3813" s="9"/>
      <c r="W3813" s="9"/>
      <c r="X3813" s="32"/>
      <c r="Y3813" s="3"/>
      <c r="Z3813" s="1"/>
      <c r="AA3813" s="9"/>
      <c r="AB3813" s="3"/>
      <c r="AC3813" s="3"/>
      <c r="AD3813" s="3"/>
      <c r="AE3813" s="9"/>
      <c r="AF3813" s="10"/>
      <c r="AG3813" s="9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20"/>
      <c r="R3814" s="13"/>
      <c r="S3814" s="4"/>
      <c r="T3814" s="5"/>
      <c r="U3814" s="9"/>
      <c r="V3814" s="9"/>
      <c r="W3814" s="9"/>
      <c r="X3814" s="32"/>
      <c r="Y3814" s="3"/>
      <c r="Z3814" s="1"/>
      <c r="AA3814" s="9"/>
      <c r="AB3814" s="3"/>
      <c r="AC3814" s="3"/>
      <c r="AD3814" s="3"/>
      <c r="AE3814" s="9"/>
      <c r="AF3814" s="10"/>
      <c r="AG3814" s="9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20"/>
      <c r="R3815" s="13"/>
      <c r="S3815" s="4"/>
      <c r="T3815" s="5"/>
      <c r="U3815" s="9"/>
      <c r="V3815" s="9"/>
      <c r="W3815" s="9"/>
      <c r="X3815" s="32"/>
      <c r="Y3815" s="3"/>
      <c r="Z3815" s="1"/>
      <c r="AA3815" s="9"/>
      <c r="AB3815" s="3"/>
      <c r="AC3815" s="3"/>
      <c r="AD3815" s="3"/>
      <c r="AE3815" s="9"/>
      <c r="AF3815" s="10"/>
      <c r="AG3815" s="9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20"/>
      <c r="R3816" s="13"/>
      <c r="S3816" s="4"/>
      <c r="T3816" s="5"/>
      <c r="U3816" s="9"/>
      <c r="V3816" s="9"/>
      <c r="W3816" s="9"/>
      <c r="X3816" s="32"/>
      <c r="Y3816" s="3"/>
      <c r="Z3816" s="1"/>
      <c r="AA3816" s="9"/>
      <c r="AB3816" s="3"/>
      <c r="AC3816" s="3"/>
      <c r="AD3816" s="3"/>
      <c r="AE3816" s="9"/>
      <c r="AF3816" s="10"/>
      <c r="AG3816" s="9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20"/>
      <c r="R3817" s="13"/>
      <c r="S3817" s="4"/>
      <c r="T3817" s="5"/>
      <c r="U3817" s="9"/>
      <c r="V3817" s="9"/>
      <c r="W3817" s="9"/>
      <c r="X3817" s="32"/>
      <c r="Y3817" s="3"/>
      <c r="Z3817" s="1"/>
      <c r="AA3817" s="9"/>
      <c r="AB3817" s="3"/>
      <c r="AC3817" s="3"/>
      <c r="AD3817" s="3"/>
      <c r="AE3817" s="9"/>
      <c r="AF3817" s="10"/>
      <c r="AG3817" s="9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20"/>
      <c r="R3818" s="13"/>
      <c r="S3818" s="4"/>
      <c r="T3818" s="5"/>
      <c r="U3818" s="9"/>
      <c r="V3818" s="9"/>
      <c r="W3818" s="9"/>
      <c r="X3818" s="32"/>
      <c r="Y3818" s="3"/>
      <c r="Z3818" s="1"/>
      <c r="AA3818" s="9"/>
      <c r="AB3818" s="3"/>
      <c r="AC3818" s="3"/>
      <c r="AD3818" s="3"/>
      <c r="AE3818" s="9"/>
      <c r="AF3818" s="10"/>
      <c r="AG3818" s="9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20"/>
      <c r="R3819" s="13"/>
      <c r="S3819" s="4"/>
      <c r="T3819" s="5"/>
      <c r="U3819" s="9"/>
      <c r="V3819" s="9"/>
      <c r="W3819" s="9"/>
      <c r="X3819" s="32"/>
      <c r="Y3819" s="3"/>
      <c r="Z3819" s="1"/>
      <c r="AA3819" s="9"/>
      <c r="AB3819" s="3"/>
      <c r="AC3819" s="3"/>
      <c r="AD3819" s="3"/>
      <c r="AE3819" s="9"/>
      <c r="AF3819" s="10"/>
      <c r="AG3819" s="9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20"/>
      <c r="R3820" s="13"/>
      <c r="S3820" s="4"/>
      <c r="T3820" s="5"/>
      <c r="U3820" s="9"/>
      <c r="V3820" s="9"/>
      <c r="W3820" s="9"/>
      <c r="X3820" s="32"/>
      <c r="Y3820" s="3"/>
      <c r="Z3820" s="1"/>
      <c r="AA3820" s="9"/>
      <c r="AB3820" s="3"/>
      <c r="AC3820" s="3"/>
      <c r="AD3820" s="3"/>
      <c r="AE3820" s="9"/>
      <c r="AF3820" s="10"/>
      <c r="AG3820" s="9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20"/>
      <c r="R3821" s="13"/>
      <c r="S3821" s="4"/>
      <c r="T3821" s="5"/>
      <c r="U3821" s="9"/>
      <c r="V3821" s="9"/>
      <c r="W3821" s="9"/>
      <c r="X3821" s="32"/>
      <c r="Y3821" s="3"/>
      <c r="Z3821" s="1"/>
      <c r="AA3821" s="9"/>
      <c r="AB3821" s="3"/>
      <c r="AC3821" s="3"/>
      <c r="AD3821" s="3"/>
      <c r="AE3821" s="9"/>
      <c r="AF3821" s="10"/>
      <c r="AG3821" s="9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20"/>
      <c r="R3822" s="13"/>
      <c r="S3822" s="4"/>
      <c r="T3822" s="5"/>
      <c r="U3822" s="9"/>
      <c r="V3822" s="9"/>
      <c r="W3822" s="9"/>
      <c r="X3822" s="32"/>
      <c r="Y3822" s="3"/>
      <c r="Z3822" s="1"/>
      <c r="AA3822" s="9"/>
      <c r="AB3822" s="3"/>
      <c r="AC3822" s="3"/>
      <c r="AD3822" s="3"/>
      <c r="AE3822" s="9"/>
      <c r="AF3822" s="10"/>
      <c r="AG3822" s="9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20"/>
      <c r="R3823" s="13"/>
      <c r="S3823" s="4"/>
      <c r="T3823" s="5"/>
      <c r="U3823" s="9"/>
      <c r="V3823" s="9"/>
      <c r="W3823" s="9"/>
      <c r="X3823" s="32"/>
      <c r="Y3823" s="3"/>
      <c r="Z3823" s="1"/>
      <c r="AA3823" s="9"/>
      <c r="AB3823" s="3"/>
      <c r="AC3823" s="3"/>
      <c r="AD3823" s="3"/>
      <c r="AE3823" s="9"/>
      <c r="AF3823" s="10"/>
      <c r="AG3823" s="9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20"/>
      <c r="R3824" s="13"/>
      <c r="S3824" s="4"/>
      <c r="T3824" s="5"/>
      <c r="U3824" s="9"/>
      <c r="V3824" s="9"/>
      <c r="W3824" s="9"/>
      <c r="X3824" s="32"/>
      <c r="Y3824" s="3"/>
      <c r="Z3824" s="1"/>
      <c r="AA3824" s="9"/>
      <c r="AB3824" s="3"/>
      <c r="AC3824" s="3"/>
      <c r="AD3824" s="3"/>
      <c r="AE3824" s="9"/>
      <c r="AF3824" s="10"/>
      <c r="AG3824" s="9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20"/>
      <c r="R3825" s="13"/>
      <c r="S3825" s="4"/>
      <c r="T3825" s="5"/>
      <c r="U3825" s="9"/>
      <c r="V3825" s="9"/>
      <c r="W3825" s="9"/>
      <c r="X3825" s="32"/>
      <c r="Y3825" s="3"/>
      <c r="Z3825" s="1"/>
      <c r="AA3825" s="9"/>
      <c r="AB3825" s="3"/>
      <c r="AC3825" s="3"/>
      <c r="AD3825" s="3"/>
      <c r="AE3825" s="9"/>
      <c r="AF3825" s="10"/>
      <c r="AG3825" s="9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20"/>
      <c r="R3826" s="13"/>
      <c r="S3826" s="4"/>
      <c r="T3826" s="5"/>
      <c r="U3826" s="9"/>
      <c r="V3826" s="9"/>
      <c r="W3826" s="9"/>
      <c r="X3826" s="32"/>
      <c r="Y3826" s="3"/>
      <c r="Z3826" s="1"/>
      <c r="AA3826" s="9"/>
      <c r="AB3826" s="3"/>
      <c r="AC3826" s="3"/>
      <c r="AD3826" s="3"/>
      <c r="AE3826" s="9"/>
      <c r="AF3826" s="10"/>
      <c r="AG3826" s="9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20"/>
      <c r="R3827" s="13"/>
      <c r="S3827" s="4"/>
      <c r="T3827" s="5"/>
      <c r="U3827" s="9"/>
      <c r="V3827" s="9"/>
      <c r="W3827" s="9"/>
      <c r="X3827" s="32"/>
      <c r="Y3827" s="3"/>
      <c r="Z3827" s="1"/>
      <c r="AA3827" s="9"/>
      <c r="AB3827" s="3"/>
      <c r="AC3827" s="3"/>
      <c r="AD3827" s="3"/>
      <c r="AE3827" s="9"/>
      <c r="AF3827" s="10"/>
      <c r="AG3827" s="9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20"/>
      <c r="R3828" s="13"/>
      <c r="S3828" s="4"/>
      <c r="T3828" s="5"/>
      <c r="U3828" s="9"/>
      <c r="V3828" s="9"/>
      <c r="W3828" s="9"/>
      <c r="X3828" s="32"/>
      <c r="Y3828" s="3"/>
      <c r="Z3828" s="1"/>
      <c r="AA3828" s="9"/>
      <c r="AB3828" s="3"/>
      <c r="AC3828" s="3"/>
      <c r="AD3828" s="3"/>
      <c r="AE3828" s="9"/>
      <c r="AF3828" s="10"/>
      <c r="AG3828" s="9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20"/>
      <c r="R3829" s="13"/>
      <c r="S3829" s="4"/>
      <c r="T3829" s="5"/>
      <c r="U3829" s="9"/>
      <c r="V3829" s="9"/>
      <c r="W3829" s="9"/>
      <c r="X3829" s="32"/>
      <c r="Y3829" s="3"/>
      <c r="Z3829" s="1"/>
      <c r="AA3829" s="9"/>
      <c r="AB3829" s="3"/>
      <c r="AC3829" s="3"/>
      <c r="AD3829" s="3"/>
      <c r="AE3829" s="9"/>
      <c r="AF3829" s="10"/>
      <c r="AG3829" s="9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20"/>
      <c r="R3830" s="13"/>
      <c r="S3830" s="4"/>
      <c r="T3830" s="5"/>
      <c r="U3830" s="9"/>
      <c r="V3830" s="9"/>
      <c r="W3830" s="9"/>
      <c r="X3830" s="32"/>
      <c r="Y3830" s="3"/>
      <c r="Z3830" s="1"/>
      <c r="AA3830" s="9"/>
      <c r="AB3830" s="3"/>
      <c r="AC3830" s="3"/>
      <c r="AD3830" s="3"/>
      <c r="AE3830" s="9"/>
      <c r="AF3830" s="10"/>
      <c r="AG3830" s="9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20"/>
      <c r="R3831" s="13"/>
      <c r="S3831" s="4"/>
      <c r="T3831" s="5"/>
      <c r="U3831" s="9"/>
      <c r="V3831" s="9"/>
      <c r="W3831" s="9"/>
      <c r="X3831" s="32"/>
      <c r="Y3831" s="3"/>
      <c r="Z3831" s="1"/>
      <c r="AA3831" s="9"/>
      <c r="AB3831" s="3"/>
      <c r="AC3831" s="3"/>
      <c r="AD3831" s="3"/>
      <c r="AE3831" s="9"/>
      <c r="AF3831" s="10"/>
      <c r="AG3831" s="9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20"/>
      <c r="R3832" s="13"/>
      <c r="S3832" s="4"/>
      <c r="T3832" s="5"/>
      <c r="U3832" s="9"/>
      <c r="V3832" s="9"/>
      <c r="W3832" s="9"/>
      <c r="X3832" s="32"/>
      <c r="Y3832" s="3"/>
      <c r="Z3832" s="1"/>
      <c r="AA3832" s="9"/>
      <c r="AB3832" s="3"/>
      <c r="AC3832" s="3"/>
      <c r="AD3832" s="3"/>
      <c r="AE3832" s="9"/>
      <c r="AF3832" s="10"/>
      <c r="AG3832" s="9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20"/>
      <c r="R3833" s="13"/>
      <c r="S3833" s="4"/>
      <c r="T3833" s="5"/>
      <c r="U3833" s="9"/>
      <c r="V3833" s="9"/>
      <c r="W3833" s="9"/>
      <c r="X3833" s="32"/>
      <c r="Y3833" s="3"/>
      <c r="Z3833" s="1"/>
      <c r="AA3833" s="9"/>
      <c r="AB3833" s="3"/>
      <c r="AC3833" s="3"/>
      <c r="AD3833" s="3"/>
      <c r="AE3833" s="9"/>
      <c r="AF3833" s="10"/>
      <c r="AG3833" s="9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20"/>
      <c r="R3834" s="13"/>
      <c r="S3834" s="4"/>
      <c r="T3834" s="5"/>
      <c r="U3834" s="9"/>
      <c r="V3834" s="9"/>
      <c r="W3834" s="9"/>
      <c r="X3834" s="32"/>
      <c r="Y3834" s="3"/>
      <c r="Z3834" s="1"/>
      <c r="AA3834" s="9"/>
      <c r="AB3834" s="3"/>
      <c r="AC3834" s="3"/>
      <c r="AD3834" s="3"/>
      <c r="AE3834" s="9"/>
      <c r="AF3834" s="10"/>
      <c r="AG3834" s="9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20"/>
      <c r="R3835" s="13"/>
      <c r="S3835" s="4"/>
      <c r="T3835" s="5"/>
      <c r="U3835" s="9"/>
      <c r="V3835" s="9"/>
      <c r="W3835" s="9"/>
      <c r="X3835" s="32"/>
      <c r="Y3835" s="3"/>
      <c r="Z3835" s="1"/>
      <c r="AA3835" s="9"/>
      <c r="AB3835" s="3"/>
      <c r="AC3835" s="3"/>
      <c r="AD3835" s="3"/>
      <c r="AE3835" s="9"/>
      <c r="AF3835" s="10"/>
      <c r="AG3835" s="9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20"/>
      <c r="R3836" s="13"/>
      <c r="S3836" s="4"/>
      <c r="T3836" s="5"/>
      <c r="U3836" s="9"/>
      <c r="V3836" s="9"/>
      <c r="W3836" s="9"/>
      <c r="X3836" s="32"/>
      <c r="Y3836" s="3"/>
      <c r="Z3836" s="1"/>
      <c r="AA3836" s="9"/>
      <c r="AB3836" s="3"/>
      <c r="AC3836" s="3"/>
      <c r="AD3836" s="3"/>
      <c r="AE3836" s="9"/>
      <c r="AF3836" s="10"/>
      <c r="AG3836" s="9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20"/>
      <c r="R3837" s="13"/>
      <c r="S3837" s="4"/>
      <c r="T3837" s="5"/>
      <c r="U3837" s="9"/>
      <c r="V3837" s="9"/>
      <c r="W3837" s="9"/>
      <c r="X3837" s="32"/>
      <c r="Y3837" s="3"/>
      <c r="Z3837" s="1"/>
      <c r="AA3837" s="9"/>
      <c r="AB3837" s="3"/>
      <c r="AC3837" s="3"/>
      <c r="AD3837" s="3"/>
      <c r="AE3837" s="9"/>
      <c r="AF3837" s="10"/>
      <c r="AG3837" s="9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20"/>
      <c r="R3838" s="13"/>
      <c r="S3838" s="4"/>
      <c r="T3838" s="5"/>
      <c r="U3838" s="9"/>
      <c r="V3838" s="9"/>
      <c r="W3838" s="9"/>
      <c r="X3838" s="32"/>
      <c r="Y3838" s="3"/>
      <c r="Z3838" s="1"/>
      <c r="AA3838" s="9"/>
      <c r="AB3838" s="3"/>
      <c r="AC3838" s="3"/>
      <c r="AD3838" s="3"/>
      <c r="AE3838" s="9"/>
      <c r="AF3838" s="10"/>
      <c r="AG3838" s="9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20"/>
      <c r="R3839" s="13"/>
      <c r="S3839" s="4"/>
      <c r="T3839" s="5"/>
      <c r="U3839" s="9"/>
      <c r="V3839" s="9"/>
      <c r="W3839" s="9"/>
      <c r="X3839" s="32"/>
      <c r="Y3839" s="3"/>
      <c r="Z3839" s="1"/>
      <c r="AA3839" s="9"/>
      <c r="AB3839" s="3"/>
      <c r="AC3839" s="3"/>
      <c r="AD3839" s="3"/>
      <c r="AE3839" s="9"/>
      <c r="AF3839" s="10"/>
      <c r="AG3839" s="9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20"/>
      <c r="R3840" s="13"/>
      <c r="S3840" s="4"/>
      <c r="T3840" s="5"/>
      <c r="U3840" s="9"/>
      <c r="V3840" s="9"/>
      <c r="W3840" s="9"/>
      <c r="X3840" s="32"/>
      <c r="Y3840" s="3"/>
      <c r="Z3840" s="1"/>
      <c r="AA3840" s="9"/>
      <c r="AB3840" s="3"/>
      <c r="AC3840" s="3"/>
      <c r="AD3840" s="3"/>
      <c r="AE3840" s="9"/>
      <c r="AF3840" s="10"/>
      <c r="AG3840" s="9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20"/>
      <c r="R3841" s="13"/>
      <c r="S3841" s="4"/>
      <c r="T3841" s="5"/>
      <c r="U3841" s="9"/>
      <c r="V3841" s="9"/>
      <c r="W3841" s="9"/>
      <c r="X3841" s="32"/>
      <c r="Y3841" s="3"/>
      <c r="Z3841" s="1"/>
      <c r="AA3841" s="9"/>
      <c r="AB3841" s="3"/>
      <c r="AC3841" s="3"/>
      <c r="AD3841" s="3"/>
      <c r="AE3841" s="9"/>
      <c r="AF3841" s="10"/>
      <c r="AG3841" s="9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20"/>
      <c r="R3842" s="13"/>
      <c r="S3842" s="4"/>
      <c r="T3842" s="5"/>
      <c r="U3842" s="9"/>
      <c r="V3842" s="9"/>
      <c r="W3842" s="9"/>
      <c r="X3842" s="32"/>
      <c r="Y3842" s="3"/>
      <c r="Z3842" s="1"/>
      <c r="AA3842" s="9"/>
      <c r="AB3842" s="3"/>
      <c r="AC3842" s="3"/>
      <c r="AD3842" s="3"/>
      <c r="AE3842" s="9"/>
      <c r="AF3842" s="10"/>
      <c r="AG3842" s="9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20"/>
      <c r="R3843" s="13"/>
      <c r="S3843" s="4"/>
      <c r="T3843" s="5"/>
      <c r="U3843" s="9"/>
      <c r="V3843" s="9"/>
      <c r="W3843" s="9"/>
      <c r="X3843" s="32"/>
      <c r="Y3843" s="3"/>
      <c r="Z3843" s="1"/>
      <c r="AA3843" s="9"/>
      <c r="AB3843" s="3"/>
      <c r="AC3843" s="3"/>
      <c r="AD3843" s="3"/>
      <c r="AE3843" s="9"/>
      <c r="AF3843" s="10"/>
      <c r="AG3843" s="9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20"/>
      <c r="R3844" s="13"/>
      <c r="S3844" s="4"/>
      <c r="T3844" s="5"/>
      <c r="U3844" s="9"/>
      <c r="V3844" s="9"/>
      <c r="W3844" s="9"/>
      <c r="X3844" s="32"/>
      <c r="Y3844" s="3"/>
      <c r="Z3844" s="1"/>
      <c r="AA3844" s="9"/>
      <c r="AB3844" s="3"/>
      <c r="AC3844" s="3"/>
      <c r="AD3844" s="3"/>
      <c r="AE3844" s="9"/>
      <c r="AF3844" s="10"/>
      <c r="AG3844" s="9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20"/>
      <c r="R3845" s="13"/>
      <c r="S3845" s="4"/>
      <c r="T3845" s="5"/>
      <c r="U3845" s="9"/>
      <c r="V3845" s="9"/>
      <c r="W3845" s="9"/>
      <c r="X3845" s="32"/>
      <c r="Y3845" s="3"/>
      <c r="Z3845" s="1"/>
      <c r="AA3845" s="9"/>
      <c r="AB3845" s="3"/>
      <c r="AC3845" s="3"/>
      <c r="AD3845" s="3"/>
      <c r="AE3845" s="9"/>
      <c r="AF3845" s="10"/>
      <c r="AG3845" s="9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20"/>
      <c r="R3846" s="13"/>
      <c r="S3846" s="4"/>
      <c r="T3846" s="5"/>
      <c r="U3846" s="9"/>
      <c r="V3846" s="9"/>
      <c r="W3846" s="9"/>
      <c r="X3846" s="32"/>
      <c r="Y3846" s="3"/>
      <c r="Z3846" s="1"/>
      <c r="AA3846" s="9"/>
      <c r="AB3846" s="3"/>
      <c r="AC3846" s="3"/>
      <c r="AD3846" s="3"/>
      <c r="AE3846" s="9"/>
      <c r="AF3846" s="10"/>
      <c r="AG3846" s="9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20"/>
      <c r="R3847" s="13"/>
      <c r="S3847" s="4"/>
      <c r="T3847" s="5"/>
      <c r="U3847" s="9"/>
      <c r="V3847" s="9"/>
      <c r="W3847" s="9"/>
      <c r="X3847" s="32"/>
      <c r="Y3847" s="3"/>
      <c r="Z3847" s="1"/>
      <c r="AA3847" s="9"/>
      <c r="AB3847" s="3"/>
      <c r="AC3847" s="3"/>
      <c r="AD3847" s="3"/>
      <c r="AE3847" s="9"/>
      <c r="AF3847" s="10"/>
      <c r="AG3847" s="9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20"/>
      <c r="R3848" s="13"/>
      <c r="S3848" s="4"/>
      <c r="T3848" s="5"/>
      <c r="U3848" s="28"/>
      <c r="V3848" s="28"/>
      <c r="W3848" s="28"/>
      <c r="X3848" s="36"/>
      <c r="Y3848" s="21"/>
      <c r="Z3848" s="26"/>
      <c r="AA3848" s="28"/>
      <c r="AB3848" s="21"/>
      <c r="AC3848" s="21"/>
      <c r="AD3848" s="21"/>
      <c r="AE3848" s="28"/>
      <c r="AF3848" s="22"/>
      <c r="AG3848" s="28"/>
      <c r="AH3848" s="26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</row>
    <row r="3849" spans="1:151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20"/>
      <c r="R3849" s="13"/>
      <c r="S3849" s="4"/>
      <c r="T3849" s="5"/>
      <c r="U3849" s="9"/>
      <c r="V3849" s="9"/>
      <c r="W3849" s="9"/>
      <c r="X3849" s="32"/>
      <c r="Y3849" s="3"/>
      <c r="Z3849" s="1"/>
      <c r="AA3849" s="9"/>
      <c r="AB3849" s="3"/>
      <c r="AC3849" s="3"/>
      <c r="AD3849" s="3"/>
      <c r="AE3849" s="9"/>
      <c r="AF3849" s="10"/>
      <c r="AG3849" s="9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20"/>
      <c r="R3850" s="13"/>
      <c r="S3850" s="4"/>
      <c r="T3850" s="5"/>
      <c r="U3850" s="9"/>
      <c r="V3850" s="9"/>
      <c r="W3850" s="9"/>
      <c r="X3850" s="32"/>
      <c r="Y3850" s="3"/>
      <c r="Z3850" s="1"/>
      <c r="AA3850" s="9"/>
      <c r="AB3850" s="3"/>
      <c r="AC3850" s="3"/>
      <c r="AD3850" s="3"/>
      <c r="AE3850" s="9"/>
      <c r="AF3850" s="10"/>
      <c r="AG3850" s="9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20"/>
      <c r="R3851" s="13"/>
      <c r="S3851" s="4"/>
      <c r="T3851" s="5"/>
      <c r="U3851" s="9"/>
      <c r="V3851" s="9"/>
      <c r="W3851" s="9"/>
      <c r="X3851" s="32"/>
      <c r="Y3851" s="3"/>
      <c r="Z3851" s="1"/>
      <c r="AA3851" s="9"/>
      <c r="AB3851" s="3"/>
      <c r="AC3851" s="3"/>
      <c r="AD3851" s="3"/>
      <c r="AE3851" s="9"/>
      <c r="AF3851" s="10"/>
      <c r="AG3851" s="9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20"/>
      <c r="R3852" s="13"/>
      <c r="S3852" s="4"/>
      <c r="T3852" s="5"/>
      <c r="U3852" s="9"/>
      <c r="V3852" s="9"/>
      <c r="W3852" s="9"/>
      <c r="X3852" s="32"/>
      <c r="Y3852" s="3"/>
      <c r="Z3852" s="1"/>
      <c r="AA3852" s="9"/>
      <c r="AB3852" s="3"/>
      <c r="AC3852" s="3"/>
      <c r="AD3852" s="3"/>
      <c r="AE3852" s="9"/>
      <c r="AF3852" s="10"/>
      <c r="AG3852" s="9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20"/>
      <c r="R3853" s="13"/>
      <c r="S3853" s="4"/>
      <c r="T3853" s="5"/>
      <c r="U3853" s="9"/>
      <c r="V3853" s="9"/>
      <c r="W3853" s="9"/>
      <c r="X3853" s="32"/>
      <c r="Y3853" s="3"/>
      <c r="Z3853" s="1"/>
      <c r="AA3853" s="9"/>
      <c r="AB3853" s="3"/>
      <c r="AC3853" s="3"/>
      <c r="AD3853" s="3"/>
      <c r="AE3853" s="9"/>
      <c r="AF3853" s="10"/>
      <c r="AG3853" s="9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20"/>
      <c r="R3854" s="13"/>
      <c r="S3854" s="4"/>
      <c r="T3854" s="5"/>
      <c r="U3854" s="9"/>
      <c r="V3854" s="9"/>
      <c r="W3854" s="9"/>
      <c r="X3854" s="32"/>
      <c r="Y3854" s="3"/>
      <c r="Z3854" s="1"/>
      <c r="AA3854" s="9"/>
      <c r="AB3854" s="3"/>
      <c r="AC3854" s="3"/>
      <c r="AD3854" s="3"/>
      <c r="AE3854" s="9"/>
      <c r="AF3854" s="10"/>
      <c r="AG3854" s="9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20"/>
      <c r="R3855" s="13"/>
      <c r="S3855" s="4"/>
      <c r="T3855" s="5"/>
      <c r="U3855" s="9"/>
      <c r="V3855" s="9"/>
      <c r="W3855" s="9"/>
      <c r="X3855" s="32"/>
      <c r="Y3855" s="3"/>
      <c r="Z3855" s="1"/>
      <c r="AA3855" s="9"/>
      <c r="AB3855" s="3"/>
      <c r="AC3855" s="3"/>
      <c r="AD3855" s="3"/>
      <c r="AE3855" s="9"/>
      <c r="AF3855" s="10"/>
      <c r="AG3855" s="9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20"/>
      <c r="R3856" s="13"/>
      <c r="S3856" s="4"/>
      <c r="T3856" s="5"/>
      <c r="U3856" s="9"/>
      <c r="V3856" s="9"/>
      <c r="W3856" s="9"/>
      <c r="X3856" s="32"/>
      <c r="Y3856" s="3"/>
      <c r="Z3856" s="1"/>
      <c r="AA3856" s="9"/>
      <c r="AB3856" s="3"/>
      <c r="AC3856" s="3"/>
      <c r="AD3856" s="3"/>
      <c r="AE3856" s="9"/>
      <c r="AF3856" s="10"/>
      <c r="AG3856" s="9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20"/>
      <c r="R3857" s="13"/>
      <c r="S3857" s="4"/>
      <c r="T3857" s="5"/>
      <c r="U3857" s="9"/>
      <c r="V3857" s="9"/>
      <c r="W3857" s="9"/>
      <c r="X3857" s="32"/>
      <c r="Y3857" s="3"/>
      <c r="Z3857" s="1"/>
      <c r="AA3857" s="9"/>
      <c r="AB3857" s="3"/>
      <c r="AC3857" s="3"/>
      <c r="AD3857" s="3"/>
      <c r="AE3857" s="9"/>
      <c r="AF3857" s="10"/>
      <c r="AG3857" s="9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20"/>
      <c r="R3858" s="13"/>
      <c r="S3858" s="4"/>
      <c r="T3858" s="5"/>
      <c r="U3858" s="9"/>
      <c r="V3858" s="9"/>
      <c r="W3858" s="9"/>
      <c r="X3858" s="32"/>
      <c r="Y3858" s="3"/>
      <c r="Z3858" s="1"/>
      <c r="AA3858" s="9"/>
      <c r="AB3858" s="3"/>
      <c r="AC3858" s="3"/>
      <c r="AD3858" s="3"/>
      <c r="AE3858" s="9"/>
      <c r="AF3858" s="10"/>
      <c r="AG3858" s="9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20"/>
      <c r="R3859" s="13"/>
      <c r="S3859" s="4"/>
      <c r="T3859" s="5"/>
      <c r="U3859" s="9"/>
      <c r="V3859" s="9"/>
      <c r="W3859" s="9"/>
      <c r="X3859" s="32"/>
      <c r="Y3859" s="3"/>
      <c r="Z3859" s="1"/>
      <c r="AA3859" s="9"/>
      <c r="AB3859" s="3"/>
      <c r="AC3859" s="3"/>
      <c r="AD3859" s="3"/>
      <c r="AE3859" s="9"/>
      <c r="AF3859" s="10"/>
      <c r="AG3859" s="9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20"/>
      <c r="R3860" s="13"/>
      <c r="S3860" s="4"/>
      <c r="T3860" s="5"/>
      <c r="U3860" s="9"/>
      <c r="V3860" s="9"/>
      <c r="W3860" s="9"/>
      <c r="X3860" s="32"/>
      <c r="Y3860" s="3"/>
      <c r="Z3860" s="1"/>
      <c r="AA3860" s="9"/>
      <c r="AB3860" s="3"/>
      <c r="AC3860" s="3"/>
      <c r="AD3860" s="3"/>
      <c r="AE3860" s="9"/>
      <c r="AF3860" s="10"/>
      <c r="AG3860" s="9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20"/>
      <c r="R3861" s="13"/>
      <c r="S3861" s="4"/>
      <c r="T3861" s="5"/>
      <c r="U3861" s="9"/>
      <c r="V3861" s="9"/>
      <c r="W3861" s="9"/>
      <c r="X3861" s="32"/>
      <c r="Y3861" s="3"/>
      <c r="Z3861" s="1"/>
      <c r="AA3861" s="9"/>
      <c r="AB3861" s="3"/>
      <c r="AC3861" s="3"/>
      <c r="AD3861" s="3"/>
      <c r="AE3861" s="9"/>
      <c r="AF3861" s="10"/>
      <c r="AG3861" s="9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20"/>
      <c r="R3862" s="13"/>
      <c r="S3862" s="4"/>
      <c r="T3862" s="5"/>
      <c r="U3862" s="9"/>
      <c r="V3862" s="9"/>
      <c r="W3862" s="9"/>
      <c r="X3862" s="32"/>
      <c r="Y3862" s="3"/>
      <c r="Z3862" s="1"/>
      <c r="AA3862" s="9"/>
      <c r="AB3862" s="3"/>
      <c r="AC3862" s="3"/>
      <c r="AD3862" s="3"/>
      <c r="AE3862" s="9"/>
      <c r="AF3862" s="10"/>
      <c r="AG3862" s="9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20"/>
      <c r="R3863" s="13"/>
      <c r="S3863" s="4"/>
      <c r="T3863" s="5"/>
      <c r="U3863" s="9"/>
      <c r="V3863" s="9"/>
      <c r="W3863" s="9"/>
      <c r="X3863" s="32"/>
      <c r="Y3863" s="3"/>
      <c r="Z3863" s="1"/>
      <c r="AA3863" s="9"/>
      <c r="AB3863" s="3"/>
      <c r="AC3863" s="3"/>
      <c r="AD3863" s="3"/>
      <c r="AE3863" s="9"/>
      <c r="AF3863" s="10"/>
      <c r="AG3863" s="9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20"/>
      <c r="R3864" s="13"/>
      <c r="S3864" s="4"/>
      <c r="T3864" s="5"/>
      <c r="U3864" s="9"/>
      <c r="V3864" s="9"/>
      <c r="W3864" s="9"/>
      <c r="X3864" s="32"/>
      <c r="Y3864" s="3"/>
      <c r="Z3864" s="1"/>
      <c r="AA3864" s="9"/>
      <c r="AB3864" s="3"/>
      <c r="AC3864" s="3"/>
      <c r="AD3864" s="3"/>
      <c r="AE3864" s="9"/>
      <c r="AF3864" s="10"/>
      <c r="AG3864" s="9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20"/>
      <c r="R3865" s="13"/>
      <c r="S3865" s="4"/>
      <c r="T3865" s="5"/>
      <c r="U3865" s="9"/>
      <c r="V3865" s="9"/>
      <c r="W3865" s="9"/>
      <c r="X3865" s="32"/>
      <c r="Y3865" s="3"/>
      <c r="Z3865" s="1"/>
      <c r="AA3865" s="9"/>
      <c r="AB3865" s="3"/>
      <c r="AC3865" s="3"/>
      <c r="AD3865" s="3"/>
      <c r="AE3865" s="9"/>
      <c r="AF3865" s="10"/>
      <c r="AG3865" s="9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20"/>
      <c r="R3866" s="13"/>
      <c r="S3866" s="4"/>
      <c r="T3866" s="5"/>
      <c r="U3866" s="9"/>
      <c r="V3866" s="9"/>
      <c r="W3866" s="9"/>
      <c r="X3866" s="32"/>
      <c r="Y3866" s="3"/>
      <c r="Z3866" s="1"/>
      <c r="AA3866" s="9"/>
      <c r="AB3866" s="3"/>
      <c r="AC3866" s="3"/>
      <c r="AD3866" s="3"/>
      <c r="AE3866" s="9"/>
      <c r="AF3866" s="10"/>
      <c r="AG3866" s="9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20"/>
      <c r="R3867" s="13"/>
      <c r="S3867" s="4"/>
      <c r="T3867" s="5"/>
      <c r="U3867" s="9"/>
      <c r="V3867" s="9"/>
      <c r="W3867" s="9"/>
      <c r="X3867" s="32"/>
      <c r="Y3867" s="3"/>
      <c r="Z3867" s="1"/>
      <c r="AA3867" s="9"/>
      <c r="AB3867" s="3"/>
      <c r="AC3867" s="3"/>
      <c r="AD3867" s="3"/>
      <c r="AE3867" s="9"/>
      <c r="AF3867" s="10"/>
      <c r="AG3867" s="9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20"/>
      <c r="R3868" s="13"/>
      <c r="S3868" s="4"/>
      <c r="T3868" s="5"/>
      <c r="U3868" s="9"/>
      <c r="V3868" s="9"/>
      <c r="W3868" s="9"/>
      <c r="X3868" s="32"/>
      <c r="Y3868" s="3"/>
      <c r="Z3868" s="1"/>
      <c r="AA3868" s="9"/>
      <c r="AB3868" s="3"/>
      <c r="AC3868" s="3"/>
      <c r="AD3868" s="3"/>
      <c r="AE3868" s="9"/>
      <c r="AF3868" s="10"/>
      <c r="AG3868" s="9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20"/>
      <c r="R3869" s="13"/>
      <c r="S3869" s="4"/>
      <c r="T3869" s="5"/>
      <c r="U3869" s="9"/>
      <c r="V3869" s="9"/>
      <c r="W3869" s="9"/>
      <c r="X3869" s="32"/>
      <c r="Y3869" s="3"/>
      <c r="Z3869" s="1"/>
      <c r="AA3869" s="9"/>
      <c r="AB3869" s="3"/>
      <c r="AC3869" s="3"/>
      <c r="AD3869" s="3"/>
      <c r="AE3869" s="9"/>
      <c r="AF3869" s="10"/>
      <c r="AG3869" s="9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20"/>
      <c r="R3870" s="13"/>
      <c r="S3870" s="4"/>
      <c r="T3870" s="5"/>
      <c r="U3870" s="9"/>
      <c r="V3870" s="9"/>
      <c r="W3870" s="9"/>
      <c r="X3870" s="32"/>
      <c r="Y3870" s="3"/>
      <c r="Z3870" s="1"/>
      <c r="AA3870" s="9"/>
      <c r="AB3870" s="3"/>
      <c r="AC3870" s="3"/>
      <c r="AD3870" s="3"/>
      <c r="AE3870" s="9"/>
      <c r="AF3870" s="10"/>
      <c r="AG3870" s="9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20"/>
      <c r="R3871" s="13"/>
      <c r="S3871" s="4"/>
      <c r="T3871" s="5"/>
      <c r="U3871" s="9"/>
      <c r="V3871" s="9"/>
      <c r="W3871" s="9"/>
      <c r="X3871" s="32"/>
      <c r="Y3871" s="3"/>
      <c r="Z3871" s="1"/>
      <c r="AA3871" s="9"/>
      <c r="AB3871" s="3"/>
      <c r="AC3871" s="3"/>
      <c r="AD3871" s="3"/>
      <c r="AE3871" s="9"/>
      <c r="AF3871" s="10"/>
      <c r="AG3871" s="9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20"/>
      <c r="R3872" s="13"/>
      <c r="S3872" s="4"/>
      <c r="T3872" s="5"/>
      <c r="U3872" s="9"/>
      <c r="V3872" s="9"/>
      <c r="W3872" s="9"/>
      <c r="X3872" s="32"/>
      <c r="Y3872" s="3"/>
      <c r="Z3872" s="1"/>
      <c r="AA3872" s="9"/>
      <c r="AB3872" s="3"/>
      <c r="AC3872" s="3"/>
      <c r="AD3872" s="3"/>
      <c r="AE3872" s="9"/>
      <c r="AF3872" s="10"/>
      <c r="AG3872" s="9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20"/>
      <c r="R3873" s="13"/>
      <c r="S3873" s="4"/>
      <c r="T3873" s="5"/>
      <c r="U3873" s="9"/>
      <c r="V3873" s="9"/>
      <c r="W3873" s="9"/>
      <c r="X3873" s="32"/>
      <c r="Y3873" s="3"/>
      <c r="Z3873" s="1"/>
      <c r="AA3873" s="9"/>
      <c r="AB3873" s="3"/>
      <c r="AC3873" s="3"/>
      <c r="AD3873" s="3"/>
      <c r="AE3873" s="9"/>
      <c r="AF3873" s="10"/>
      <c r="AG3873" s="9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20"/>
      <c r="R3874" s="13"/>
      <c r="S3874" s="4"/>
      <c r="T3874" s="5"/>
      <c r="U3874" s="9"/>
      <c r="V3874" s="9"/>
      <c r="W3874" s="9"/>
      <c r="X3874" s="32"/>
      <c r="Y3874" s="3"/>
      <c r="Z3874" s="1"/>
      <c r="AA3874" s="9"/>
      <c r="AB3874" s="3"/>
      <c r="AC3874" s="3"/>
      <c r="AD3874" s="3"/>
      <c r="AE3874" s="9"/>
      <c r="AF3874" s="10"/>
      <c r="AG3874" s="9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20"/>
      <c r="R3875" s="13"/>
      <c r="S3875" s="4"/>
      <c r="T3875" s="5"/>
      <c r="U3875" s="9"/>
      <c r="V3875" s="9"/>
      <c r="W3875" s="9"/>
      <c r="X3875" s="32"/>
      <c r="Y3875" s="3"/>
      <c r="Z3875" s="1"/>
      <c r="AA3875" s="9"/>
      <c r="AB3875" s="3"/>
      <c r="AC3875" s="3"/>
      <c r="AD3875" s="3"/>
      <c r="AE3875" s="9"/>
      <c r="AF3875" s="10"/>
      <c r="AG3875" s="9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20"/>
      <c r="R3876" s="13"/>
      <c r="S3876" s="4"/>
      <c r="T3876" s="5"/>
      <c r="U3876" s="9"/>
      <c r="V3876" s="9"/>
      <c r="W3876" s="9"/>
      <c r="X3876" s="32"/>
      <c r="Y3876" s="3"/>
      <c r="Z3876" s="1"/>
      <c r="AA3876" s="9"/>
      <c r="AB3876" s="3"/>
      <c r="AC3876" s="3"/>
      <c r="AD3876" s="3"/>
      <c r="AE3876" s="9"/>
      <c r="AF3876" s="10"/>
      <c r="AG3876" s="9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20"/>
      <c r="R3877" s="13"/>
      <c r="S3877" s="4"/>
      <c r="T3877" s="5"/>
      <c r="U3877" s="9"/>
      <c r="V3877" s="9"/>
      <c r="W3877" s="9"/>
      <c r="X3877" s="32"/>
      <c r="Y3877" s="3"/>
      <c r="Z3877" s="1"/>
      <c r="AA3877" s="9"/>
      <c r="AB3877" s="3"/>
      <c r="AC3877" s="3"/>
      <c r="AD3877" s="3"/>
      <c r="AE3877" s="9"/>
      <c r="AF3877" s="10"/>
      <c r="AG3877" s="9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20"/>
      <c r="R3878" s="13"/>
      <c r="S3878" s="4"/>
      <c r="T3878" s="5"/>
      <c r="U3878" s="9"/>
      <c r="V3878" s="9"/>
      <c r="W3878" s="9"/>
      <c r="X3878" s="32"/>
      <c r="Y3878" s="3"/>
      <c r="Z3878" s="1"/>
      <c r="AA3878" s="9"/>
      <c r="AB3878" s="3"/>
      <c r="AC3878" s="3"/>
      <c r="AD3878" s="3"/>
      <c r="AE3878" s="9"/>
      <c r="AF3878" s="10"/>
      <c r="AG3878" s="9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20"/>
      <c r="R3879" s="13"/>
      <c r="S3879" s="4"/>
      <c r="T3879" s="5"/>
      <c r="U3879" s="9"/>
      <c r="V3879" s="9"/>
      <c r="W3879" s="9"/>
      <c r="X3879" s="32"/>
      <c r="Y3879" s="3"/>
      <c r="Z3879" s="1"/>
      <c r="AA3879" s="9"/>
      <c r="AB3879" s="3"/>
      <c r="AC3879" s="3"/>
      <c r="AD3879" s="3"/>
      <c r="AE3879" s="9"/>
      <c r="AF3879" s="10"/>
      <c r="AG3879" s="9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20"/>
      <c r="R3880" s="13"/>
      <c r="S3880" s="4"/>
      <c r="T3880" s="5"/>
      <c r="U3880" s="9"/>
      <c r="V3880" s="9"/>
      <c r="W3880" s="9"/>
      <c r="X3880" s="32"/>
      <c r="Y3880" s="3"/>
      <c r="Z3880" s="1"/>
      <c r="AA3880" s="9"/>
      <c r="AB3880" s="3"/>
      <c r="AC3880" s="3"/>
      <c r="AD3880" s="3"/>
      <c r="AE3880" s="9"/>
      <c r="AF3880" s="10"/>
      <c r="AG3880" s="9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20"/>
      <c r="R3881" s="13"/>
      <c r="S3881" s="4"/>
      <c r="T3881" s="5"/>
      <c r="U3881" s="9"/>
      <c r="V3881" s="9"/>
      <c r="W3881" s="9"/>
      <c r="X3881" s="32"/>
      <c r="Y3881" s="3"/>
      <c r="Z3881" s="1"/>
      <c r="AA3881" s="9"/>
      <c r="AB3881" s="3"/>
      <c r="AC3881" s="3"/>
      <c r="AD3881" s="3"/>
      <c r="AE3881" s="9"/>
      <c r="AF3881" s="10"/>
      <c r="AG3881" s="9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20"/>
      <c r="R3882" s="13"/>
      <c r="S3882" s="4"/>
      <c r="T3882" s="5"/>
      <c r="U3882" s="9"/>
      <c r="V3882" s="9"/>
      <c r="W3882" s="9"/>
      <c r="X3882" s="32"/>
      <c r="Y3882" s="3"/>
      <c r="Z3882" s="1"/>
      <c r="AA3882" s="9"/>
      <c r="AB3882" s="3"/>
      <c r="AC3882" s="3"/>
      <c r="AD3882" s="3"/>
      <c r="AE3882" s="9"/>
      <c r="AF3882" s="10"/>
      <c r="AG3882" s="9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20"/>
      <c r="R3883" s="13"/>
      <c r="S3883" s="4"/>
      <c r="T3883" s="5"/>
      <c r="U3883" s="9"/>
      <c r="V3883" s="9"/>
      <c r="W3883" s="9"/>
      <c r="X3883" s="32"/>
      <c r="Y3883" s="3"/>
      <c r="Z3883" s="1"/>
      <c r="AA3883" s="9"/>
      <c r="AB3883" s="3"/>
      <c r="AC3883" s="3"/>
      <c r="AD3883" s="3"/>
      <c r="AE3883" s="9"/>
      <c r="AF3883" s="10"/>
      <c r="AG3883" s="9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20"/>
      <c r="R3884" s="13"/>
      <c r="S3884" s="4"/>
      <c r="T3884" s="5"/>
      <c r="U3884" s="9"/>
      <c r="V3884" s="9"/>
      <c r="W3884" s="9"/>
      <c r="X3884" s="32"/>
      <c r="Y3884" s="3"/>
      <c r="Z3884" s="1"/>
      <c r="AA3884" s="9"/>
      <c r="AB3884" s="3"/>
      <c r="AC3884" s="3"/>
      <c r="AD3884" s="3"/>
      <c r="AE3884" s="9"/>
      <c r="AF3884" s="10"/>
      <c r="AG3884" s="9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20"/>
      <c r="R3885" s="13"/>
      <c r="S3885" s="4"/>
      <c r="T3885" s="5"/>
      <c r="U3885" s="9"/>
      <c r="V3885" s="9"/>
      <c r="W3885" s="9"/>
      <c r="X3885" s="32"/>
      <c r="Y3885" s="3"/>
      <c r="Z3885" s="1"/>
      <c r="AA3885" s="9"/>
      <c r="AB3885" s="3"/>
      <c r="AC3885" s="3"/>
      <c r="AD3885" s="3"/>
      <c r="AE3885" s="9"/>
      <c r="AF3885" s="10"/>
      <c r="AG3885" s="9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20"/>
      <c r="R3886" s="13"/>
      <c r="S3886" s="4"/>
      <c r="T3886" s="5"/>
      <c r="U3886" s="9"/>
      <c r="V3886" s="9"/>
      <c r="W3886" s="9"/>
      <c r="X3886" s="32"/>
      <c r="Y3886" s="3"/>
      <c r="Z3886" s="1"/>
      <c r="AA3886" s="9"/>
      <c r="AB3886" s="3"/>
      <c r="AC3886" s="3"/>
      <c r="AD3886" s="3"/>
      <c r="AE3886" s="9"/>
      <c r="AF3886" s="10"/>
      <c r="AG3886" s="9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20"/>
      <c r="R3887" s="13"/>
      <c r="S3887" s="4"/>
      <c r="T3887" s="5"/>
      <c r="U3887" s="9"/>
      <c r="V3887" s="9"/>
      <c r="W3887" s="9"/>
      <c r="X3887" s="32"/>
      <c r="Y3887" s="3"/>
      <c r="Z3887" s="1"/>
      <c r="AA3887" s="9"/>
      <c r="AB3887" s="3"/>
      <c r="AC3887" s="3"/>
      <c r="AD3887" s="3"/>
      <c r="AE3887" s="9"/>
      <c r="AF3887" s="10"/>
      <c r="AG3887" s="9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20"/>
      <c r="R3888" s="13"/>
      <c r="S3888" s="4"/>
      <c r="T3888" s="5"/>
      <c r="U3888" s="9"/>
      <c r="V3888" s="9"/>
      <c r="W3888" s="9"/>
      <c r="X3888" s="32"/>
      <c r="Y3888" s="3"/>
      <c r="Z3888" s="1"/>
      <c r="AA3888" s="9"/>
      <c r="AB3888" s="3"/>
      <c r="AC3888" s="3"/>
      <c r="AD3888" s="3"/>
      <c r="AE3888" s="9"/>
      <c r="AF3888" s="10"/>
      <c r="AG3888" s="9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20"/>
      <c r="R3889" s="13"/>
      <c r="S3889" s="4"/>
      <c r="T3889" s="5"/>
      <c r="U3889" s="9"/>
      <c r="V3889" s="9"/>
      <c r="W3889" s="9"/>
      <c r="X3889" s="32"/>
      <c r="Y3889" s="3"/>
      <c r="Z3889" s="1"/>
      <c r="AA3889" s="9"/>
      <c r="AB3889" s="3"/>
      <c r="AC3889" s="3"/>
      <c r="AD3889" s="3"/>
      <c r="AE3889" s="9"/>
      <c r="AF3889" s="10"/>
      <c r="AG3889" s="9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20"/>
      <c r="R3890" s="13"/>
      <c r="S3890" s="4"/>
      <c r="T3890" s="5"/>
      <c r="U3890" s="9"/>
      <c r="V3890" s="9"/>
      <c r="W3890" s="9"/>
      <c r="X3890" s="32"/>
      <c r="Y3890" s="3"/>
      <c r="Z3890" s="1"/>
      <c r="AA3890" s="9"/>
      <c r="AB3890" s="3"/>
      <c r="AC3890" s="3"/>
      <c r="AD3890" s="3"/>
      <c r="AE3890" s="9"/>
      <c r="AF3890" s="10"/>
      <c r="AG3890" s="9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20"/>
      <c r="R3891" s="13"/>
      <c r="S3891" s="4"/>
      <c r="T3891" s="5"/>
      <c r="U3891" s="9"/>
      <c r="V3891" s="9"/>
      <c r="W3891" s="9"/>
      <c r="X3891" s="32"/>
      <c r="Y3891" s="3"/>
      <c r="Z3891" s="1"/>
      <c r="AA3891" s="9"/>
      <c r="AB3891" s="3"/>
      <c r="AC3891" s="3"/>
      <c r="AD3891" s="3"/>
      <c r="AE3891" s="9"/>
      <c r="AF3891" s="10"/>
      <c r="AG3891" s="9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20"/>
      <c r="R3892" s="13"/>
      <c r="S3892" s="4"/>
      <c r="T3892" s="5"/>
      <c r="U3892" s="9"/>
      <c r="V3892" s="9"/>
      <c r="W3892" s="9"/>
      <c r="X3892" s="32"/>
      <c r="Y3892" s="3"/>
      <c r="Z3892" s="1"/>
      <c r="AA3892" s="9"/>
      <c r="AB3892" s="3"/>
      <c r="AC3892" s="3"/>
      <c r="AD3892" s="3"/>
      <c r="AE3892" s="9"/>
      <c r="AF3892" s="10"/>
      <c r="AG3892" s="9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20"/>
      <c r="R3893" s="13"/>
      <c r="S3893" s="4"/>
      <c r="T3893" s="5"/>
      <c r="U3893" s="9"/>
      <c r="V3893" s="9"/>
      <c r="W3893" s="9"/>
      <c r="X3893" s="32"/>
      <c r="Y3893" s="3"/>
      <c r="Z3893" s="1"/>
      <c r="AA3893" s="9"/>
      <c r="AB3893" s="3"/>
      <c r="AC3893" s="3"/>
      <c r="AD3893" s="3"/>
      <c r="AE3893" s="9"/>
      <c r="AF3893" s="10"/>
      <c r="AG3893" s="9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20"/>
      <c r="R3894" s="13"/>
      <c r="S3894" s="4"/>
      <c r="T3894" s="5"/>
      <c r="U3894" s="9"/>
      <c r="V3894" s="9"/>
      <c r="W3894" s="9"/>
      <c r="X3894" s="32"/>
      <c r="Y3894" s="3"/>
      <c r="Z3894" s="1"/>
      <c r="AA3894" s="9"/>
      <c r="AB3894" s="3"/>
      <c r="AC3894" s="3"/>
      <c r="AD3894" s="3"/>
      <c r="AE3894" s="9"/>
      <c r="AF3894" s="10"/>
      <c r="AG3894" s="9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20"/>
      <c r="R3895" s="13"/>
      <c r="S3895" s="4"/>
      <c r="T3895" s="5"/>
      <c r="U3895" s="9"/>
      <c r="V3895" s="9"/>
      <c r="W3895" s="9"/>
      <c r="X3895" s="32"/>
      <c r="Y3895" s="3"/>
      <c r="Z3895" s="1"/>
      <c r="AA3895" s="9"/>
      <c r="AB3895" s="3"/>
      <c r="AC3895" s="3"/>
      <c r="AD3895" s="3"/>
      <c r="AE3895" s="9"/>
      <c r="AF3895" s="10"/>
      <c r="AG3895" s="9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20"/>
      <c r="R3896" s="13"/>
      <c r="S3896" s="4"/>
      <c r="T3896" s="5"/>
      <c r="U3896" s="9"/>
      <c r="V3896" s="9"/>
      <c r="W3896" s="9"/>
      <c r="X3896" s="32"/>
      <c r="Y3896" s="3"/>
      <c r="Z3896" s="1"/>
      <c r="AA3896" s="9"/>
      <c r="AB3896" s="3"/>
      <c r="AC3896" s="3"/>
      <c r="AD3896" s="3"/>
      <c r="AE3896" s="9"/>
      <c r="AF3896" s="10"/>
      <c r="AG3896" s="9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20"/>
      <c r="R3897" s="13"/>
      <c r="S3897" s="4"/>
      <c r="T3897" s="5"/>
      <c r="U3897" s="9"/>
      <c r="V3897" s="9"/>
      <c r="W3897" s="9"/>
      <c r="X3897" s="32"/>
      <c r="Y3897" s="3"/>
      <c r="Z3897" s="1"/>
      <c r="AA3897" s="9"/>
      <c r="AB3897" s="3"/>
      <c r="AC3897" s="3"/>
      <c r="AD3897" s="3"/>
      <c r="AE3897" s="9"/>
      <c r="AF3897" s="10"/>
      <c r="AG3897" s="9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20"/>
      <c r="R3898" s="13"/>
      <c r="S3898" s="4"/>
      <c r="T3898" s="5"/>
      <c r="U3898" s="9"/>
      <c r="V3898" s="9"/>
      <c r="W3898" s="9"/>
      <c r="X3898" s="32"/>
      <c r="Y3898" s="3"/>
      <c r="Z3898" s="1"/>
      <c r="AA3898" s="9"/>
      <c r="AB3898" s="3"/>
      <c r="AC3898" s="3"/>
      <c r="AD3898" s="3"/>
      <c r="AE3898" s="9"/>
      <c r="AF3898" s="10"/>
      <c r="AG3898" s="9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20"/>
      <c r="R3899" s="13"/>
      <c r="S3899" s="4"/>
      <c r="T3899" s="5"/>
      <c r="U3899" s="9"/>
      <c r="V3899" s="9"/>
      <c r="W3899" s="9"/>
      <c r="X3899" s="32"/>
      <c r="Y3899" s="3"/>
      <c r="Z3899" s="1"/>
      <c r="AA3899" s="9"/>
      <c r="AB3899" s="3"/>
      <c r="AC3899" s="3"/>
      <c r="AD3899" s="3"/>
      <c r="AE3899" s="9"/>
      <c r="AF3899" s="10"/>
      <c r="AG3899" s="9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20"/>
      <c r="R3900" s="13"/>
      <c r="S3900" s="4"/>
      <c r="T3900" s="5"/>
      <c r="U3900" s="9"/>
      <c r="V3900" s="9"/>
      <c r="W3900" s="9"/>
      <c r="X3900" s="32"/>
      <c r="Y3900" s="3"/>
      <c r="Z3900" s="1"/>
      <c r="AA3900" s="9"/>
      <c r="AB3900" s="3"/>
      <c r="AC3900" s="3"/>
      <c r="AD3900" s="3"/>
      <c r="AE3900" s="9"/>
      <c r="AF3900" s="10"/>
      <c r="AG3900" s="9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20"/>
      <c r="R3901" s="13"/>
      <c r="S3901" s="4"/>
      <c r="T3901" s="5"/>
      <c r="U3901" s="9"/>
      <c r="V3901" s="9"/>
      <c r="W3901" s="9"/>
      <c r="X3901" s="32"/>
      <c r="Y3901" s="3"/>
      <c r="Z3901" s="1"/>
      <c r="AA3901" s="9"/>
      <c r="AB3901" s="3"/>
      <c r="AC3901" s="3"/>
      <c r="AD3901" s="3"/>
      <c r="AE3901" s="9"/>
      <c r="AF3901" s="10"/>
      <c r="AG3901" s="9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20"/>
      <c r="R3902" s="13"/>
      <c r="S3902" s="4"/>
      <c r="T3902" s="5"/>
      <c r="U3902" s="9"/>
      <c r="V3902" s="9"/>
      <c r="W3902" s="9"/>
      <c r="X3902" s="32"/>
      <c r="Y3902" s="3"/>
      <c r="Z3902" s="1"/>
      <c r="AA3902" s="9"/>
      <c r="AB3902" s="3"/>
      <c r="AC3902" s="3"/>
      <c r="AD3902" s="3"/>
      <c r="AE3902" s="9"/>
      <c r="AF3902" s="10"/>
      <c r="AG3902" s="9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20"/>
      <c r="R3903" s="13"/>
      <c r="S3903" s="4"/>
      <c r="T3903" s="5"/>
      <c r="U3903" s="9"/>
      <c r="V3903" s="9"/>
      <c r="W3903" s="9"/>
      <c r="X3903" s="32"/>
      <c r="Y3903" s="3"/>
      <c r="Z3903" s="1"/>
      <c r="AA3903" s="9"/>
      <c r="AB3903" s="3"/>
      <c r="AC3903" s="3"/>
      <c r="AD3903" s="3"/>
      <c r="AE3903" s="9"/>
      <c r="AF3903" s="10"/>
      <c r="AG3903" s="9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20"/>
      <c r="R3904" s="13"/>
      <c r="S3904" s="4"/>
      <c r="T3904" s="5"/>
      <c r="U3904" s="9"/>
      <c r="V3904" s="9"/>
      <c r="W3904" s="9"/>
      <c r="X3904" s="32"/>
      <c r="Y3904" s="3"/>
      <c r="Z3904" s="1"/>
      <c r="AA3904" s="9"/>
      <c r="AB3904" s="3"/>
      <c r="AC3904" s="3"/>
      <c r="AD3904" s="3"/>
      <c r="AE3904" s="9"/>
      <c r="AF3904" s="10"/>
      <c r="AG3904" s="9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20"/>
      <c r="R3905" s="13"/>
      <c r="S3905" s="4"/>
      <c r="T3905" s="5"/>
      <c r="U3905" s="9"/>
      <c r="V3905" s="9"/>
      <c r="W3905" s="9"/>
      <c r="X3905" s="32"/>
      <c r="Y3905" s="3"/>
      <c r="Z3905" s="1"/>
      <c r="AA3905" s="9"/>
      <c r="AB3905" s="3"/>
      <c r="AC3905" s="3"/>
      <c r="AD3905" s="3"/>
      <c r="AE3905" s="9"/>
      <c r="AF3905" s="10"/>
      <c r="AG3905" s="9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20"/>
      <c r="R3906" s="13"/>
      <c r="S3906" s="4"/>
      <c r="T3906" s="5"/>
      <c r="U3906" s="9"/>
      <c r="V3906" s="9"/>
      <c r="W3906" s="9"/>
      <c r="X3906" s="32"/>
      <c r="Y3906" s="3"/>
      <c r="Z3906" s="1"/>
      <c r="AA3906" s="9"/>
      <c r="AB3906" s="3"/>
      <c r="AC3906" s="3"/>
      <c r="AD3906" s="3"/>
      <c r="AE3906" s="9"/>
      <c r="AF3906" s="10"/>
      <c r="AG3906" s="9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20"/>
      <c r="R3907" s="13"/>
      <c r="S3907" s="4"/>
      <c r="T3907" s="5"/>
      <c r="U3907" s="9"/>
      <c r="V3907" s="9"/>
      <c r="W3907" s="9"/>
      <c r="X3907" s="32"/>
      <c r="Y3907" s="3"/>
      <c r="Z3907" s="1"/>
      <c r="AA3907" s="9"/>
      <c r="AB3907" s="3"/>
      <c r="AC3907" s="3"/>
      <c r="AD3907" s="3"/>
      <c r="AE3907" s="9"/>
      <c r="AF3907" s="10"/>
      <c r="AG3907" s="9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20"/>
      <c r="R3908" s="13"/>
      <c r="S3908" s="4"/>
      <c r="T3908" s="5"/>
      <c r="U3908" s="9"/>
      <c r="V3908" s="9"/>
      <c r="W3908" s="9"/>
      <c r="X3908" s="32"/>
      <c r="Y3908" s="3"/>
      <c r="Z3908" s="1"/>
      <c r="AA3908" s="9"/>
      <c r="AB3908" s="3"/>
      <c r="AC3908" s="3"/>
      <c r="AD3908" s="3"/>
      <c r="AE3908" s="9"/>
      <c r="AF3908" s="10"/>
      <c r="AG3908" s="9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20"/>
      <c r="R3909" s="13"/>
      <c r="S3909" s="4"/>
      <c r="T3909" s="5"/>
      <c r="U3909" s="9"/>
      <c r="V3909" s="9"/>
      <c r="W3909" s="9"/>
      <c r="X3909" s="32"/>
      <c r="Y3909" s="3"/>
      <c r="Z3909" s="1"/>
      <c r="AA3909" s="9"/>
      <c r="AB3909" s="3"/>
      <c r="AC3909" s="3"/>
      <c r="AD3909" s="3"/>
      <c r="AE3909" s="9"/>
      <c r="AF3909" s="10"/>
      <c r="AG3909" s="9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20"/>
      <c r="R3910" s="13"/>
      <c r="S3910" s="4"/>
      <c r="T3910" s="5"/>
      <c r="U3910" s="9"/>
      <c r="V3910" s="9"/>
      <c r="W3910" s="9"/>
      <c r="X3910" s="32"/>
      <c r="Y3910" s="3"/>
      <c r="Z3910" s="1"/>
      <c r="AA3910" s="9"/>
      <c r="AB3910" s="3"/>
      <c r="AC3910" s="3"/>
      <c r="AD3910" s="3"/>
      <c r="AE3910" s="9"/>
      <c r="AF3910" s="10"/>
      <c r="AG3910" s="9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20"/>
      <c r="R3911" s="13"/>
      <c r="S3911" s="4"/>
      <c r="T3911" s="5"/>
      <c r="U3911" s="9"/>
      <c r="V3911" s="9"/>
      <c r="W3911" s="9"/>
      <c r="X3911" s="32"/>
      <c r="Y3911" s="3"/>
      <c r="Z3911" s="1"/>
      <c r="AA3911" s="9"/>
      <c r="AB3911" s="3"/>
      <c r="AC3911" s="3"/>
      <c r="AD3911" s="3"/>
      <c r="AE3911" s="9"/>
      <c r="AF3911" s="10"/>
      <c r="AG3911" s="9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20"/>
      <c r="R3912" s="13"/>
      <c r="S3912" s="4"/>
      <c r="T3912" s="5"/>
      <c r="U3912" s="9"/>
      <c r="V3912" s="9"/>
      <c r="W3912" s="9"/>
      <c r="X3912" s="32"/>
      <c r="Y3912" s="3"/>
      <c r="Z3912" s="1"/>
      <c r="AA3912" s="9"/>
      <c r="AB3912" s="3"/>
      <c r="AC3912" s="3"/>
      <c r="AD3912" s="3"/>
      <c r="AE3912" s="9"/>
      <c r="AF3912" s="10"/>
      <c r="AG3912" s="9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20"/>
      <c r="R3913" s="13"/>
      <c r="S3913" s="4"/>
      <c r="T3913" s="5"/>
      <c r="U3913" s="9"/>
      <c r="V3913" s="9"/>
      <c r="W3913" s="9"/>
      <c r="X3913" s="32"/>
      <c r="Y3913" s="3"/>
      <c r="Z3913" s="1"/>
      <c r="AA3913" s="9"/>
      <c r="AB3913" s="3"/>
      <c r="AC3913" s="3"/>
      <c r="AD3913" s="3"/>
      <c r="AE3913" s="9"/>
      <c r="AF3913" s="10"/>
      <c r="AG3913" s="9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20"/>
      <c r="R3914" s="13"/>
      <c r="S3914" s="4"/>
      <c r="T3914" s="5"/>
      <c r="U3914" s="9"/>
      <c r="V3914" s="9"/>
      <c r="W3914" s="9"/>
      <c r="X3914" s="32"/>
      <c r="Y3914" s="3"/>
      <c r="Z3914" s="1"/>
      <c r="AA3914" s="9"/>
      <c r="AB3914" s="3"/>
      <c r="AC3914" s="3"/>
      <c r="AD3914" s="3"/>
      <c r="AE3914" s="9"/>
      <c r="AF3914" s="10"/>
      <c r="AG3914" s="9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20"/>
      <c r="R3915" s="13"/>
      <c r="S3915" s="4"/>
      <c r="T3915" s="5"/>
      <c r="U3915" s="9"/>
      <c r="V3915" s="9"/>
      <c r="W3915" s="9"/>
      <c r="X3915" s="32"/>
      <c r="Y3915" s="3"/>
      <c r="Z3915" s="1"/>
      <c r="AA3915" s="9"/>
      <c r="AB3915" s="3"/>
      <c r="AC3915" s="3"/>
      <c r="AD3915" s="3"/>
      <c r="AE3915" s="9"/>
      <c r="AF3915" s="10"/>
      <c r="AG3915" s="9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20"/>
      <c r="R3916" s="13"/>
      <c r="S3916" s="4"/>
      <c r="T3916" s="5"/>
      <c r="U3916" s="9"/>
      <c r="V3916" s="9"/>
      <c r="W3916" s="9"/>
      <c r="X3916" s="32"/>
      <c r="Y3916" s="3"/>
      <c r="Z3916" s="1"/>
      <c r="AA3916" s="9"/>
      <c r="AB3916" s="3"/>
      <c r="AC3916" s="3"/>
      <c r="AD3916" s="3"/>
      <c r="AE3916" s="9"/>
      <c r="AF3916" s="10"/>
      <c r="AG3916" s="9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20"/>
      <c r="R3917" s="13"/>
      <c r="S3917" s="4"/>
      <c r="T3917" s="5"/>
      <c r="U3917" s="9"/>
      <c r="V3917" s="9"/>
      <c r="W3917" s="9"/>
      <c r="X3917" s="32"/>
      <c r="Y3917" s="3"/>
      <c r="Z3917" s="1"/>
      <c r="AA3917" s="9"/>
      <c r="AB3917" s="3"/>
      <c r="AC3917" s="3"/>
      <c r="AD3917" s="3"/>
      <c r="AE3917" s="9"/>
      <c r="AF3917" s="10"/>
      <c r="AG3917" s="9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20"/>
      <c r="R3918" s="13"/>
      <c r="S3918" s="4"/>
      <c r="T3918" s="5"/>
      <c r="U3918" s="9"/>
      <c r="V3918" s="9"/>
      <c r="W3918" s="9"/>
      <c r="X3918" s="32"/>
      <c r="Y3918" s="3"/>
      <c r="Z3918" s="1"/>
      <c r="AA3918" s="9"/>
      <c r="AB3918" s="3"/>
      <c r="AC3918" s="3"/>
      <c r="AD3918" s="3"/>
      <c r="AE3918" s="9"/>
      <c r="AF3918" s="10"/>
      <c r="AG3918" s="9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20"/>
      <c r="R3919" s="13"/>
      <c r="S3919" s="4"/>
      <c r="T3919" s="5"/>
      <c r="U3919" s="9"/>
      <c r="V3919" s="9"/>
      <c r="W3919" s="9"/>
      <c r="X3919" s="32"/>
      <c r="Y3919" s="3"/>
      <c r="Z3919" s="1"/>
      <c r="AA3919" s="9"/>
      <c r="AB3919" s="3"/>
      <c r="AC3919" s="3"/>
      <c r="AD3919" s="3"/>
      <c r="AE3919" s="9"/>
      <c r="AF3919" s="10"/>
      <c r="AG3919" s="9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20"/>
      <c r="R3920" s="13"/>
      <c r="S3920" s="4"/>
      <c r="T3920" s="5"/>
      <c r="U3920" s="9"/>
      <c r="V3920" s="9"/>
      <c r="W3920" s="9"/>
      <c r="X3920" s="32"/>
      <c r="Y3920" s="3"/>
      <c r="Z3920" s="1"/>
      <c r="AA3920" s="9"/>
      <c r="AB3920" s="3"/>
      <c r="AC3920" s="3"/>
      <c r="AD3920" s="3"/>
      <c r="AE3920" s="9"/>
      <c r="AF3920" s="10"/>
      <c r="AG3920" s="9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20"/>
      <c r="R3921" s="13"/>
      <c r="S3921" s="4"/>
      <c r="T3921" s="5"/>
      <c r="U3921" s="9"/>
      <c r="V3921" s="9"/>
      <c r="W3921" s="9"/>
      <c r="X3921" s="32"/>
      <c r="Y3921" s="3"/>
      <c r="Z3921" s="1"/>
      <c r="AA3921" s="9"/>
      <c r="AB3921" s="3"/>
      <c r="AC3921" s="3"/>
      <c r="AD3921" s="3"/>
      <c r="AE3921" s="9"/>
      <c r="AF3921" s="10"/>
      <c r="AG3921" s="9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20"/>
      <c r="R3922" s="13"/>
      <c r="S3922" s="4"/>
      <c r="T3922" s="5"/>
      <c r="U3922" s="9"/>
      <c r="V3922" s="9"/>
      <c r="W3922" s="9"/>
      <c r="X3922" s="32"/>
      <c r="Y3922" s="3"/>
      <c r="Z3922" s="1"/>
      <c r="AA3922" s="9"/>
      <c r="AB3922" s="3"/>
      <c r="AC3922" s="3"/>
      <c r="AD3922" s="3"/>
      <c r="AE3922" s="9"/>
      <c r="AF3922" s="10"/>
      <c r="AG3922" s="9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20"/>
      <c r="R3923" s="13"/>
      <c r="S3923" s="4"/>
      <c r="T3923" s="5"/>
      <c r="U3923" s="9"/>
      <c r="V3923" s="9"/>
      <c r="W3923" s="9"/>
      <c r="X3923" s="32"/>
      <c r="Y3923" s="3"/>
      <c r="Z3923" s="1"/>
      <c r="AA3923" s="9"/>
      <c r="AB3923" s="3"/>
      <c r="AC3923" s="3"/>
      <c r="AD3923" s="3"/>
      <c r="AE3923" s="9"/>
      <c r="AF3923" s="10"/>
      <c r="AG3923" s="9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20"/>
      <c r="R3924" s="13"/>
      <c r="S3924" s="4"/>
      <c r="T3924" s="5"/>
      <c r="U3924" s="9"/>
      <c r="V3924" s="9"/>
      <c r="W3924" s="9"/>
      <c r="X3924" s="32"/>
      <c r="Y3924" s="3"/>
      <c r="Z3924" s="1"/>
      <c r="AA3924" s="9"/>
      <c r="AB3924" s="3"/>
      <c r="AC3924" s="3"/>
      <c r="AD3924" s="3"/>
      <c r="AE3924" s="9"/>
      <c r="AF3924" s="10"/>
      <c r="AG3924" s="9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20"/>
      <c r="R3925" s="13"/>
      <c r="S3925" s="4"/>
      <c r="T3925" s="5"/>
      <c r="U3925" s="9"/>
      <c r="V3925" s="9"/>
      <c r="W3925" s="9"/>
      <c r="X3925" s="32"/>
      <c r="Y3925" s="3"/>
      <c r="Z3925" s="1"/>
      <c r="AA3925" s="9"/>
      <c r="AB3925" s="3"/>
      <c r="AC3925" s="3"/>
      <c r="AD3925" s="3"/>
      <c r="AE3925" s="9"/>
      <c r="AF3925" s="10"/>
      <c r="AG3925" s="9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20"/>
      <c r="R3926" s="13"/>
      <c r="S3926" s="4"/>
      <c r="T3926" s="5"/>
      <c r="U3926" s="9"/>
      <c r="V3926" s="9"/>
      <c r="W3926" s="9"/>
      <c r="X3926" s="32"/>
      <c r="Y3926" s="3"/>
      <c r="Z3926" s="1"/>
      <c r="AA3926" s="9"/>
      <c r="AB3926" s="3"/>
      <c r="AC3926" s="3"/>
      <c r="AD3926" s="3"/>
      <c r="AE3926" s="9"/>
      <c r="AF3926" s="10"/>
      <c r="AG3926" s="9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20"/>
      <c r="R3927" s="13"/>
      <c r="S3927" s="4"/>
      <c r="T3927" s="5"/>
      <c r="U3927" s="9"/>
      <c r="V3927" s="9"/>
      <c r="W3927" s="9"/>
      <c r="X3927" s="32"/>
      <c r="Y3927" s="3"/>
      <c r="Z3927" s="1"/>
      <c r="AA3927" s="9"/>
      <c r="AB3927" s="3"/>
      <c r="AC3927" s="3"/>
      <c r="AD3927" s="3"/>
      <c r="AE3927" s="9"/>
      <c r="AF3927" s="10"/>
      <c r="AG3927" s="9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20"/>
      <c r="R3928" s="13"/>
      <c r="S3928" s="4"/>
      <c r="T3928" s="5"/>
      <c r="U3928" s="9"/>
      <c r="V3928" s="9"/>
      <c r="W3928" s="9"/>
      <c r="X3928" s="32"/>
      <c r="Y3928" s="3"/>
      <c r="Z3928" s="1"/>
      <c r="AA3928" s="9"/>
      <c r="AB3928" s="3"/>
      <c r="AC3928" s="3"/>
      <c r="AD3928" s="3"/>
      <c r="AE3928" s="9"/>
      <c r="AF3928" s="10"/>
      <c r="AG3928" s="9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20"/>
      <c r="R3929" s="13"/>
      <c r="S3929" s="4"/>
      <c r="T3929" s="5"/>
      <c r="U3929" s="9"/>
      <c r="V3929" s="9"/>
      <c r="W3929" s="9"/>
      <c r="X3929" s="32"/>
      <c r="Y3929" s="3"/>
      <c r="Z3929" s="1"/>
      <c r="AA3929" s="9"/>
      <c r="AB3929" s="3"/>
      <c r="AC3929" s="3"/>
      <c r="AD3929" s="3"/>
      <c r="AE3929" s="9"/>
      <c r="AF3929" s="10"/>
      <c r="AG3929" s="9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20"/>
      <c r="R3930" s="13"/>
      <c r="S3930" s="4"/>
      <c r="T3930" s="5"/>
      <c r="U3930" s="9"/>
      <c r="V3930" s="9"/>
      <c r="W3930" s="9"/>
      <c r="X3930" s="32"/>
      <c r="Y3930" s="3"/>
      <c r="Z3930" s="1"/>
      <c r="AA3930" s="9"/>
      <c r="AB3930" s="3"/>
      <c r="AC3930" s="3"/>
      <c r="AD3930" s="3"/>
      <c r="AE3930" s="9"/>
      <c r="AF3930" s="10"/>
      <c r="AG3930" s="9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20"/>
      <c r="R3931" s="13"/>
      <c r="S3931" s="4"/>
      <c r="T3931" s="5"/>
      <c r="U3931" s="9"/>
      <c r="V3931" s="9"/>
      <c r="W3931" s="9"/>
      <c r="X3931" s="32"/>
      <c r="Y3931" s="3"/>
      <c r="Z3931" s="1"/>
      <c r="AA3931" s="9"/>
      <c r="AB3931" s="3"/>
      <c r="AC3931" s="3"/>
      <c r="AD3931" s="3"/>
      <c r="AE3931" s="9"/>
      <c r="AF3931" s="10"/>
      <c r="AG3931" s="9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20"/>
      <c r="R3932" s="13"/>
      <c r="S3932" s="4"/>
      <c r="T3932" s="5"/>
      <c r="U3932" s="9"/>
      <c r="V3932" s="9"/>
      <c r="W3932" s="9"/>
      <c r="X3932" s="32"/>
      <c r="Y3932" s="3"/>
      <c r="Z3932" s="1"/>
      <c r="AA3932" s="9"/>
      <c r="AB3932" s="3"/>
      <c r="AC3932" s="3"/>
      <c r="AD3932" s="3"/>
      <c r="AE3932" s="9"/>
      <c r="AF3932" s="10"/>
      <c r="AG3932" s="9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20"/>
      <c r="R3933" s="13"/>
      <c r="S3933" s="4"/>
      <c r="T3933" s="5"/>
      <c r="U3933" s="9"/>
      <c r="V3933" s="9"/>
      <c r="W3933" s="9"/>
      <c r="X3933" s="32"/>
      <c r="Y3933" s="3"/>
      <c r="Z3933" s="1"/>
      <c r="AA3933" s="9"/>
      <c r="AB3933" s="3"/>
      <c r="AC3933" s="3"/>
      <c r="AD3933" s="3"/>
      <c r="AE3933" s="9"/>
      <c r="AF3933" s="10"/>
      <c r="AG3933" s="9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20"/>
      <c r="R3934" s="13"/>
      <c r="S3934" s="4"/>
      <c r="T3934" s="5"/>
      <c r="U3934" s="9"/>
      <c r="V3934" s="9"/>
      <c r="W3934" s="9"/>
      <c r="X3934" s="32"/>
      <c r="Y3934" s="3"/>
      <c r="Z3934" s="1"/>
      <c r="AA3934" s="9"/>
      <c r="AB3934" s="3"/>
      <c r="AC3934" s="3"/>
      <c r="AD3934" s="3"/>
      <c r="AE3934" s="9"/>
      <c r="AF3934" s="10"/>
      <c r="AG3934" s="9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20"/>
      <c r="R3935" s="13"/>
      <c r="S3935" s="4"/>
      <c r="T3935" s="5"/>
      <c r="U3935" s="9"/>
      <c r="V3935" s="9"/>
      <c r="W3935" s="9"/>
      <c r="X3935" s="32"/>
      <c r="Y3935" s="3"/>
      <c r="Z3935" s="1"/>
      <c r="AA3935" s="9"/>
      <c r="AB3935" s="3"/>
      <c r="AC3935" s="3"/>
      <c r="AD3935" s="3"/>
      <c r="AE3935" s="9"/>
      <c r="AF3935" s="10"/>
      <c r="AG3935" s="9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20"/>
      <c r="R3936" s="13"/>
      <c r="S3936" s="4"/>
      <c r="T3936" s="5"/>
      <c r="U3936" s="9"/>
      <c r="V3936" s="9"/>
      <c r="W3936" s="9"/>
      <c r="X3936" s="32"/>
      <c r="Y3936" s="3"/>
      <c r="Z3936" s="1"/>
      <c r="AA3936" s="9"/>
      <c r="AB3936" s="3"/>
      <c r="AC3936" s="3"/>
      <c r="AD3936" s="3"/>
      <c r="AE3936" s="9"/>
      <c r="AF3936" s="10"/>
      <c r="AG3936" s="9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20"/>
      <c r="R3937" s="13"/>
      <c r="S3937" s="4"/>
      <c r="T3937" s="5"/>
      <c r="U3937" s="9"/>
      <c r="V3937" s="9"/>
      <c r="W3937" s="9"/>
      <c r="X3937" s="32"/>
      <c r="Y3937" s="3"/>
      <c r="Z3937" s="1"/>
      <c r="AA3937" s="9"/>
      <c r="AB3937" s="3"/>
      <c r="AC3937" s="3"/>
      <c r="AD3937" s="3"/>
      <c r="AE3937" s="9"/>
      <c r="AF3937" s="10"/>
      <c r="AG3937" s="9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20"/>
      <c r="R3938" s="13"/>
      <c r="S3938" s="4"/>
      <c r="T3938" s="5"/>
      <c r="U3938" s="9"/>
      <c r="V3938" s="9"/>
      <c r="W3938" s="9"/>
      <c r="X3938" s="32"/>
      <c r="Y3938" s="3"/>
      <c r="Z3938" s="1"/>
      <c r="AA3938" s="9"/>
      <c r="AB3938" s="3"/>
      <c r="AC3938" s="3"/>
      <c r="AD3938" s="3"/>
      <c r="AE3938" s="9"/>
      <c r="AF3938" s="10"/>
      <c r="AG3938" s="9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20"/>
      <c r="R3939" s="13"/>
      <c r="S3939" s="4"/>
      <c r="T3939" s="5"/>
      <c r="U3939" s="9"/>
      <c r="V3939" s="9"/>
      <c r="W3939" s="9"/>
      <c r="X3939" s="32"/>
      <c r="Y3939" s="3"/>
      <c r="Z3939" s="1"/>
      <c r="AA3939" s="9"/>
      <c r="AB3939" s="3"/>
      <c r="AC3939" s="3"/>
      <c r="AD3939" s="3"/>
      <c r="AE3939" s="9"/>
      <c r="AF3939" s="10"/>
      <c r="AG3939" s="9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20"/>
      <c r="R3940" s="13"/>
      <c r="S3940" s="4"/>
      <c r="T3940" s="5"/>
      <c r="U3940" s="9"/>
      <c r="V3940" s="9"/>
      <c r="W3940" s="9"/>
      <c r="X3940" s="32"/>
      <c r="Y3940" s="3"/>
      <c r="Z3940" s="1"/>
      <c r="AA3940" s="9"/>
      <c r="AB3940" s="3"/>
      <c r="AC3940" s="3"/>
      <c r="AD3940" s="3"/>
      <c r="AE3940" s="9"/>
      <c r="AF3940" s="10"/>
      <c r="AG3940" s="9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20"/>
      <c r="R3941" s="13"/>
      <c r="S3941" s="4"/>
      <c r="T3941" s="5"/>
      <c r="U3941" s="9"/>
      <c r="V3941" s="9"/>
      <c r="W3941" s="9"/>
      <c r="X3941" s="32"/>
      <c r="Y3941" s="3"/>
      <c r="Z3941" s="1"/>
      <c r="AA3941" s="9"/>
      <c r="AB3941" s="3"/>
      <c r="AC3941" s="3"/>
      <c r="AD3941" s="3"/>
      <c r="AE3941" s="9"/>
      <c r="AF3941" s="10"/>
      <c r="AG3941" s="9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20"/>
      <c r="R3942" s="13"/>
      <c r="S3942" s="4"/>
      <c r="T3942" s="5"/>
      <c r="U3942" s="9"/>
      <c r="V3942" s="9"/>
      <c r="W3942" s="9"/>
      <c r="X3942" s="32"/>
      <c r="Y3942" s="3"/>
      <c r="Z3942" s="1"/>
      <c r="AA3942" s="9"/>
      <c r="AB3942" s="3"/>
      <c r="AC3942" s="3"/>
      <c r="AD3942" s="3"/>
      <c r="AE3942" s="9"/>
      <c r="AF3942" s="10"/>
      <c r="AG3942" s="9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20"/>
      <c r="R3943" s="13"/>
      <c r="S3943" s="4"/>
      <c r="T3943" s="5"/>
      <c r="U3943" s="9"/>
      <c r="V3943" s="9"/>
      <c r="W3943" s="9"/>
      <c r="X3943" s="32"/>
      <c r="Y3943" s="3"/>
      <c r="Z3943" s="1"/>
      <c r="AA3943" s="9"/>
      <c r="AB3943" s="3"/>
      <c r="AC3943" s="3"/>
      <c r="AD3943" s="3"/>
      <c r="AE3943" s="9"/>
      <c r="AF3943" s="10"/>
      <c r="AG3943" s="9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20"/>
      <c r="R3944" s="13"/>
      <c r="S3944" s="4"/>
      <c r="T3944" s="5"/>
      <c r="U3944" s="9"/>
      <c r="V3944" s="9"/>
      <c r="W3944" s="9"/>
      <c r="X3944" s="32"/>
      <c r="Y3944" s="3"/>
      <c r="Z3944" s="1"/>
      <c r="AA3944" s="9"/>
      <c r="AB3944" s="3"/>
      <c r="AC3944" s="3"/>
      <c r="AD3944" s="3"/>
      <c r="AE3944" s="9"/>
      <c r="AF3944" s="10"/>
      <c r="AG3944" s="9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20"/>
      <c r="R3945" s="13"/>
      <c r="S3945" s="4"/>
      <c r="T3945" s="5"/>
      <c r="U3945" s="9"/>
      <c r="V3945" s="9"/>
      <c r="W3945" s="9"/>
      <c r="X3945" s="32"/>
      <c r="Y3945" s="3"/>
      <c r="Z3945" s="1"/>
      <c r="AA3945" s="9"/>
      <c r="AB3945" s="3"/>
      <c r="AC3945" s="3"/>
      <c r="AD3945" s="3"/>
      <c r="AE3945" s="9"/>
      <c r="AF3945" s="10"/>
      <c r="AG3945" s="9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20"/>
      <c r="R3946" s="13"/>
      <c r="S3946" s="4"/>
      <c r="T3946" s="5"/>
      <c r="U3946" s="9"/>
      <c r="V3946" s="9"/>
      <c r="W3946" s="9"/>
      <c r="X3946" s="32"/>
      <c r="Y3946" s="3"/>
      <c r="Z3946" s="1"/>
      <c r="AA3946" s="9"/>
      <c r="AB3946" s="3"/>
      <c r="AC3946" s="3"/>
      <c r="AD3946" s="3"/>
      <c r="AE3946" s="9"/>
      <c r="AF3946" s="10"/>
      <c r="AG3946" s="9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20"/>
      <c r="R3947" s="13"/>
      <c r="S3947" s="4"/>
      <c r="T3947" s="5"/>
      <c r="U3947" s="9"/>
      <c r="V3947" s="9"/>
      <c r="W3947" s="9"/>
      <c r="X3947" s="32"/>
      <c r="Y3947" s="3"/>
      <c r="Z3947" s="1"/>
      <c r="AA3947" s="9"/>
      <c r="AB3947" s="3"/>
      <c r="AC3947" s="3"/>
      <c r="AD3947" s="3"/>
      <c r="AE3947" s="9"/>
      <c r="AF3947" s="10"/>
      <c r="AG3947" s="9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20"/>
      <c r="R3948" s="13"/>
      <c r="S3948" s="4"/>
      <c r="T3948" s="5"/>
      <c r="U3948" s="9"/>
      <c r="V3948" s="9"/>
      <c r="W3948" s="9"/>
      <c r="X3948" s="32"/>
      <c r="Y3948" s="3"/>
      <c r="Z3948" s="1"/>
      <c r="AA3948" s="9"/>
      <c r="AB3948" s="3"/>
      <c r="AC3948" s="3"/>
      <c r="AD3948" s="3"/>
      <c r="AE3948" s="9"/>
      <c r="AF3948" s="10"/>
      <c r="AG3948" s="9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20"/>
      <c r="R3949" s="13"/>
      <c r="S3949" s="4"/>
      <c r="T3949" s="5"/>
      <c r="U3949" s="9"/>
      <c r="V3949" s="9"/>
      <c r="W3949" s="9"/>
      <c r="X3949" s="32"/>
      <c r="Y3949" s="3"/>
      <c r="Z3949" s="1"/>
      <c r="AA3949" s="9"/>
      <c r="AB3949" s="3"/>
      <c r="AC3949" s="3"/>
      <c r="AD3949" s="3"/>
      <c r="AE3949" s="9"/>
      <c r="AF3949" s="10"/>
      <c r="AG3949" s="9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20"/>
      <c r="R3950" s="13"/>
      <c r="S3950" s="4"/>
      <c r="T3950" s="5"/>
      <c r="U3950" s="9"/>
      <c r="V3950" s="9"/>
      <c r="W3950" s="9"/>
      <c r="X3950" s="32"/>
      <c r="Y3950" s="3"/>
      <c r="Z3950" s="1"/>
      <c r="AA3950" s="9"/>
      <c r="AB3950" s="3"/>
      <c r="AC3950" s="3"/>
      <c r="AD3950" s="3"/>
      <c r="AE3950" s="9"/>
      <c r="AF3950" s="10"/>
      <c r="AG3950" s="9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20"/>
      <c r="R3951" s="13"/>
      <c r="S3951" s="4"/>
      <c r="T3951" s="5"/>
      <c r="U3951" s="9"/>
      <c r="V3951" s="9"/>
      <c r="W3951" s="9"/>
      <c r="X3951" s="32"/>
      <c r="Y3951" s="3"/>
      <c r="Z3951" s="1"/>
      <c r="AA3951" s="9"/>
      <c r="AB3951" s="3"/>
      <c r="AC3951" s="3"/>
      <c r="AD3951" s="3"/>
      <c r="AE3951" s="9"/>
      <c r="AF3951" s="10"/>
      <c r="AG3951" s="9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20"/>
      <c r="R3952" s="13"/>
      <c r="S3952" s="4"/>
      <c r="T3952" s="5"/>
      <c r="U3952" s="9"/>
      <c r="V3952" s="9"/>
      <c r="W3952" s="9"/>
      <c r="X3952" s="32"/>
      <c r="Y3952" s="3"/>
      <c r="Z3952" s="1"/>
      <c r="AA3952" s="9"/>
      <c r="AB3952" s="3"/>
      <c r="AC3952" s="3"/>
      <c r="AD3952" s="3"/>
      <c r="AE3952" s="9"/>
      <c r="AF3952" s="10"/>
      <c r="AG3952" s="9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20"/>
      <c r="R3953" s="13"/>
      <c r="S3953" s="4"/>
      <c r="T3953" s="5"/>
      <c r="U3953" s="9"/>
      <c r="V3953" s="9"/>
      <c r="W3953" s="9"/>
      <c r="X3953" s="32"/>
      <c r="Y3953" s="3"/>
      <c r="Z3953" s="1"/>
      <c r="AA3953" s="9"/>
      <c r="AB3953" s="3"/>
      <c r="AC3953" s="3"/>
      <c r="AD3953" s="3"/>
      <c r="AE3953" s="9"/>
      <c r="AF3953" s="10"/>
      <c r="AG3953" s="9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20"/>
      <c r="R3954" s="13"/>
      <c r="S3954" s="4"/>
      <c r="T3954" s="5"/>
      <c r="U3954" s="9"/>
      <c r="V3954" s="9"/>
      <c r="W3954" s="9"/>
      <c r="X3954" s="32"/>
      <c r="Y3954" s="3"/>
      <c r="Z3954" s="1"/>
      <c r="AA3954" s="9"/>
      <c r="AB3954" s="3"/>
      <c r="AC3954" s="3"/>
      <c r="AD3954" s="3"/>
      <c r="AE3954" s="9"/>
      <c r="AF3954" s="10"/>
      <c r="AG3954" s="9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20"/>
      <c r="R3955" s="13"/>
      <c r="S3955" s="4"/>
      <c r="T3955" s="5"/>
      <c r="U3955" s="9"/>
      <c r="V3955" s="9"/>
      <c r="W3955" s="9"/>
      <c r="X3955" s="32"/>
      <c r="Y3955" s="3"/>
      <c r="Z3955" s="1"/>
      <c r="AA3955" s="9"/>
      <c r="AB3955" s="3"/>
      <c r="AC3955" s="3"/>
      <c r="AD3955" s="3"/>
      <c r="AE3955" s="9"/>
      <c r="AF3955" s="10"/>
      <c r="AG3955" s="9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20"/>
      <c r="R3956" s="13"/>
      <c r="S3956" s="4"/>
      <c r="T3956" s="5"/>
      <c r="U3956" s="9"/>
      <c r="V3956" s="9"/>
      <c r="W3956" s="9"/>
      <c r="X3956" s="32"/>
      <c r="Y3956" s="3"/>
      <c r="Z3956" s="1"/>
      <c r="AA3956" s="9"/>
      <c r="AB3956" s="3"/>
      <c r="AC3956" s="3"/>
      <c r="AD3956" s="3"/>
      <c r="AE3956" s="9"/>
      <c r="AF3956" s="10"/>
      <c r="AG3956" s="9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20"/>
      <c r="R3957" s="13"/>
      <c r="S3957" s="4"/>
      <c r="T3957" s="5"/>
      <c r="U3957" s="9"/>
      <c r="V3957" s="9"/>
      <c r="W3957" s="9"/>
      <c r="X3957" s="32"/>
      <c r="Y3957" s="3"/>
      <c r="Z3957" s="1"/>
      <c r="AA3957" s="9"/>
      <c r="AB3957" s="3"/>
      <c r="AC3957" s="3"/>
      <c r="AD3957" s="3"/>
      <c r="AE3957" s="9"/>
      <c r="AF3957" s="10"/>
      <c r="AG3957" s="9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20"/>
      <c r="R3958" s="13"/>
      <c r="S3958" s="4"/>
      <c r="T3958" s="5"/>
      <c r="U3958" s="9"/>
      <c r="V3958" s="9"/>
      <c r="W3958" s="9"/>
      <c r="X3958" s="32"/>
      <c r="Y3958" s="3"/>
      <c r="Z3958" s="1"/>
      <c r="AA3958" s="9"/>
      <c r="AB3958" s="3"/>
      <c r="AC3958" s="3"/>
      <c r="AD3958" s="3"/>
      <c r="AE3958" s="9"/>
      <c r="AF3958" s="10"/>
      <c r="AG3958" s="9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20"/>
      <c r="R3959" s="13"/>
      <c r="S3959" s="4"/>
      <c r="T3959" s="5"/>
      <c r="U3959" s="9"/>
      <c r="V3959" s="9"/>
      <c r="W3959" s="9"/>
      <c r="X3959" s="32"/>
      <c r="Y3959" s="3"/>
      <c r="Z3959" s="1"/>
      <c r="AA3959" s="9"/>
      <c r="AB3959" s="3"/>
      <c r="AC3959" s="3"/>
      <c r="AD3959" s="3"/>
      <c r="AE3959" s="9"/>
      <c r="AF3959" s="10"/>
      <c r="AG3959" s="9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20"/>
      <c r="R3960" s="13"/>
      <c r="S3960" s="4"/>
      <c r="T3960" s="5"/>
      <c r="U3960" s="9"/>
      <c r="V3960" s="9"/>
      <c r="W3960" s="9"/>
      <c r="X3960" s="32"/>
      <c r="Y3960" s="3"/>
      <c r="Z3960" s="1"/>
      <c r="AA3960" s="9"/>
      <c r="AB3960" s="3"/>
      <c r="AC3960" s="3"/>
      <c r="AD3960" s="3"/>
      <c r="AE3960" s="9"/>
      <c r="AF3960" s="10"/>
      <c r="AG3960" s="9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20"/>
      <c r="R3961" s="13"/>
      <c r="S3961" s="4"/>
      <c r="T3961" s="5"/>
      <c r="U3961" s="9"/>
      <c r="V3961" s="9"/>
      <c r="W3961" s="9"/>
      <c r="X3961" s="32"/>
      <c r="Y3961" s="3"/>
      <c r="Z3961" s="1"/>
      <c r="AA3961" s="9"/>
      <c r="AB3961" s="3"/>
      <c r="AC3961" s="3"/>
      <c r="AD3961" s="3"/>
      <c r="AE3961" s="9"/>
      <c r="AF3961" s="10"/>
      <c r="AG3961" s="9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20"/>
      <c r="R3962" s="13"/>
      <c r="S3962" s="4"/>
      <c r="T3962" s="5"/>
      <c r="U3962" s="9"/>
      <c r="V3962" s="9"/>
      <c r="W3962" s="9"/>
      <c r="X3962" s="32"/>
      <c r="Y3962" s="3"/>
      <c r="Z3962" s="1"/>
      <c r="AA3962" s="9"/>
      <c r="AB3962" s="3"/>
      <c r="AC3962" s="3"/>
      <c r="AD3962" s="3"/>
      <c r="AE3962" s="9"/>
      <c r="AF3962" s="10"/>
      <c r="AG3962" s="9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20"/>
      <c r="R3963" s="13"/>
      <c r="S3963" s="4"/>
      <c r="T3963" s="5"/>
      <c r="U3963" s="9"/>
      <c r="V3963" s="9"/>
      <c r="W3963" s="9"/>
      <c r="X3963" s="32"/>
      <c r="Y3963" s="3"/>
      <c r="Z3963" s="1"/>
      <c r="AA3963" s="9"/>
      <c r="AB3963" s="3"/>
      <c r="AC3963" s="3"/>
      <c r="AD3963" s="3"/>
      <c r="AE3963" s="9"/>
      <c r="AF3963" s="10"/>
      <c r="AG3963" s="9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20"/>
      <c r="R3964" s="13"/>
      <c r="S3964" s="4"/>
      <c r="T3964" s="5"/>
      <c r="U3964" s="9"/>
      <c r="V3964" s="9"/>
      <c r="W3964" s="9"/>
      <c r="X3964" s="32"/>
      <c r="Y3964" s="3"/>
      <c r="Z3964" s="1"/>
      <c r="AA3964" s="9"/>
      <c r="AB3964" s="3"/>
      <c r="AC3964" s="3"/>
      <c r="AD3964" s="3"/>
      <c r="AE3964" s="9"/>
      <c r="AF3964" s="10"/>
      <c r="AG3964" s="9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20"/>
      <c r="R3965" s="13"/>
      <c r="S3965" s="4"/>
      <c r="T3965" s="5"/>
      <c r="U3965" s="9"/>
      <c r="V3965" s="9"/>
      <c r="W3965" s="9"/>
      <c r="X3965" s="32"/>
      <c r="Y3965" s="3"/>
      <c r="Z3965" s="1"/>
      <c r="AA3965" s="9"/>
      <c r="AB3965" s="3"/>
      <c r="AC3965" s="3"/>
      <c r="AD3965" s="3"/>
      <c r="AE3965" s="9"/>
      <c r="AF3965" s="10"/>
      <c r="AG3965" s="9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20"/>
      <c r="R3966" s="13"/>
      <c r="S3966" s="4"/>
      <c r="T3966" s="5"/>
      <c r="U3966" s="9"/>
      <c r="V3966" s="9"/>
      <c r="W3966" s="9"/>
      <c r="X3966" s="32"/>
      <c r="Y3966" s="3"/>
      <c r="Z3966" s="1"/>
      <c r="AA3966" s="9"/>
      <c r="AB3966" s="3"/>
      <c r="AC3966" s="3"/>
      <c r="AD3966" s="3"/>
      <c r="AE3966" s="9"/>
      <c r="AF3966" s="10"/>
      <c r="AG3966" s="9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20"/>
      <c r="R3967" s="13"/>
      <c r="S3967" s="4"/>
      <c r="T3967" s="5"/>
      <c r="U3967" s="9"/>
      <c r="V3967" s="9"/>
      <c r="W3967" s="9"/>
      <c r="X3967" s="32"/>
      <c r="Y3967" s="3"/>
      <c r="Z3967" s="1"/>
      <c r="AA3967" s="9"/>
      <c r="AB3967" s="3"/>
      <c r="AC3967" s="3"/>
      <c r="AD3967" s="3"/>
      <c r="AE3967" s="9"/>
      <c r="AF3967" s="10"/>
      <c r="AG3967" s="9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20"/>
      <c r="R3968" s="13"/>
      <c r="S3968" s="4"/>
      <c r="T3968" s="5"/>
      <c r="U3968" s="9"/>
      <c r="V3968" s="9"/>
      <c r="W3968" s="9"/>
      <c r="X3968" s="32"/>
      <c r="Y3968" s="3"/>
      <c r="Z3968" s="1"/>
      <c r="AA3968" s="9"/>
      <c r="AB3968" s="3"/>
      <c r="AC3968" s="3"/>
      <c r="AD3968" s="3"/>
      <c r="AE3968" s="9"/>
      <c r="AF3968" s="10"/>
      <c r="AG3968" s="9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20"/>
      <c r="R3969" s="13"/>
      <c r="S3969" s="4"/>
      <c r="T3969" s="5"/>
      <c r="U3969" s="9"/>
      <c r="V3969" s="9"/>
      <c r="W3969" s="9"/>
      <c r="X3969" s="32"/>
      <c r="Y3969" s="3"/>
      <c r="Z3969" s="1"/>
      <c r="AA3969" s="9"/>
      <c r="AB3969" s="3"/>
      <c r="AC3969" s="3"/>
      <c r="AD3969" s="3"/>
      <c r="AE3969" s="9"/>
      <c r="AF3969" s="10"/>
      <c r="AG3969" s="9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20"/>
      <c r="R3970" s="13"/>
      <c r="S3970" s="4"/>
      <c r="T3970" s="5"/>
      <c r="U3970" s="9"/>
      <c r="V3970" s="9"/>
      <c r="W3970" s="9"/>
      <c r="X3970" s="32"/>
      <c r="Y3970" s="3"/>
      <c r="Z3970" s="1"/>
      <c r="AA3970" s="9"/>
      <c r="AB3970" s="3"/>
      <c r="AC3970" s="3"/>
      <c r="AD3970" s="3"/>
      <c r="AE3970" s="9"/>
      <c r="AF3970" s="10"/>
      <c r="AG3970" s="9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20"/>
      <c r="R3971" s="13"/>
      <c r="S3971" s="4"/>
      <c r="T3971" s="5"/>
      <c r="U3971" s="9"/>
      <c r="V3971" s="9"/>
      <c r="W3971" s="9"/>
      <c r="X3971" s="32"/>
      <c r="Y3971" s="3"/>
      <c r="Z3971" s="1"/>
      <c r="AA3971" s="9"/>
      <c r="AB3971" s="3"/>
      <c r="AC3971" s="3"/>
      <c r="AD3971" s="3"/>
      <c r="AE3971" s="9"/>
      <c r="AF3971" s="10"/>
      <c r="AG3971" s="9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20"/>
      <c r="R3972" s="13"/>
      <c r="S3972" s="4"/>
      <c r="T3972" s="5"/>
      <c r="U3972" s="9"/>
      <c r="V3972" s="9"/>
      <c r="W3972" s="9"/>
      <c r="X3972" s="32"/>
      <c r="Y3972" s="3"/>
      <c r="Z3972" s="1"/>
      <c r="AA3972" s="9"/>
      <c r="AB3972" s="3"/>
      <c r="AC3972" s="3"/>
      <c r="AD3972" s="3"/>
      <c r="AE3972" s="9"/>
      <c r="AF3972" s="10"/>
      <c r="AG3972" s="9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20"/>
      <c r="R3973" s="13"/>
      <c r="S3973" s="4"/>
      <c r="T3973" s="5"/>
      <c r="U3973" s="9"/>
      <c r="V3973" s="9"/>
      <c r="W3973" s="9"/>
      <c r="X3973" s="32"/>
      <c r="Y3973" s="3"/>
      <c r="Z3973" s="1"/>
      <c r="AA3973" s="9"/>
      <c r="AB3973" s="3"/>
      <c r="AC3973" s="3"/>
      <c r="AD3973" s="3"/>
      <c r="AE3973" s="9"/>
      <c r="AF3973" s="10"/>
      <c r="AG3973" s="9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20"/>
      <c r="R3974" s="13"/>
      <c r="S3974" s="4"/>
      <c r="T3974" s="5"/>
      <c r="U3974" s="9"/>
      <c r="V3974" s="9"/>
      <c r="W3974" s="9"/>
      <c r="X3974" s="32"/>
      <c r="Y3974" s="3"/>
      <c r="Z3974" s="1"/>
      <c r="AA3974" s="9"/>
      <c r="AB3974" s="3"/>
      <c r="AC3974" s="3"/>
      <c r="AD3974" s="3"/>
      <c r="AE3974" s="9"/>
      <c r="AF3974" s="10"/>
      <c r="AG3974" s="9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20"/>
      <c r="R3975" s="13"/>
      <c r="S3975" s="4"/>
      <c r="T3975" s="5"/>
      <c r="U3975" s="9"/>
      <c r="V3975" s="9"/>
      <c r="W3975" s="9"/>
      <c r="X3975" s="32"/>
      <c r="Y3975" s="3"/>
      <c r="Z3975" s="1"/>
      <c r="AA3975" s="9"/>
      <c r="AB3975" s="3"/>
      <c r="AC3975" s="3"/>
      <c r="AD3975" s="3"/>
      <c r="AE3975" s="9"/>
      <c r="AF3975" s="10"/>
      <c r="AG3975" s="9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20"/>
      <c r="R3976" s="13"/>
      <c r="S3976" s="4"/>
      <c r="T3976" s="5"/>
      <c r="U3976" s="9"/>
      <c r="V3976" s="9"/>
      <c r="W3976" s="9"/>
      <c r="X3976" s="32"/>
      <c r="Y3976" s="3"/>
      <c r="Z3976" s="1"/>
      <c r="AA3976" s="9"/>
      <c r="AB3976" s="3"/>
      <c r="AC3976" s="3"/>
      <c r="AD3976" s="3"/>
      <c r="AE3976" s="9"/>
      <c r="AF3976" s="10"/>
      <c r="AG3976" s="9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20"/>
      <c r="R3977" s="13"/>
      <c r="S3977" s="4"/>
      <c r="T3977" s="5"/>
      <c r="U3977" s="9"/>
      <c r="V3977" s="9"/>
      <c r="W3977" s="9"/>
      <c r="X3977" s="32"/>
      <c r="Y3977" s="3"/>
      <c r="Z3977" s="1"/>
      <c r="AA3977" s="9"/>
      <c r="AB3977" s="3"/>
      <c r="AC3977" s="3"/>
      <c r="AD3977" s="3"/>
      <c r="AE3977" s="9"/>
      <c r="AF3977" s="10"/>
      <c r="AG3977" s="9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20"/>
      <c r="R3978" s="13"/>
      <c r="S3978" s="4"/>
      <c r="T3978" s="5"/>
      <c r="U3978" s="9"/>
      <c r="V3978" s="9"/>
      <c r="W3978" s="9"/>
      <c r="X3978" s="32"/>
      <c r="Y3978" s="3"/>
      <c r="Z3978" s="1"/>
      <c r="AA3978" s="9"/>
      <c r="AB3978" s="3"/>
      <c r="AC3978" s="3"/>
      <c r="AD3978" s="3"/>
      <c r="AE3978" s="9"/>
      <c r="AF3978" s="10"/>
      <c r="AG3978" s="9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20"/>
      <c r="R3979" s="13"/>
      <c r="S3979" s="4"/>
      <c r="T3979" s="5"/>
      <c r="U3979" s="9"/>
      <c r="V3979" s="9"/>
      <c r="W3979" s="9"/>
      <c r="X3979" s="32"/>
      <c r="Y3979" s="3"/>
      <c r="Z3979" s="1"/>
      <c r="AA3979" s="9"/>
      <c r="AB3979" s="3"/>
      <c r="AC3979" s="3"/>
      <c r="AD3979" s="3"/>
      <c r="AE3979" s="9"/>
      <c r="AF3979" s="10"/>
      <c r="AG3979" s="9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20"/>
      <c r="R3980" s="13"/>
      <c r="S3980" s="4"/>
      <c r="T3980" s="5"/>
      <c r="U3980" s="9"/>
      <c r="V3980" s="9"/>
      <c r="W3980" s="9"/>
      <c r="X3980" s="32"/>
      <c r="Y3980" s="3"/>
      <c r="Z3980" s="1"/>
      <c r="AA3980" s="9"/>
      <c r="AB3980" s="3"/>
      <c r="AC3980" s="3"/>
      <c r="AD3980" s="3"/>
      <c r="AE3980" s="9"/>
      <c r="AF3980" s="10"/>
      <c r="AG3980" s="9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20"/>
      <c r="R3981" s="13"/>
      <c r="S3981" s="4"/>
      <c r="T3981" s="5"/>
      <c r="U3981" s="9"/>
      <c r="V3981" s="9"/>
      <c r="W3981" s="9"/>
      <c r="X3981" s="32"/>
      <c r="Y3981" s="3"/>
      <c r="Z3981" s="1"/>
      <c r="AA3981" s="9"/>
      <c r="AB3981" s="3"/>
      <c r="AC3981" s="3"/>
      <c r="AD3981" s="3"/>
      <c r="AE3981" s="9"/>
      <c r="AF3981" s="10"/>
      <c r="AG3981" s="9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20"/>
      <c r="R3982" s="13"/>
      <c r="S3982" s="4"/>
      <c r="T3982" s="5"/>
      <c r="U3982" s="9"/>
      <c r="V3982" s="9"/>
      <c r="W3982" s="9"/>
      <c r="X3982" s="32"/>
      <c r="Y3982" s="3"/>
      <c r="Z3982" s="1"/>
      <c r="AA3982" s="9"/>
      <c r="AB3982" s="3"/>
      <c r="AC3982" s="3"/>
      <c r="AD3982" s="3"/>
      <c r="AE3982" s="9"/>
      <c r="AF3982" s="10"/>
      <c r="AG3982" s="9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20"/>
      <c r="R3983" s="13"/>
      <c r="S3983" s="4"/>
      <c r="T3983" s="5"/>
      <c r="U3983" s="9"/>
      <c r="V3983" s="9"/>
      <c r="W3983" s="9"/>
      <c r="X3983" s="32"/>
      <c r="Y3983" s="3"/>
      <c r="Z3983" s="1"/>
      <c r="AA3983" s="9"/>
      <c r="AB3983" s="3"/>
      <c r="AC3983" s="3"/>
      <c r="AD3983" s="3"/>
      <c r="AE3983" s="9"/>
      <c r="AF3983" s="10"/>
      <c r="AG3983" s="9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20"/>
      <c r="R3984" s="13"/>
      <c r="S3984" s="4"/>
      <c r="T3984" s="5"/>
      <c r="U3984" s="9"/>
      <c r="V3984" s="9"/>
      <c r="W3984" s="9"/>
      <c r="X3984" s="32"/>
      <c r="Y3984" s="3"/>
      <c r="Z3984" s="1"/>
      <c r="AA3984" s="9"/>
      <c r="AB3984" s="3"/>
      <c r="AC3984" s="3"/>
      <c r="AD3984" s="3"/>
      <c r="AE3984" s="9"/>
      <c r="AF3984" s="10"/>
      <c r="AG3984" s="9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20"/>
      <c r="R3985" s="13"/>
      <c r="S3985" s="4"/>
      <c r="T3985" s="5"/>
      <c r="U3985" s="9"/>
      <c r="V3985" s="9"/>
      <c r="W3985" s="9"/>
      <c r="X3985" s="32"/>
      <c r="Y3985" s="3"/>
      <c r="Z3985" s="1"/>
      <c r="AA3985" s="9"/>
      <c r="AB3985" s="3"/>
      <c r="AC3985" s="3"/>
      <c r="AD3985" s="3"/>
      <c r="AE3985" s="9"/>
      <c r="AF3985" s="10"/>
      <c r="AG3985" s="9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20"/>
      <c r="R3986" s="13"/>
      <c r="S3986" s="4"/>
      <c r="T3986" s="5"/>
      <c r="U3986" s="9"/>
      <c r="V3986" s="9"/>
      <c r="W3986" s="9"/>
      <c r="X3986" s="32"/>
      <c r="Y3986" s="3"/>
      <c r="Z3986" s="1"/>
      <c r="AA3986" s="9"/>
      <c r="AB3986" s="3"/>
      <c r="AC3986" s="3"/>
      <c r="AD3986" s="3"/>
      <c r="AE3986" s="9"/>
      <c r="AF3986" s="10"/>
      <c r="AG3986" s="9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20"/>
      <c r="R3987" s="13"/>
      <c r="S3987" s="4"/>
      <c r="T3987" s="5"/>
      <c r="U3987" s="9"/>
      <c r="V3987" s="9"/>
      <c r="W3987" s="9"/>
      <c r="X3987" s="32"/>
      <c r="Y3987" s="3"/>
      <c r="Z3987" s="1"/>
      <c r="AA3987" s="9"/>
      <c r="AB3987" s="3"/>
      <c r="AC3987" s="3"/>
      <c r="AD3987" s="3"/>
      <c r="AE3987" s="9"/>
      <c r="AF3987" s="10"/>
      <c r="AG3987" s="9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20"/>
      <c r="R3988" s="13"/>
      <c r="S3988" s="4"/>
      <c r="T3988" s="5"/>
      <c r="U3988" s="9"/>
      <c r="V3988" s="9"/>
      <c r="W3988" s="9"/>
      <c r="X3988" s="32"/>
      <c r="Y3988" s="3"/>
      <c r="Z3988" s="1"/>
      <c r="AA3988" s="9"/>
      <c r="AB3988" s="3"/>
      <c r="AC3988" s="3"/>
      <c r="AD3988" s="3"/>
      <c r="AE3988" s="9"/>
      <c r="AF3988" s="10"/>
      <c r="AG3988" s="9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20"/>
      <c r="R3989" s="13"/>
      <c r="S3989" s="4"/>
      <c r="T3989" s="5"/>
      <c r="U3989" s="9"/>
      <c r="V3989" s="9"/>
      <c r="W3989" s="9"/>
      <c r="X3989" s="32"/>
      <c r="Y3989" s="3"/>
      <c r="Z3989" s="1"/>
      <c r="AA3989" s="9"/>
      <c r="AB3989" s="3"/>
      <c r="AC3989" s="3"/>
      <c r="AD3989" s="3"/>
      <c r="AE3989" s="9"/>
      <c r="AF3989" s="10"/>
      <c r="AG3989" s="9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20"/>
      <c r="R3990" s="13"/>
      <c r="S3990" s="4"/>
      <c r="T3990" s="5"/>
      <c r="U3990" s="9"/>
      <c r="V3990" s="9"/>
      <c r="W3990" s="9"/>
      <c r="X3990" s="32"/>
      <c r="Y3990" s="3"/>
      <c r="Z3990" s="1"/>
      <c r="AA3990" s="9"/>
      <c r="AB3990" s="3"/>
      <c r="AC3990" s="3"/>
      <c r="AD3990" s="3"/>
      <c r="AE3990" s="9"/>
      <c r="AF3990" s="10"/>
      <c r="AG3990" s="9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20"/>
      <c r="R3991" s="13"/>
      <c r="S3991" s="4"/>
      <c r="T3991" s="5"/>
      <c r="U3991" s="9"/>
      <c r="V3991" s="9"/>
      <c r="W3991" s="9"/>
      <c r="X3991" s="32"/>
      <c r="Y3991" s="3"/>
      <c r="Z3991" s="1"/>
      <c r="AA3991" s="9"/>
      <c r="AB3991" s="3"/>
      <c r="AC3991" s="3"/>
      <c r="AD3991" s="3"/>
      <c r="AE3991" s="9"/>
      <c r="AF3991" s="10"/>
      <c r="AG3991" s="9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20"/>
      <c r="R3992" s="13"/>
      <c r="S3992" s="4"/>
      <c r="T3992" s="5"/>
      <c r="U3992" s="9"/>
      <c r="V3992" s="9"/>
      <c r="W3992" s="9"/>
      <c r="X3992" s="32"/>
      <c r="Y3992" s="3"/>
      <c r="Z3992" s="1"/>
      <c r="AA3992" s="9"/>
      <c r="AB3992" s="3"/>
      <c r="AC3992" s="3"/>
      <c r="AD3992" s="3"/>
      <c r="AE3992" s="9"/>
      <c r="AF3992" s="10"/>
      <c r="AG3992" s="9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20"/>
      <c r="R3993" s="13"/>
      <c r="S3993" s="4"/>
      <c r="T3993" s="5"/>
      <c r="U3993" s="9"/>
      <c r="V3993" s="9"/>
      <c r="W3993" s="9"/>
      <c r="X3993" s="32"/>
      <c r="Y3993" s="3"/>
      <c r="Z3993" s="1"/>
      <c r="AA3993" s="9"/>
      <c r="AB3993" s="3"/>
      <c r="AC3993" s="3"/>
      <c r="AD3993" s="3"/>
      <c r="AE3993" s="9"/>
      <c r="AF3993" s="10"/>
      <c r="AG3993" s="9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20"/>
      <c r="R3994" s="13"/>
      <c r="S3994" s="4"/>
      <c r="T3994" s="5"/>
      <c r="U3994" s="9"/>
      <c r="V3994" s="9"/>
      <c r="W3994" s="9"/>
      <c r="X3994" s="32"/>
      <c r="Y3994" s="3"/>
      <c r="Z3994" s="1"/>
      <c r="AA3994" s="9"/>
      <c r="AB3994" s="3"/>
      <c r="AC3994" s="3"/>
      <c r="AD3994" s="3"/>
      <c r="AE3994" s="9"/>
      <c r="AF3994" s="10"/>
      <c r="AG3994" s="9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20"/>
      <c r="R3995" s="13"/>
      <c r="S3995" s="4"/>
      <c r="T3995" s="5"/>
      <c r="U3995" s="9"/>
      <c r="V3995" s="9"/>
      <c r="W3995" s="9"/>
      <c r="X3995" s="32"/>
      <c r="Y3995" s="3"/>
      <c r="Z3995" s="1"/>
      <c r="AA3995" s="9"/>
      <c r="AB3995" s="3"/>
      <c r="AC3995" s="3"/>
      <c r="AD3995" s="3"/>
      <c r="AE3995" s="9"/>
      <c r="AF3995" s="10"/>
      <c r="AG3995" s="9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20"/>
      <c r="R3996" s="13"/>
      <c r="S3996" s="4"/>
      <c r="T3996" s="5"/>
      <c r="U3996" s="9"/>
      <c r="V3996" s="9"/>
      <c r="W3996" s="9"/>
      <c r="X3996" s="32"/>
      <c r="Y3996" s="3"/>
      <c r="Z3996" s="1"/>
      <c r="AA3996" s="9"/>
      <c r="AB3996" s="3"/>
      <c r="AC3996" s="3"/>
      <c r="AD3996" s="3"/>
      <c r="AE3996" s="9"/>
      <c r="AF3996" s="10"/>
      <c r="AG3996" s="9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20"/>
      <c r="R3997" s="13"/>
      <c r="S3997" s="4"/>
      <c r="T3997" s="5"/>
      <c r="U3997" s="9"/>
      <c r="V3997" s="9"/>
      <c r="W3997" s="9"/>
      <c r="X3997" s="32"/>
      <c r="Y3997" s="3"/>
      <c r="Z3997" s="1"/>
      <c r="AA3997" s="9"/>
      <c r="AB3997" s="3"/>
      <c r="AC3997" s="3"/>
      <c r="AD3997" s="3"/>
      <c r="AE3997" s="9"/>
      <c r="AF3997" s="10"/>
      <c r="AG3997" s="9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20"/>
      <c r="R3998" s="13"/>
      <c r="S3998" s="4"/>
      <c r="T3998" s="5"/>
      <c r="U3998" s="9"/>
      <c r="V3998" s="9"/>
      <c r="W3998" s="9"/>
      <c r="X3998" s="32"/>
      <c r="Y3998" s="3"/>
      <c r="Z3998" s="1"/>
      <c r="AA3998" s="9"/>
      <c r="AB3998" s="3"/>
      <c r="AC3998" s="3"/>
      <c r="AD3998" s="3"/>
      <c r="AE3998" s="9"/>
      <c r="AF3998" s="10"/>
      <c r="AG3998" s="9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20"/>
      <c r="R3999" s="13"/>
      <c r="S3999" s="4"/>
      <c r="T3999" s="5"/>
      <c r="U3999" s="9"/>
      <c r="V3999" s="9"/>
      <c r="W3999" s="9"/>
      <c r="X3999" s="32"/>
      <c r="Y3999" s="3"/>
      <c r="Z3999" s="1"/>
      <c r="AA3999" s="9"/>
      <c r="AB3999" s="3"/>
      <c r="AC3999" s="3"/>
      <c r="AD3999" s="3"/>
      <c r="AE3999" s="9"/>
      <c r="AF3999" s="10"/>
      <c r="AG3999" s="9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20"/>
      <c r="R4000" s="13"/>
      <c r="S4000" s="4"/>
      <c r="T4000" s="5"/>
      <c r="U4000" s="9"/>
      <c r="V4000" s="9"/>
      <c r="W4000" s="9"/>
      <c r="X4000" s="32"/>
      <c r="Y4000" s="3"/>
      <c r="Z4000" s="1"/>
      <c r="AA4000" s="9"/>
      <c r="AB4000" s="3"/>
      <c r="AC4000" s="3"/>
      <c r="AD4000" s="3"/>
      <c r="AE4000" s="9"/>
      <c r="AF4000" s="10"/>
      <c r="AG4000" s="9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20"/>
      <c r="R4001" s="13"/>
      <c r="S4001" s="4"/>
      <c r="T4001" s="5"/>
      <c r="U4001" s="9"/>
      <c r="V4001" s="9"/>
      <c r="W4001" s="9"/>
      <c r="X4001" s="32"/>
      <c r="Y4001" s="3"/>
      <c r="Z4001" s="1"/>
      <c r="AA4001" s="9"/>
      <c r="AB4001" s="3"/>
      <c r="AC4001" s="3"/>
      <c r="AD4001" s="3"/>
      <c r="AE4001" s="9"/>
      <c r="AF4001" s="10"/>
      <c r="AG4001" s="9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20"/>
      <c r="R4002" s="13"/>
      <c r="S4002" s="4"/>
      <c r="T4002" s="5"/>
      <c r="U4002" s="9"/>
      <c r="V4002" s="9"/>
      <c r="W4002" s="9"/>
      <c r="X4002" s="32"/>
      <c r="Y4002" s="3"/>
      <c r="Z4002" s="1"/>
      <c r="AA4002" s="9"/>
      <c r="AB4002" s="3"/>
      <c r="AC4002" s="3"/>
      <c r="AD4002" s="3"/>
      <c r="AE4002" s="9"/>
      <c r="AF4002" s="10"/>
      <c r="AG4002" s="9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20"/>
      <c r="R4003" s="13"/>
      <c r="S4003" s="4"/>
      <c r="T4003" s="5"/>
      <c r="U4003" s="9"/>
      <c r="V4003" s="9"/>
      <c r="W4003" s="9"/>
      <c r="X4003" s="32"/>
      <c r="Y4003" s="3"/>
      <c r="Z4003" s="1"/>
      <c r="AA4003" s="9"/>
      <c r="AB4003" s="3"/>
      <c r="AC4003" s="3"/>
      <c r="AD4003" s="3"/>
      <c r="AE4003" s="9"/>
      <c r="AF4003" s="10"/>
      <c r="AG4003" s="9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20"/>
      <c r="R4004" s="13"/>
      <c r="S4004" s="4"/>
      <c r="T4004" s="5"/>
      <c r="U4004" s="9"/>
      <c r="V4004" s="9"/>
      <c r="W4004" s="9"/>
      <c r="X4004" s="32"/>
      <c r="Y4004" s="3"/>
      <c r="Z4004" s="1"/>
      <c r="AA4004" s="9"/>
      <c r="AB4004" s="3"/>
      <c r="AC4004" s="3"/>
      <c r="AD4004" s="3"/>
      <c r="AE4004" s="9"/>
      <c r="AF4004" s="10"/>
      <c r="AG4004" s="9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20"/>
      <c r="R4005" s="13"/>
      <c r="S4005" s="4"/>
      <c r="T4005" s="5"/>
      <c r="U4005" s="9"/>
      <c r="V4005" s="9"/>
      <c r="W4005" s="9"/>
      <c r="X4005" s="32"/>
      <c r="Y4005" s="3"/>
      <c r="Z4005" s="1"/>
      <c r="AA4005" s="9"/>
      <c r="AB4005" s="3"/>
      <c r="AC4005" s="3"/>
      <c r="AD4005" s="3"/>
      <c r="AE4005" s="9"/>
      <c r="AF4005" s="10"/>
      <c r="AG4005" s="9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20"/>
      <c r="R4006" s="13"/>
      <c r="S4006" s="4"/>
      <c r="T4006" s="5"/>
      <c r="U4006" s="9"/>
      <c r="V4006" s="9"/>
      <c r="W4006" s="9"/>
      <c r="X4006" s="32"/>
      <c r="Y4006" s="3"/>
      <c r="Z4006" s="1"/>
      <c r="AA4006" s="9"/>
      <c r="AB4006" s="3"/>
      <c r="AC4006" s="3"/>
      <c r="AD4006" s="3"/>
      <c r="AE4006" s="9"/>
      <c r="AF4006" s="10"/>
      <c r="AG4006" s="9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20"/>
      <c r="R4007" s="13"/>
      <c r="S4007" s="4"/>
      <c r="T4007" s="5"/>
      <c r="U4007" s="9"/>
      <c r="V4007" s="9"/>
      <c r="W4007" s="9"/>
      <c r="X4007" s="32"/>
      <c r="Y4007" s="3"/>
      <c r="Z4007" s="1"/>
      <c r="AA4007" s="9"/>
      <c r="AB4007" s="3"/>
      <c r="AC4007" s="3"/>
      <c r="AD4007" s="3"/>
      <c r="AE4007" s="9"/>
      <c r="AF4007" s="10"/>
      <c r="AG4007" s="9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20"/>
      <c r="R4008" s="13"/>
      <c r="S4008" s="4"/>
      <c r="T4008" s="5"/>
      <c r="U4008" s="9"/>
      <c r="V4008" s="9"/>
      <c r="W4008" s="9"/>
      <c r="X4008" s="32"/>
      <c r="Y4008" s="3"/>
      <c r="Z4008" s="1"/>
      <c r="AA4008" s="9"/>
      <c r="AB4008" s="3"/>
      <c r="AC4008" s="3"/>
      <c r="AD4008" s="3"/>
      <c r="AE4008" s="9"/>
      <c r="AF4008" s="10"/>
      <c r="AG4008" s="9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20"/>
      <c r="R4009" s="13"/>
      <c r="S4009" s="4"/>
      <c r="T4009" s="5"/>
      <c r="U4009" s="9"/>
      <c r="V4009" s="9"/>
      <c r="W4009" s="9"/>
      <c r="X4009" s="32"/>
      <c r="Y4009" s="3"/>
      <c r="Z4009" s="1"/>
      <c r="AA4009" s="9"/>
      <c r="AB4009" s="3"/>
      <c r="AC4009" s="3"/>
      <c r="AD4009" s="3"/>
      <c r="AE4009" s="9"/>
      <c r="AF4009" s="10"/>
      <c r="AG4009" s="9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20"/>
      <c r="R4010" s="13"/>
      <c r="S4010" s="4"/>
      <c r="T4010" s="5"/>
      <c r="U4010" s="9"/>
      <c r="V4010" s="9"/>
      <c r="W4010" s="9"/>
      <c r="X4010" s="32"/>
      <c r="Y4010" s="3"/>
      <c r="Z4010" s="1"/>
      <c r="AA4010" s="9"/>
      <c r="AB4010" s="3"/>
      <c r="AC4010" s="3"/>
      <c r="AD4010" s="3"/>
      <c r="AE4010" s="9"/>
      <c r="AF4010" s="10"/>
      <c r="AG4010" s="9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20"/>
      <c r="R4011" s="13"/>
      <c r="S4011" s="4"/>
      <c r="T4011" s="5"/>
      <c r="U4011" s="9"/>
      <c r="V4011" s="9"/>
      <c r="W4011" s="9"/>
      <c r="X4011" s="32"/>
      <c r="Y4011" s="3"/>
      <c r="Z4011" s="1"/>
      <c r="AA4011" s="9"/>
      <c r="AB4011" s="3"/>
      <c r="AC4011" s="3"/>
      <c r="AD4011" s="3"/>
      <c r="AE4011" s="9"/>
      <c r="AF4011" s="10"/>
      <c r="AG4011" s="9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20"/>
      <c r="R4012" s="13"/>
      <c r="S4012" s="4"/>
      <c r="T4012" s="5"/>
      <c r="U4012" s="9"/>
      <c r="V4012" s="9"/>
      <c r="W4012" s="9"/>
      <c r="X4012" s="32"/>
      <c r="Y4012" s="3"/>
      <c r="Z4012" s="1"/>
      <c r="AA4012" s="9"/>
      <c r="AB4012" s="3"/>
      <c r="AC4012" s="3"/>
      <c r="AD4012" s="3"/>
      <c r="AE4012" s="9"/>
      <c r="AF4012" s="10"/>
      <c r="AG4012" s="9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20"/>
      <c r="R4013" s="13"/>
      <c r="S4013" s="4"/>
      <c r="T4013" s="5"/>
      <c r="U4013" s="9"/>
      <c r="V4013" s="9"/>
      <c r="W4013" s="9"/>
      <c r="X4013" s="32"/>
      <c r="Y4013" s="3"/>
      <c r="Z4013" s="1"/>
      <c r="AA4013" s="9"/>
      <c r="AB4013" s="3"/>
      <c r="AC4013" s="3"/>
      <c r="AD4013" s="3"/>
      <c r="AE4013" s="9"/>
      <c r="AF4013" s="10"/>
      <c r="AG4013" s="9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20"/>
      <c r="R4014" s="13"/>
      <c r="S4014" s="4"/>
      <c r="T4014" s="5"/>
      <c r="U4014" s="9"/>
      <c r="V4014" s="9"/>
      <c r="W4014" s="9"/>
      <c r="X4014" s="32"/>
      <c r="Y4014" s="3"/>
      <c r="Z4014" s="1"/>
      <c r="AA4014" s="9"/>
      <c r="AB4014" s="3"/>
      <c r="AC4014" s="3"/>
      <c r="AD4014" s="3"/>
      <c r="AE4014" s="9"/>
      <c r="AF4014" s="10"/>
      <c r="AG4014" s="9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20"/>
      <c r="R4015" s="13"/>
      <c r="S4015" s="4"/>
      <c r="T4015" s="5"/>
      <c r="U4015" s="9"/>
      <c r="V4015" s="9"/>
      <c r="W4015" s="9"/>
      <c r="X4015" s="32"/>
      <c r="Y4015" s="3"/>
      <c r="Z4015" s="1"/>
      <c r="AA4015" s="9"/>
      <c r="AB4015" s="3"/>
      <c r="AC4015" s="3"/>
      <c r="AD4015" s="3"/>
      <c r="AE4015" s="9"/>
      <c r="AF4015" s="10"/>
      <c r="AG4015" s="9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20"/>
      <c r="R4016" s="13"/>
      <c r="S4016" s="4"/>
      <c r="T4016" s="5"/>
      <c r="U4016" s="9"/>
      <c r="V4016" s="9"/>
      <c r="W4016" s="9"/>
      <c r="X4016" s="32"/>
      <c r="Y4016" s="3"/>
      <c r="Z4016" s="1"/>
      <c r="AA4016" s="9"/>
      <c r="AB4016" s="3"/>
      <c r="AC4016" s="3"/>
      <c r="AD4016" s="3"/>
      <c r="AE4016" s="9"/>
      <c r="AF4016" s="10"/>
      <c r="AG4016" s="9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20"/>
      <c r="R4017" s="13"/>
      <c r="S4017" s="4"/>
      <c r="T4017" s="5"/>
      <c r="U4017" s="9"/>
      <c r="V4017" s="9"/>
      <c r="W4017" s="9"/>
      <c r="X4017" s="32"/>
      <c r="Y4017" s="3"/>
      <c r="Z4017" s="1"/>
      <c r="AA4017" s="9"/>
      <c r="AB4017" s="3"/>
      <c r="AC4017" s="3"/>
      <c r="AD4017" s="3"/>
      <c r="AE4017" s="9"/>
      <c r="AF4017" s="10"/>
      <c r="AG4017" s="9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20"/>
      <c r="R4018" s="13"/>
      <c r="S4018" s="4"/>
      <c r="T4018" s="5"/>
      <c r="U4018" s="9"/>
      <c r="V4018" s="9"/>
      <c r="W4018" s="9"/>
      <c r="X4018" s="32"/>
      <c r="Y4018" s="3"/>
      <c r="Z4018" s="1"/>
      <c r="AA4018" s="9"/>
      <c r="AB4018" s="3"/>
      <c r="AC4018" s="3"/>
      <c r="AD4018" s="3"/>
      <c r="AE4018" s="9"/>
      <c r="AF4018" s="10"/>
      <c r="AG4018" s="9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20"/>
      <c r="R4019" s="13"/>
      <c r="S4019" s="4"/>
      <c r="T4019" s="5"/>
      <c r="U4019" s="9"/>
      <c r="V4019" s="9"/>
      <c r="W4019" s="9"/>
      <c r="X4019" s="32"/>
      <c r="Y4019" s="3"/>
      <c r="Z4019" s="1"/>
      <c r="AA4019" s="9"/>
      <c r="AB4019" s="3"/>
      <c r="AC4019" s="3"/>
      <c r="AD4019" s="3"/>
      <c r="AE4019" s="9"/>
      <c r="AF4019" s="10"/>
      <c r="AG4019" s="9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20"/>
      <c r="R4020" s="13"/>
      <c r="S4020" s="4"/>
      <c r="T4020" s="5"/>
      <c r="U4020" s="9"/>
      <c r="V4020" s="9"/>
      <c r="W4020" s="9"/>
      <c r="X4020" s="32"/>
      <c r="Y4020" s="3"/>
      <c r="Z4020" s="1"/>
      <c r="AA4020" s="9"/>
      <c r="AB4020" s="3"/>
      <c r="AC4020" s="3"/>
      <c r="AD4020" s="3"/>
      <c r="AE4020" s="9"/>
      <c r="AF4020" s="10"/>
      <c r="AG4020" s="9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20"/>
      <c r="R4021" s="13"/>
      <c r="S4021" s="4"/>
      <c r="T4021" s="5"/>
      <c r="U4021" s="9"/>
      <c r="V4021" s="9"/>
      <c r="W4021" s="9"/>
      <c r="X4021" s="32"/>
      <c r="Y4021" s="3"/>
      <c r="Z4021" s="1"/>
      <c r="AA4021" s="9"/>
      <c r="AB4021" s="3"/>
      <c r="AC4021" s="3"/>
      <c r="AD4021" s="3"/>
      <c r="AE4021" s="9"/>
      <c r="AF4021" s="10"/>
      <c r="AG4021" s="9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20"/>
      <c r="R4022" s="13"/>
      <c r="S4022" s="4"/>
      <c r="T4022" s="5"/>
      <c r="U4022" s="9"/>
      <c r="V4022" s="9"/>
      <c r="W4022" s="9"/>
      <c r="X4022" s="32"/>
      <c r="Y4022" s="3"/>
      <c r="Z4022" s="1"/>
      <c r="AA4022" s="9"/>
      <c r="AB4022" s="3"/>
      <c r="AC4022" s="3"/>
      <c r="AD4022" s="3"/>
      <c r="AE4022" s="9"/>
      <c r="AF4022" s="10"/>
      <c r="AG4022" s="9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20"/>
      <c r="R4023" s="13"/>
      <c r="S4023" s="4"/>
      <c r="T4023" s="5"/>
      <c r="U4023" s="9"/>
      <c r="V4023" s="9"/>
      <c r="W4023" s="9"/>
      <c r="X4023" s="32"/>
      <c r="Y4023" s="3"/>
      <c r="Z4023" s="1"/>
      <c r="AA4023" s="9"/>
      <c r="AB4023" s="3"/>
      <c r="AC4023" s="3"/>
      <c r="AD4023" s="3"/>
      <c r="AE4023" s="9"/>
      <c r="AF4023" s="10"/>
      <c r="AG4023" s="9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20"/>
      <c r="R4024" s="13"/>
      <c r="S4024" s="4"/>
      <c r="T4024" s="5"/>
      <c r="U4024" s="9"/>
      <c r="V4024" s="9"/>
      <c r="W4024" s="9"/>
      <c r="X4024" s="32"/>
      <c r="Y4024" s="3"/>
      <c r="Z4024" s="1"/>
      <c r="AA4024" s="9"/>
      <c r="AB4024" s="3"/>
      <c r="AC4024" s="3"/>
      <c r="AD4024" s="3"/>
      <c r="AE4024" s="9"/>
      <c r="AF4024" s="10"/>
      <c r="AG4024" s="9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20"/>
      <c r="R4025" s="13"/>
      <c r="S4025" s="4"/>
      <c r="T4025" s="5"/>
      <c r="U4025" s="9"/>
      <c r="V4025" s="9"/>
      <c r="W4025" s="9"/>
      <c r="X4025" s="32"/>
      <c r="Y4025" s="3"/>
      <c r="Z4025" s="1"/>
      <c r="AA4025" s="9"/>
      <c r="AB4025" s="3"/>
      <c r="AC4025" s="3"/>
      <c r="AD4025" s="3"/>
      <c r="AE4025" s="9"/>
      <c r="AF4025" s="10"/>
      <c r="AG4025" s="9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20"/>
      <c r="R4026" s="13"/>
      <c r="S4026" s="4"/>
      <c r="T4026" s="5"/>
      <c r="U4026" s="9"/>
      <c r="V4026" s="9"/>
      <c r="W4026" s="9"/>
      <c r="X4026" s="32"/>
      <c r="Y4026" s="3"/>
      <c r="Z4026" s="1"/>
      <c r="AA4026" s="9"/>
      <c r="AB4026" s="3"/>
      <c r="AC4026" s="3"/>
      <c r="AD4026" s="3"/>
      <c r="AE4026" s="9"/>
      <c r="AF4026" s="10"/>
      <c r="AG4026" s="9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20"/>
      <c r="R4027" s="13"/>
      <c r="S4027" s="4"/>
      <c r="T4027" s="5"/>
      <c r="U4027" s="9"/>
      <c r="V4027" s="9"/>
      <c r="W4027" s="9"/>
      <c r="X4027" s="32"/>
      <c r="Y4027" s="3"/>
      <c r="Z4027" s="1"/>
      <c r="AA4027" s="9"/>
      <c r="AB4027" s="3"/>
      <c r="AC4027" s="3"/>
      <c r="AD4027" s="3"/>
      <c r="AE4027" s="9"/>
      <c r="AF4027" s="10"/>
      <c r="AG4027" s="9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20"/>
      <c r="R4028" s="13"/>
      <c r="S4028" s="4"/>
      <c r="T4028" s="5"/>
      <c r="U4028" s="9"/>
      <c r="V4028" s="9"/>
      <c r="W4028" s="9"/>
      <c r="X4028" s="32"/>
      <c r="Y4028" s="3"/>
      <c r="Z4028" s="1"/>
      <c r="AA4028" s="9"/>
      <c r="AB4028" s="3"/>
      <c r="AC4028" s="3"/>
      <c r="AD4028" s="3"/>
      <c r="AE4028" s="9"/>
      <c r="AF4028" s="10"/>
      <c r="AG4028" s="9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20"/>
      <c r="R4029" s="13"/>
      <c r="S4029" s="4"/>
      <c r="T4029" s="5"/>
      <c r="U4029" s="28"/>
      <c r="V4029" s="28"/>
      <c r="W4029" s="28"/>
      <c r="X4029" s="36"/>
      <c r="Y4029" s="21"/>
      <c r="Z4029" s="26"/>
      <c r="AA4029" s="28"/>
      <c r="AB4029" s="21"/>
      <c r="AC4029" s="21"/>
      <c r="AD4029" s="21"/>
      <c r="AE4029" s="28"/>
      <c r="AF4029" s="22"/>
      <c r="AG4029" s="28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</row>
    <row r="4030" spans="1:151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20"/>
      <c r="R4030" s="13"/>
      <c r="S4030" s="4"/>
      <c r="T4030" s="5"/>
      <c r="U4030" s="9"/>
      <c r="V4030" s="9"/>
      <c r="W4030" s="9"/>
      <c r="X4030" s="32"/>
      <c r="Y4030" s="3"/>
      <c r="Z4030" s="1"/>
      <c r="AA4030" s="9"/>
      <c r="AB4030" s="3"/>
      <c r="AC4030" s="3"/>
      <c r="AD4030" s="3"/>
      <c r="AE4030" s="9"/>
      <c r="AF4030" s="10"/>
      <c r="AG4030" s="9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20"/>
      <c r="R4031" s="13"/>
      <c r="S4031" s="4"/>
      <c r="T4031" s="5"/>
      <c r="U4031" s="9"/>
      <c r="V4031" s="9"/>
      <c r="W4031" s="9"/>
      <c r="X4031" s="32"/>
      <c r="Y4031" s="3"/>
      <c r="Z4031" s="1"/>
      <c r="AA4031" s="9"/>
      <c r="AB4031" s="3"/>
      <c r="AC4031" s="3"/>
      <c r="AD4031" s="3"/>
      <c r="AE4031" s="9"/>
      <c r="AF4031" s="10"/>
      <c r="AG4031" s="9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20"/>
      <c r="R4032" s="13"/>
      <c r="S4032" s="4"/>
      <c r="T4032" s="5"/>
      <c r="U4032" s="9"/>
      <c r="V4032" s="9"/>
      <c r="W4032" s="9"/>
      <c r="X4032" s="32"/>
      <c r="Y4032" s="3"/>
      <c r="Z4032" s="1"/>
      <c r="AA4032" s="9"/>
      <c r="AB4032" s="3"/>
      <c r="AC4032" s="3"/>
      <c r="AD4032" s="3"/>
      <c r="AE4032" s="9"/>
      <c r="AF4032" s="10"/>
      <c r="AG4032" s="9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20"/>
      <c r="R4033" s="13"/>
      <c r="S4033" s="4"/>
      <c r="T4033" s="5"/>
      <c r="U4033" s="9"/>
      <c r="V4033" s="9"/>
      <c r="W4033" s="9"/>
      <c r="X4033" s="32"/>
      <c r="Y4033" s="3"/>
      <c r="Z4033" s="1"/>
      <c r="AA4033" s="9"/>
      <c r="AB4033" s="3"/>
      <c r="AC4033" s="3"/>
      <c r="AD4033" s="3"/>
      <c r="AE4033" s="9"/>
      <c r="AF4033" s="10"/>
      <c r="AG4033" s="9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20"/>
      <c r="R4034" s="13"/>
      <c r="S4034" s="4"/>
      <c r="T4034" s="5"/>
      <c r="U4034" s="9"/>
      <c r="V4034" s="9"/>
      <c r="W4034" s="9"/>
      <c r="X4034" s="32"/>
      <c r="Y4034" s="3"/>
      <c r="Z4034" s="1"/>
      <c r="AA4034" s="9"/>
      <c r="AB4034" s="3"/>
      <c r="AC4034" s="3"/>
      <c r="AD4034" s="3"/>
      <c r="AE4034" s="9"/>
      <c r="AF4034" s="10"/>
      <c r="AG4034" s="9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20"/>
      <c r="R4035" s="13"/>
      <c r="S4035" s="4"/>
      <c r="T4035" s="5"/>
      <c r="U4035" s="9"/>
      <c r="V4035" s="9"/>
      <c r="W4035" s="9"/>
      <c r="X4035" s="32"/>
      <c r="Y4035" s="3"/>
      <c r="Z4035" s="1"/>
      <c r="AA4035" s="9"/>
      <c r="AB4035" s="3"/>
      <c r="AC4035" s="3"/>
      <c r="AD4035" s="3"/>
      <c r="AE4035" s="9"/>
      <c r="AF4035" s="10"/>
      <c r="AG4035" s="9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20"/>
      <c r="R4036" s="13"/>
      <c r="S4036" s="4"/>
      <c r="T4036" s="5"/>
      <c r="U4036" s="9"/>
      <c r="V4036" s="9"/>
      <c r="W4036" s="9"/>
      <c r="X4036" s="32"/>
      <c r="Y4036" s="3"/>
      <c r="Z4036" s="1"/>
      <c r="AA4036" s="9"/>
      <c r="AB4036" s="3"/>
      <c r="AC4036" s="3"/>
      <c r="AD4036" s="3"/>
      <c r="AE4036" s="9"/>
      <c r="AF4036" s="10"/>
      <c r="AG4036" s="9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20"/>
      <c r="R4037" s="13"/>
      <c r="S4037" s="4"/>
      <c r="T4037" s="5"/>
      <c r="U4037" s="9"/>
      <c r="V4037" s="9"/>
      <c r="W4037" s="9"/>
      <c r="X4037" s="32"/>
      <c r="Y4037" s="3"/>
      <c r="Z4037" s="1"/>
      <c r="AA4037" s="9"/>
      <c r="AB4037" s="3"/>
      <c r="AC4037" s="3"/>
      <c r="AD4037" s="3"/>
      <c r="AE4037" s="9"/>
      <c r="AF4037" s="10"/>
      <c r="AG4037" s="9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20"/>
      <c r="R4038" s="13"/>
      <c r="S4038" s="4"/>
      <c r="T4038" s="5"/>
      <c r="U4038" s="9"/>
      <c r="V4038" s="9"/>
      <c r="W4038" s="9"/>
      <c r="X4038" s="32"/>
      <c r="Y4038" s="3"/>
      <c r="Z4038" s="1"/>
      <c r="AA4038" s="9"/>
      <c r="AB4038" s="3"/>
      <c r="AC4038" s="3"/>
      <c r="AD4038" s="3"/>
      <c r="AE4038" s="9"/>
      <c r="AF4038" s="10"/>
      <c r="AG4038" s="9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20"/>
      <c r="R4039" s="13"/>
      <c r="S4039" s="4"/>
      <c r="T4039" s="5"/>
      <c r="U4039" s="9"/>
      <c r="V4039" s="9"/>
      <c r="W4039" s="9"/>
      <c r="X4039" s="32"/>
      <c r="Y4039" s="3"/>
      <c r="Z4039" s="1"/>
      <c r="AA4039" s="9"/>
      <c r="AB4039" s="3"/>
      <c r="AC4039" s="3"/>
      <c r="AD4039" s="3"/>
      <c r="AE4039" s="9"/>
      <c r="AF4039" s="10"/>
      <c r="AG4039" s="9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20"/>
      <c r="R4040" s="13"/>
      <c r="S4040" s="4"/>
      <c r="T4040" s="5"/>
      <c r="U4040" s="9"/>
      <c r="V4040" s="9"/>
      <c r="W4040" s="9"/>
      <c r="X4040" s="32"/>
      <c r="Y4040" s="3"/>
      <c r="Z4040" s="1"/>
      <c r="AA4040" s="9"/>
      <c r="AB4040" s="3"/>
      <c r="AC4040" s="3"/>
      <c r="AD4040" s="3"/>
      <c r="AE4040" s="9"/>
      <c r="AF4040" s="10"/>
      <c r="AG4040" s="9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20"/>
      <c r="R4041" s="13"/>
      <c r="S4041" s="4"/>
      <c r="T4041" s="5"/>
      <c r="U4041" s="9"/>
      <c r="V4041" s="9"/>
      <c r="W4041" s="9"/>
      <c r="X4041" s="32"/>
      <c r="Y4041" s="3"/>
      <c r="Z4041" s="1"/>
      <c r="AA4041" s="9"/>
      <c r="AB4041" s="3"/>
      <c r="AC4041" s="3"/>
      <c r="AD4041" s="3"/>
      <c r="AE4041" s="9"/>
      <c r="AF4041" s="10"/>
      <c r="AG4041" s="9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20"/>
      <c r="R4042" s="13"/>
      <c r="S4042" s="4"/>
      <c r="T4042" s="5"/>
      <c r="U4042" s="9"/>
      <c r="V4042" s="9"/>
      <c r="W4042" s="9"/>
      <c r="X4042" s="32"/>
      <c r="Y4042" s="3"/>
      <c r="Z4042" s="1"/>
      <c r="AA4042" s="9"/>
      <c r="AB4042" s="3"/>
      <c r="AC4042" s="3"/>
      <c r="AD4042" s="3"/>
      <c r="AE4042" s="9"/>
      <c r="AF4042" s="10"/>
      <c r="AG4042" s="9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20"/>
      <c r="R4043" s="13"/>
      <c r="S4043" s="4"/>
      <c r="T4043" s="5"/>
      <c r="U4043" s="9"/>
      <c r="V4043" s="9"/>
      <c r="W4043" s="9"/>
      <c r="X4043" s="32"/>
      <c r="Y4043" s="3"/>
      <c r="Z4043" s="1"/>
      <c r="AA4043" s="9"/>
      <c r="AB4043" s="3"/>
      <c r="AC4043" s="3"/>
      <c r="AD4043" s="3"/>
      <c r="AE4043" s="9"/>
      <c r="AF4043" s="10"/>
      <c r="AG4043" s="9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20"/>
      <c r="R4044" s="13"/>
      <c r="S4044" s="4"/>
      <c r="T4044" s="5"/>
      <c r="U4044" s="9"/>
      <c r="V4044" s="9"/>
      <c r="W4044" s="9"/>
      <c r="X4044" s="32"/>
      <c r="Y4044" s="3"/>
      <c r="Z4044" s="1"/>
      <c r="AA4044" s="9"/>
      <c r="AB4044" s="3"/>
      <c r="AC4044" s="3"/>
      <c r="AD4044" s="3"/>
      <c r="AE4044" s="9"/>
      <c r="AF4044" s="10"/>
      <c r="AG4044" s="9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20"/>
      <c r="R4045" s="13"/>
      <c r="S4045" s="4"/>
      <c r="T4045" s="5"/>
      <c r="U4045" s="9"/>
      <c r="V4045" s="9"/>
      <c r="W4045" s="9"/>
      <c r="X4045" s="32"/>
      <c r="Y4045" s="3"/>
      <c r="Z4045" s="1"/>
      <c r="AA4045" s="9"/>
      <c r="AB4045" s="3"/>
      <c r="AC4045" s="3"/>
      <c r="AD4045" s="3"/>
      <c r="AE4045" s="9"/>
      <c r="AF4045" s="10"/>
      <c r="AG4045" s="9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20"/>
      <c r="R4046" s="13"/>
      <c r="S4046" s="4"/>
      <c r="T4046" s="5"/>
      <c r="U4046" s="9"/>
      <c r="V4046" s="9"/>
      <c r="W4046" s="9"/>
      <c r="X4046" s="32"/>
      <c r="Y4046" s="3"/>
      <c r="Z4046" s="1"/>
      <c r="AA4046" s="9"/>
      <c r="AB4046" s="3"/>
      <c r="AC4046" s="3"/>
      <c r="AD4046" s="3"/>
      <c r="AE4046" s="9"/>
      <c r="AF4046" s="10"/>
      <c r="AG4046" s="9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20"/>
      <c r="R4047" s="13"/>
      <c r="S4047" s="4"/>
      <c r="T4047" s="5"/>
      <c r="U4047" s="9"/>
      <c r="V4047" s="9"/>
      <c r="W4047" s="9"/>
      <c r="X4047" s="32"/>
      <c r="Y4047" s="3"/>
      <c r="Z4047" s="1"/>
      <c r="AA4047" s="9"/>
      <c r="AB4047" s="3"/>
      <c r="AC4047" s="3"/>
      <c r="AD4047" s="3"/>
      <c r="AE4047" s="9"/>
      <c r="AF4047" s="10"/>
      <c r="AG4047" s="9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20"/>
      <c r="R4048" s="13"/>
      <c r="S4048" s="4"/>
      <c r="T4048" s="5"/>
      <c r="U4048" s="9"/>
      <c r="V4048" s="9"/>
      <c r="W4048" s="9"/>
      <c r="X4048" s="32"/>
      <c r="Y4048" s="3"/>
      <c r="Z4048" s="1"/>
      <c r="AA4048" s="9"/>
      <c r="AB4048" s="3"/>
      <c r="AC4048" s="3"/>
      <c r="AD4048" s="3"/>
      <c r="AE4048" s="9"/>
      <c r="AF4048" s="10"/>
      <c r="AG4048" s="9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20"/>
      <c r="R4049" s="13"/>
      <c r="S4049" s="4"/>
      <c r="T4049" s="5"/>
      <c r="U4049" s="9"/>
      <c r="V4049" s="9"/>
      <c r="W4049" s="9"/>
      <c r="X4049" s="32"/>
      <c r="Y4049" s="3"/>
      <c r="Z4049" s="1"/>
      <c r="AA4049" s="9"/>
      <c r="AB4049" s="3"/>
      <c r="AC4049" s="3"/>
      <c r="AD4049" s="3"/>
      <c r="AE4049" s="9"/>
      <c r="AF4049" s="10"/>
      <c r="AG4049" s="9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20"/>
      <c r="R4050" s="13"/>
      <c r="S4050" s="4"/>
      <c r="T4050" s="5"/>
      <c r="U4050" s="9"/>
      <c r="V4050" s="9"/>
      <c r="W4050" s="9"/>
      <c r="X4050" s="32"/>
      <c r="Y4050" s="3"/>
      <c r="Z4050" s="1"/>
      <c r="AA4050" s="9"/>
      <c r="AB4050" s="3"/>
      <c r="AC4050" s="3"/>
      <c r="AD4050" s="3"/>
      <c r="AE4050" s="9"/>
      <c r="AF4050" s="10"/>
      <c r="AG4050" s="9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20"/>
      <c r="R4051" s="13"/>
      <c r="S4051" s="4"/>
      <c r="T4051" s="5"/>
      <c r="U4051" s="9"/>
      <c r="V4051" s="9"/>
      <c r="W4051" s="9"/>
      <c r="X4051" s="32"/>
      <c r="Y4051" s="3"/>
      <c r="Z4051" s="1"/>
      <c r="AA4051" s="9"/>
      <c r="AB4051" s="3"/>
      <c r="AC4051" s="3"/>
      <c r="AD4051" s="3"/>
      <c r="AE4051" s="9"/>
      <c r="AF4051" s="10"/>
      <c r="AG4051" s="9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20"/>
      <c r="R4052" s="13"/>
      <c r="S4052" s="4"/>
      <c r="T4052" s="5"/>
      <c r="U4052" s="9"/>
      <c r="V4052" s="9"/>
      <c r="W4052" s="9"/>
      <c r="X4052" s="32"/>
      <c r="Y4052" s="3"/>
      <c r="Z4052" s="1"/>
      <c r="AA4052" s="9"/>
      <c r="AB4052" s="3"/>
      <c r="AC4052" s="3"/>
      <c r="AD4052" s="3"/>
      <c r="AE4052" s="9"/>
      <c r="AF4052" s="10"/>
      <c r="AG4052" s="9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20"/>
      <c r="R4053" s="13"/>
      <c r="S4053" s="4"/>
      <c r="T4053" s="5"/>
      <c r="U4053" s="9"/>
      <c r="V4053" s="9"/>
      <c r="W4053" s="9"/>
      <c r="X4053" s="32"/>
      <c r="Y4053" s="3"/>
      <c r="Z4053" s="1"/>
      <c r="AA4053" s="9"/>
      <c r="AB4053" s="3"/>
      <c r="AC4053" s="3"/>
      <c r="AD4053" s="3"/>
      <c r="AE4053" s="9"/>
      <c r="AF4053" s="10"/>
      <c r="AG4053" s="9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20"/>
      <c r="R4054" s="13"/>
      <c r="S4054" s="4"/>
      <c r="T4054" s="5"/>
      <c r="U4054" s="9"/>
      <c r="V4054" s="9"/>
      <c r="W4054" s="9"/>
      <c r="X4054" s="32"/>
      <c r="Y4054" s="3"/>
      <c r="Z4054" s="1"/>
      <c r="AA4054" s="9"/>
      <c r="AB4054" s="3"/>
      <c r="AC4054" s="3"/>
      <c r="AD4054" s="3"/>
      <c r="AE4054" s="9"/>
      <c r="AF4054" s="10"/>
      <c r="AG4054" s="9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20"/>
      <c r="R4055" s="13"/>
      <c r="S4055" s="4"/>
      <c r="T4055" s="5"/>
      <c r="U4055" s="9"/>
      <c r="V4055" s="9"/>
      <c r="W4055" s="9"/>
      <c r="X4055" s="32"/>
      <c r="Y4055" s="3"/>
      <c r="Z4055" s="1"/>
      <c r="AA4055" s="9"/>
      <c r="AB4055" s="3"/>
      <c r="AC4055" s="3"/>
      <c r="AD4055" s="3"/>
      <c r="AE4055" s="9"/>
      <c r="AF4055" s="10"/>
      <c r="AG4055" s="9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20"/>
      <c r="R4056" s="13"/>
      <c r="S4056" s="4"/>
      <c r="T4056" s="5"/>
      <c r="U4056" s="9"/>
      <c r="V4056" s="9"/>
      <c r="W4056" s="9"/>
      <c r="X4056" s="32"/>
      <c r="Y4056" s="3"/>
      <c r="Z4056" s="1"/>
      <c r="AA4056" s="9"/>
      <c r="AB4056" s="3"/>
      <c r="AC4056" s="3"/>
      <c r="AD4056" s="3"/>
      <c r="AE4056" s="9"/>
      <c r="AF4056" s="10"/>
      <c r="AG4056" s="9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20"/>
      <c r="R4057" s="13"/>
      <c r="S4057" s="4"/>
      <c r="T4057" s="5"/>
      <c r="U4057" s="9"/>
      <c r="V4057" s="9"/>
      <c r="W4057" s="9"/>
      <c r="X4057" s="32"/>
      <c r="Y4057" s="3"/>
      <c r="Z4057" s="1"/>
      <c r="AA4057" s="9"/>
      <c r="AB4057" s="3"/>
      <c r="AC4057" s="3"/>
      <c r="AD4057" s="3"/>
      <c r="AE4057" s="9"/>
      <c r="AF4057" s="10"/>
      <c r="AG4057" s="9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20"/>
      <c r="R4058" s="13"/>
      <c r="S4058" s="4"/>
      <c r="T4058" s="5"/>
      <c r="U4058" s="9"/>
      <c r="V4058" s="9"/>
      <c r="W4058" s="9"/>
      <c r="X4058" s="32"/>
      <c r="Y4058" s="3"/>
      <c r="Z4058" s="1"/>
      <c r="AA4058" s="9"/>
      <c r="AB4058" s="3"/>
      <c r="AC4058" s="3"/>
      <c r="AD4058" s="3"/>
      <c r="AE4058" s="9"/>
      <c r="AF4058" s="10"/>
      <c r="AG4058" s="9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20"/>
      <c r="R4059" s="13"/>
      <c r="S4059" s="4"/>
      <c r="T4059" s="5"/>
      <c r="U4059" s="9"/>
      <c r="V4059" s="9"/>
      <c r="W4059" s="9"/>
      <c r="X4059" s="32"/>
      <c r="Y4059" s="3"/>
      <c r="Z4059" s="1"/>
      <c r="AA4059" s="9"/>
      <c r="AB4059" s="3"/>
      <c r="AC4059" s="3"/>
      <c r="AD4059" s="3"/>
      <c r="AE4059" s="9"/>
      <c r="AF4059" s="10"/>
      <c r="AG4059" s="9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20"/>
      <c r="R4060" s="13"/>
      <c r="S4060" s="4"/>
      <c r="T4060" s="5"/>
      <c r="U4060" s="9"/>
      <c r="V4060" s="9"/>
      <c r="W4060" s="9"/>
      <c r="X4060" s="32"/>
      <c r="Y4060" s="3"/>
      <c r="Z4060" s="1"/>
      <c r="AA4060" s="9"/>
      <c r="AB4060" s="3"/>
      <c r="AC4060" s="3"/>
      <c r="AD4060" s="3"/>
      <c r="AE4060" s="9"/>
      <c r="AF4060" s="10"/>
      <c r="AG4060" s="9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20"/>
      <c r="R4061" s="13"/>
      <c r="S4061" s="4"/>
      <c r="T4061" s="5"/>
      <c r="U4061" s="9"/>
      <c r="V4061" s="9"/>
      <c r="W4061" s="9"/>
      <c r="X4061" s="32"/>
      <c r="Y4061" s="3"/>
      <c r="Z4061" s="1"/>
      <c r="AA4061" s="9"/>
      <c r="AB4061" s="3"/>
      <c r="AC4061" s="3"/>
      <c r="AD4061" s="3"/>
      <c r="AE4061" s="9"/>
      <c r="AF4061" s="10"/>
      <c r="AG4061" s="9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20"/>
      <c r="R4062" s="13"/>
      <c r="S4062" s="4"/>
      <c r="T4062" s="5"/>
      <c r="U4062" s="9"/>
      <c r="V4062" s="9"/>
      <c r="W4062" s="9"/>
      <c r="X4062" s="32"/>
      <c r="Y4062" s="3"/>
      <c r="Z4062" s="1"/>
      <c r="AA4062" s="9"/>
      <c r="AB4062" s="3"/>
      <c r="AC4062" s="3"/>
      <c r="AD4062" s="3"/>
      <c r="AE4062" s="9"/>
      <c r="AF4062" s="10"/>
      <c r="AG4062" s="9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20"/>
      <c r="R4063" s="13"/>
      <c r="S4063" s="4"/>
      <c r="T4063" s="5"/>
      <c r="U4063" s="9"/>
      <c r="V4063" s="9"/>
      <c r="W4063" s="9"/>
      <c r="X4063" s="32"/>
      <c r="Y4063" s="3"/>
      <c r="Z4063" s="1"/>
      <c r="AA4063" s="9"/>
      <c r="AB4063" s="3"/>
      <c r="AC4063" s="3"/>
      <c r="AD4063" s="3"/>
      <c r="AE4063" s="9"/>
      <c r="AF4063" s="10"/>
      <c r="AG4063" s="9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20"/>
      <c r="R4064" s="13"/>
      <c r="S4064" s="4"/>
      <c r="T4064" s="5"/>
      <c r="U4064" s="9"/>
      <c r="V4064" s="9"/>
      <c r="W4064" s="9"/>
      <c r="X4064" s="32"/>
      <c r="Y4064" s="3"/>
      <c r="Z4064" s="1"/>
      <c r="AA4064" s="9"/>
      <c r="AB4064" s="3"/>
      <c r="AC4064" s="3"/>
      <c r="AD4064" s="3"/>
      <c r="AE4064" s="9"/>
      <c r="AF4064" s="10"/>
      <c r="AG4064" s="9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20"/>
      <c r="R4065" s="13"/>
      <c r="S4065" s="4"/>
      <c r="T4065" s="5"/>
      <c r="U4065" s="9"/>
      <c r="V4065" s="9"/>
      <c r="W4065" s="9"/>
      <c r="X4065" s="32"/>
      <c r="Y4065" s="3"/>
      <c r="Z4065" s="1"/>
      <c r="AA4065" s="9"/>
      <c r="AB4065" s="3"/>
      <c r="AC4065" s="3"/>
      <c r="AD4065" s="3"/>
      <c r="AE4065" s="9"/>
      <c r="AF4065" s="10"/>
      <c r="AG4065" s="9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20"/>
      <c r="R4066" s="13"/>
      <c r="S4066" s="4"/>
      <c r="T4066" s="5"/>
      <c r="U4066" s="9"/>
      <c r="V4066" s="9"/>
      <c r="W4066" s="9"/>
      <c r="X4066" s="32"/>
      <c r="Y4066" s="3"/>
      <c r="Z4066" s="1"/>
      <c r="AA4066" s="9"/>
      <c r="AB4066" s="3"/>
      <c r="AC4066" s="3"/>
      <c r="AD4066" s="3"/>
      <c r="AE4066" s="9"/>
      <c r="AF4066" s="10"/>
      <c r="AG4066" s="9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20"/>
      <c r="R4067" s="13"/>
      <c r="S4067" s="4"/>
      <c r="T4067" s="5"/>
      <c r="U4067" s="9"/>
      <c r="V4067" s="9"/>
      <c r="W4067" s="9"/>
      <c r="X4067" s="32"/>
      <c r="Y4067" s="3"/>
      <c r="Z4067" s="1"/>
      <c r="AA4067" s="9"/>
      <c r="AB4067" s="3"/>
      <c r="AC4067" s="3"/>
      <c r="AD4067" s="3"/>
      <c r="AE4067" s="9"/>
      <c r="AF4067" s="10"/>
      <c r="AG4067" s="9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20"/>
      <c r="R4068" s="13"/>
      <c r="S4068" s="4"/>
      <c r="T4068" s="5"/>
      <c r="U4068" s="9"/>
      <c r="V4068" s="9"/>
      <c r="W4068" s="9"/>
      <c r="X4068" s="32"/>
      <c r="Y4068" s="3"/>
      <c r="Z4068" s="1"/>
      <c r="AA4068" s="9"/>
      <c r="AB4068" s="3"/>
      <c r="AC4068" s="3"/>
      <c r="AD4068" s="3"/>
      <c r="AE4068" s="9"/>
      <c r="AF4068" s="10"/>
      <c r="AG4068" s="9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20"/>
      <c r="R4069" s="13"/>
      <c r="S4069" s="4"/>
      <c r="T4069" s="5"/>
      <c r="U4069" s="9"/>
      <c r="V4069" s="9"/>
      <c r="W4069" s="9"/>
      <c r="X4069" s="32"/>
      <c r="Y4069" s="3"/>
      <c r="Z4069" s="1"/>
      <c r="AA4069" s="9"/>
      <c r="AB4069" s="3"/>
      <c r="AC4069" s="3"/>
      <c r="AD4069" s="3"/>
      <c r="AE4069" s="9"/>
      <c r="AF4069" s="10"/>
      <c r="AG4069" s="9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20"/>
      <c r="R4070" s="13"/>
      <c r="S4070" s="4"/>
      <c r="T4070" s="5"/>
      <c r="U4070" s="9"/>
      <c r="V4070" s="9"/>
      <c r="W4070" s="9"/>
      <c r="X4070" s="32"/>
      <c r="Y4070" s="3"/>
      <c r="Z4070" s="1"/>
      <c r="AA4070" s="9"/>
      <c r="AB4070" s="3"/>
      <c r="AC4070" s="3"/>
      <c r="AD4070" s="3"/>
      <c r="AE4070" s="9"/>
      <c r="AF4070" s="10"/>
      <c r="AG4070" s="9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20"/>
      <c r="R4071" s="13"/>
      <c r="S4071" s="4"/>
      <c r="T4071" s="5"/>
      <c r="U4071" s="9"/>
      <c r="V4071" s="9"/>
      <c r="W4071" s="9"/>
      <c r="X4071" s="32"/>
      <c r="Y4071" s="3"/>
      <c r="Z4071" s="1"/>
      <c r="AA4071" s="9"/>
      <c r="AB4071" s="3"/>
      <c r="AC4071" s="3"/>
      <c r="AD4071" s="3"/>
      <c r="AE4071" s="9"/>
      <c r="AF4071" s="10"/>
      <c r="AG4071" s="9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20"/>
      <c r="R4072" s="13"/>
      <c r="S4072" s="4"/>
      <c r="T4072" s="5"/>
      <c r="U4072" s="9"/>
      <c r="V4072" s="9"/>
      <c r="W4072" s="9"/>
      <c r="X4072" s="32"/>
      <c r="Y4072" s="3"/>
      <c r="Z4072" s="1"/>
      <c r="AA4072" s="9"/>
      <c r="AB4072" s="3"/>
      <c r="AC4072" s="3"/>
      <c r="AD4072" s="3"/>
      <c r="AE4072" s="9"/>
      <c r="AF4072" s="10"/>
      <c r="AG4072" s="9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20"/>
      <c r="R4073" s="13"/>
      <c r="S4073" s="4"/>
      <c r="T4073" s="5"/>
      <c r="U4073" s="9"/>
      <c r="V4073" s="9"/>
      <c r="W4073" s="9"/>
      <c r="X4073" s="32"/>
      <c r="Y4073" s="3"/>
      <c r="Z4073" s="1"/>
      <c r="AA4073" s="9"/>
      <c r="AB4073" s="3"/>
      <c r="AC4073" s="3"/>
      <c r="AD4073" s="3"/>
      <c r="AE4073" s="9"/>
      <c r="AF4073" s="10"/>
      <c r="AG4073" s="9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20"/>
      <c r="R4074" s="13"/>
      <c r="S4074" s="4"/>
      <c r="T4074" s="5"/>
      <c r="U4074" s="9"/>
      <c r="V4074" s="9"/>
      <c r="W4074" s="9"/>
      <c r="X4074" s="32"/>
      <c r="Y4074" s="3"/>
      <c r="Z4074" s="1"/>
      <c r="AA4074" s="9"/>
      <c r="AB4074" s="3"/>
      <c r="AC4074" s="3"/>
      <c r="AD4074" s="3"/>
      <c r="AE4074" s="9"/>
      <c r="AF4074" s="10"/>
      <c r="AG4074" s="9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20"/>
      <c r="R4075" s="13"/>
      <c r="S4075" s="4"/>
      <c r="T4075" s="5"/>
      <c r="U4075" s="9"/>
      <c r="V4075" s="9"/>
      <c r="W4075" s="9"/>
      <c r="X4075" s="32"/>
      <c r="Y4075" s="3"/>
      <c r="Z4075" s="1"/>
      <c r="AA4075" s="9"/>
      <c r="AB4075" s="3"/>
      <c r="AC4075" s="3"/>
      <c r="AD4075" s="3"/>
      <c r="AE4075" s="9"/>
      <c r="AF4075" s="10"/>
      <c r="AG4075" s="9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20"/>
      <c r="R4076" s="13"/>
      <c r="S4076" s="4"/>
      <c r="T4076" s="5"/>
      <c r="U4076" s="9"/>
      <c r="V4076" s="9"/>
      <c r="W4076" s="9"/>
      <c r="X4076" s="32"/>
      <c r="Y4076" s="3"/>
      <c r="Z4076" s="1"/>
      <c r="AA4076" s="9"/>
      <c r="AB4076" s="3"/>
      <c r="AC4076" s="3"/>
      <c r="AD4076" s="3"/>
      <c r="AE4076" s="9"/>
      <c r="AF4076" s="10"/>
      <c r="AG4076" s="9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20"/>
      <c r="R4077" s="13"/>
      <c r="S4077" s="4"/>
      <c r="T4077" s="5"/>
      <c r="U4077" s="9"/>
      <c r="V4077" s="9"/>
      <c r="W4077" s="9"/>
      <c r="X4077" s="32"/>
      <c r="Y4077" s="3"/>
      <c r="Z4077" s="1"/>
      <c r="AA4077" s="9"/>
      <c r="AB4077" s="3"/>
      <c r="AC4077" s="3"/>
      <c r="AD4077" s="3"/>
      <c r="AE4077" s="9"/>
      <c r="AF4077" s="10"/>
      <c r="AG4077" s="9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20"/>
      <c r="R4078" s="13"/>
      <c r="S4078" s="4"/>
      <c r="T4078" s="5"/>
      <c r="U4078" s="9"/>
      <c r="V4078" s="9"/>
      <c r="W4078" s="9"/>
      <c r="X4078" s="32"/>
      <c r="Y4078" s="3"/>
      <c r="Z4078" s="1"/>
      <c r="AA4078" s="9"/>
      <c r="AB4078" s="3"/>
      <c r="AC4078" s="3"/>
      <c r="AD4078" s="3"/>
      <c r="AE4078" s="9"/>
      <c r="AF4078" s="10"/>
      <c r="AG4078" s="9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20"/>
      <c r="R4079" s="13"/>
      <c r="S4079" s="4"/>
      <c r="T4079" s="5"/>
      <c r="U4079" s="9"/>
      <c r="V4079" s="9"/>
      <c r="W4079" s="9"/>
      <c r="X4079" s="32"/>
      <c r="Y4079" s="3"/>
      <c r="Z4079" s="1"/>
      <c r="AA4079" s="9"/>
      <c r="AB4079" s="3"/>
      <c r="AC4079" s="3"/>
      <c r="AD4079" s="3"/>
      <c r="AE4079" s="9"/>
      <c r="AF4079" s="10"/>
      <c r="AG4079" s="9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20"/>
      <c r="R4080" s="13"/>
      <c r="S4080" s="4"/>
      <c r="T4080" s="5"/>
      <c r="U4080" s="9"/>
      <c r="V4080" s="9"/>
      <c r="W4080" s="9"/>
      <c r="X4080" s="32"/>
      <c r="Y4080" s="3"/>
      <c r="Z4080" s="1"/>
      <c r="AA4080" s="9"/>
      <c r="AB4080" s="3"/>
      <c r="AC4080" s="3"/>
      <c r="AD4080" s="3"/>
      <c r="AE4080" s="9"/>
      <c r="AF4080" s="10"/>
      <c r="AG4080" s="9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20"/>
      <c r="R4081" s="13"/>
      <c r="S4081" s="4"/>
      <c r="T4081" s="5"/>
      <c r="U4081" s="9"/>
      <c r="V4081" s="9"/>
      <c r="W4081" s="9"/>
      <c r="X4081" s="32"/>
      <c r="Y4081" s="3"/>
      <c r="Z4081" s="1"/>
      <c r="AA4081" s="9"/>
      <c r="AB4081" s="3"/>
      <c r="AC4081" s="3"/>
      <c r="AD4081" s="3"/>
      <c r="AE4081" s="9"/>
      <c r="AF4081" s="10"/>
      <c r="AG4081" s="9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20"/>
      <c r="R4082" s="13"/>
      <c r="S4082" s="4"/>
      <c r="T4082" s="5"/>
      <c r="U4082" s="9"/>
      <c r="V4082" s="9"/>
      <c r="W4082" s="9"/>
      <c r="X4082" s="32"/>
      <c r="Y4082" s="3"/>
      <c r="Z4082" s="1"/>
      <c r="AA4082" s="9"/>
      <c r="AB4082" s="3"/>
      <c r="AC4082" s="3"/>
      <c r="AD4082" s="3"/>
      <c r="AE4082" s="9"/>
      <c r="AF4082" s="10"/>
      <c r="AG4082" s="9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20"/>
      <c r="R4083" s="13"/>
      <c r="S4083" s="4"/>
      <c r="T4083" s="5"/>
      <c r="U4083" s="9"/>
      <c r="V4083" s="9"/>
      <c r="W4083" s="9"/>
      <c r="X4083" s="32"/>
      <c r="Y4083" s="3"/>
      <c r="Z4083" s="1"/>
      <c r="AA4083" s="9"/>
      <c r="AB4083" s="3"/>
      <c r="AC4083" s="3"/>
      <c r="AD4083" s="3"/>
      <c r="AE4083" s="9"/>
      <c r="AF4083" s="10"/>
      <c r="AG4083" s="9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20"/>
      <c r="R4084" s="13"/>
      <c r="S4084" s="4"/>
      <c r="T4084" s="5"/>
      <c r="U4084" s="9"/>
      <c r="V4084" s="9"/>
      <c r="W4084" s="9"/>
      <c r="X4084" s="32"/>
      <c r="Y4084" s="3"/>
      <c r="Z4084" s="1"/>
      <c r="AA4084" s="9"/>
      <c r="AB4084" s="3"/>
      <c r="AC4084" s="3"/>
      <c r="AD4084" s="3"/>
      <c r="AE4084" s="9"/>
      <c r="AF4084" s="10"/>
      <c r="AG4084" s="9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20"/>
      <c r="R4085" s="13"/>
      <c r="S4085" s="4"/>
      <c r="T4085" s="5"/>
      <c r="U4085" s="9"/>
      <c r="V4085" s="9"/>
      <c r="W4085" s="9"/>
      <c r="X4085" s="32"/>
      <c r="Y4085" s="3"/>
      <c r="Z4085" s="1"/>
      <c r="AA4085" s="9"/>
      <c r="AB4085" s="3"/>
      <c r="AC4085" s="3"/>
      <c r="AD4085" s="3"/>
      <c r="AE4085" s="9"/>
      <c r="AF4085" s="10"/>
      <c r="AG4085" s="9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20"/>
      <c r="R4086" s="13"/>
      <c r="S4086" s="4"/>
      <c r="T4086" s="5"/>
      <c r="U4086" s="9"/>
      <c r="V4086" s="9"/>
      <c r="W4086" s="9"/>
      <c r="X4086" s="32"/>
      <c r="Y4086" s="3"/>
      <c r="Z4086" s="1"/>
      <c r="AA4086" s="9"/>
      <c r="AB4086" s="3"/>
      <c r="AC4086" s="3"/>
      <c r="AD4086" s="3"/>
      <c r="AE4086" s="9"/>
      <c r="AF4086" s="10"/>
      <c r="AG4086" s="9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20"/>
      <c r="R4087" s="13"/>
      <c r="S4087" s="4"/>
      <c r="T4087" s="5"/>
      <c r="U4087" s="9"/>
      <c r="V4087" s="9"/>
      <c r="W4087" s="9"/>
      <c r="X4087" s="32"/>
      <c r="Y4087" s="3"/>
      <c r="Z4087" s="1"/>
      <c r="AA4087" s="9"/>
      <c r="AB4087" s="3"/>
      <c r="AC4087" s="3"/>
      <c r="AD4087" s="3"/>
      <c r="AE4087" s="9"/>
      <c r="AF4087" s="10"/>
      <c r="AG4087" s="9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20"/>
      <c r="R4088" s="13"/>
      <c r="S4088" s="4"/>
      <c r="T4088" s="5"/>
      <c r="U4088" s="9"/>
      <c r="V4088" s="9"/>
      <c r="W4088" s="9"/>
      <c r="X4088" s="32"/>
      <c r="Y4088" s="3"/>
      <c r="Z4088" s="1"/>
      <c r="AA4088" s="9"/>
      <c r="AB4088" s="3"/>
      <c r="AC4088" s="3"/>
      <c r="AD4088" s="3"/>
      <c r="AE4088" s="9"/>
      <c r="AF4088" s="10"/>
      <c r="AG4088" s="9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20"/>
      <c r="R4089" s="13"/>
      <c r="S4089" s="4"/>
      <c r="T4089" s="5"/>
      <c r="U4089" s="9"/>
      <c r="V4089" s="9"/>
      <c r="W4089" s="9"/>
      <c r="X4089" s="32"/>
      <c r="Y4089" s="3"/>
      <c r="Z4089" s="1"/>
      <c r="AA4089" s="9"/>
      <c r="AB4089" s="3"/>
      <c r="AC4089" s="3"/>
      <c r="AD4089" s="3"/>
      <c r="AE4089" s="9"/>
      <c r="AF4089" s="10"/>
      <c r="AG4089" s="9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20"/>
      <c r="R4090" s="13"/>
      <c r="S4090" s="4"/>
      <c r="T4090" s="5"/>
      <c r="U4090" s="9"/>
      <c r="V4090" s="9"/>
      <c r="W4090" s="9"/>
      <c r="X4090" s="32"/>
      <c r="Y4090" s="3"/>
      <c r="Z4090" s="1"/>
      <c r="AA4090" s="9"/>
      <c r="AB4090" s="3"/>
      <c r="AC4090" s="3"/>
      <c r="AD4090" s="3"/>
      <c r="AE4090" s="9"/>
      <c r="AF4090" s="10"/>
      <c r="AG4090" s="9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20"/>
      <c r="R4091" s="13"/>
      <c r="S4091" s="4"/>
      <c r="T4091" s="5"/>
      <c r="U4091" s="9"/>
      <c r="V4091" s="9"/>
      <c r="W4091" s="9"/>
      <c r="X4091" s="32"/>
      <c r="Y4091" s="3"/>
      <c r="Z4091" s="1"/>
      <c r="AA4091" s="9"/>
      <c r="AB4091" s="3"/>
      <c r="AC4091" s="3"/>
      <c r="AD4091" s="3"/>
      <c r="AE4091" s="9"/>
      <c r="AF4091" s="10"/>
      <c r="AG4091" s="9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20"/>
      <c r="R4092" s="13"/>
      <c r="S4092" s="4"/>
      <c r="T4092" s="5"/>
      <c r="U4092" s="9"/>
      <c r="V4092" s="9"/>
      <c r="W4092" s="9"/>
      <c r="X4092" s="32"/>
      <c r="Y4092" s="3"/>
      <c r="Z4092" s="1"/>
      <c r="AA4092" s="9"/>
      <c r="AB4092" s="3"/>
      <c r="AC4092" s="3"/>
      <c r="AD4092" s="3"/>
      <c r="AE4092" s="9"/>
      <c r="AF4092" s="10"/>
      <c r="AG4092" s="9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20"/>
      <c r="R4093" s="13"/>
      <c r="S4093" s="4"/>
      <c r="T4093" s="5"/>
      <c r="U4093" s="9"/>
      <c r="V4093" s="9"/>
      <c r="W4093" s="9"/>
      <c r="X4093" s="32"/>
      <c r="Y4093" s="3"/>
      <c r="Z4093" s="1"/>
      <c r="AA4093" s="9"/>
      <c r="AB4093" s="3"/>
      <c r="AC4093" s="3"/>
      <c r="AD4093" s="3"/>
      <c r="AE4093" s="9"/>
      <c r="AF4093" s="10"/>
      <c r="AG4093" s="9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20"/>
      <c r="R4094" s="13"/>
      <c r="S4094" s="4"/>
      <c r="T4094" s="5"/>
      <c r="U4094" s="9"/>
      <c r="V4094" s="9"/>
      <c r="W4094" s="9"/>
      <c r="X4094" s="32"/>
      <c r="Y4094" s="3"/>
      <c r="Z4094" s="1"/>
      <c r="AA4094" s="9"/>
      <c r="AB4094" s="3"/>
      <c r="AC4094" s="3"/>
      <c r="AD4094" s="3"/>
      <c r="AE4094" s="9"/>
      <c r="AF4094" s="10"/>
      <c r="AG4094" s="9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20"/>
      <c r="R4095" s="13"/>
      <c r="S4095" s="4"/>
      <c r="T4095" s="5"/>
      <c r="U4095" s="9"/>
      <c r="V4095" s="9"/>
      <c r="W4095" s="9"/>
      <c r="X4095" s="32"/>
      <c r="Y4095" s="3"/>
      <c r="Z4095" s="1"/>
      <c r="AA4095" s="9"/>
      <c r="AB4095" s="3"/>
      <c r="AC4095" s="3"/>
      <c r="AD4095" s="3"/>
      <c r="AE4095" s="9"/>
      <c r="AF4095" s="10"/>
      <c r="AG4095" s="9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20"/>
      <c r="R4096" s="13"/>
      <c r="S4096" s="4"/>
      <c r="T4096" s="5"/>
      <c r="U4096" s="9"/>
      <c r="V4096" s="9"/>
      <c r="W4096" s="9"/>
      <c r="X4096" s="32"/>
      <c r="Y4096" s="3"/>
      <c r="Z4096" s="1"/>
      <c r="AA4096" s="9"/>
      <c r="AB4096" s="3"/>
      <c r="AC4096" s="3"/>
      <c r="AD4096" s="3"/>
      <c r="AE4096" s="9"/>
      <c r="AF4096" s="10"/>
      <c r="AG4096" s="9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20"/>
      <c r="R4097" s="13"/>
      <c r="S4097" s="4"/>
      <c r="T4097" s="5"/>
      <c r="U4097" s="9"/>
      <c r="V4097" s="9"/>
      <c r="W4097" s="9"/>
      <c r="X4097" s="32"/>
      <c r="Y4097" s="3"/>
      <c r="Z4097" s="1"/>
      <c r="AA4097" s="9"/>
      <c r="AB4097" s="3"/>
      <c r="AC4097" s="3"/>
      <c r="AD4097" s="3"/>
      <c r="AE4097" s="9"/>
      <c r="AF4097" s="10"/>
      <c r="AG4097" s="9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20"/>
      <c r="R4098" s="13"/>
      <c r="S4098" s="4"/>
      <c r="T4098" s="5"/>
      <c r="U4098" s="9"/>
      <c r="V4098" s="9"/>
      <c r="W4098" s="9"/>
      <c r="X4098" s="32"/>
      <c r="Y4098" s="3"/>
      <c r="Z4098" s="1"/>
      <c r="AA4098" s="9"/>
      <c r="AB4098" s="3"/>
      <c r="AC4098" s="3"/>
      <c r="AD4098" s="3"/>
      <c r="AE4098" s="9"/>
      <c r="AF4098" s="10"/>
      <c r="AG4098" s="9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20"/>
      <c r="R4099" s="13"/>
      <c r="S4099" s="4"/>
      <c r="T4099" s="5"/>
      <c r="U4099" s="9"/>
      <c r="V4099" s="9"/>
      <c r="W4099" s="9"/>
      <c r="X4099" s="32"/>
      <c r="Y4099" s="3"/>
      <c r="Z4099" s="1"/>
      <c r="AA4099" s="9"/>
      <c r="AB4099" s="3"/>
      <c r="AC4099" s="3"/>
      <c r="AD4099" s="3"/>
      <c r="AE4099" s="9"/>
      <c r="AF4099" s="10"/>
      <c r="AG4099" s="9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20"/>
      <c r="R4100" s="13"/>
      <c r="S4100" s="4"/>
      <c r="T4100" s="5"/>
      <c r="U4100" s="9"/>
      <c r="V4100" s="9"/>
      <c r="W4100" s="9"/>
      <c r="X4100" s="32"/>
      <c r="Y4100" s="3"/>
      <c r="Z4100" s="1"/>
      <c r="AA4100" s="9"/>
      <c r="AB4100" s="3"/>
      <c r="AC4100" s="3"/>
      <c r="AD4100" s="3"/>
      <c r="AE4100" s="9"/>
      <c r="AF4100" s="10"/>
      <c r="AG4100" s="9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20"/>
      <c r="R4101" s="13"/>
      <c r="S4101" s="4"/>
      <c r="T4101" s="5"/>
      <c r="U4101" s="9"/>
      <c r="V4101" s="9"/>
      <c r="W4101" s="9"/>
      <c r="X4101" s="32"/>
      <c r="Y4101" s="3"/>
      <c r="Z4101" s="1"/>
      <c r="AA4101" s="9"/>
      <c r="AB4101" s="3"/>
      <c r="AC4101" s="3"/>
      <c r="AD4101" s="3"/>
      <c r="AE4101" s="9"/>
      <c r="AF4101" s="10"/>
      <c r="AG4101" s="9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20"/>
      <c r="R4102" s="13"/>
      <c r="S4102" s="4"/>
      <c r="T4102" s="5"/>
      <c r="U4102" s="9"/>
      <c r="V4102" s="9"/>
      <c r="W4102" s="9"/>
      <c r="X4102" s="32"/>
      <c r="Y4102" s="3"/>
      <c r="Z4102" s="1"/>
      <c r="AA4102" s="9"/>
      <c r="AB4102" s="3"/>
      <c r="AC4102" s="3"/>
      <c r="AD4102" s="3"/>
      <c r="AE4102" s="9"/>
      <c r="AF4102" s="10"/>
      <c r="AG4102" s="9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20"/>
      <c r="R4103" s="13"/>
      <c r="S4103" s="4"/>
      <c r="T4103" s="5"/>
      <c r="U4103" s="9"/>
      <c r="V4103" s="9"/>
      <c r="W4103" s="9"/>
      <c r="X4103" s="32"/>
      <c r="Y4103" s="3"/>
      <c r="Z4103" s="1"/>
      <c r="AA4103" s="9"/>
      <c r="AB4103" s="3"/>
      <c r="AC4103" s="3"/>
      <c r="AD4103" s="3"/>
      <c r="AE4103" s="9"/>
      <c r="AF4103" s="10"/>
      <c r="AG4103" s="9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20"/>
      <c r="R4104" s="13"/>
      <c r="S4104" s="4"/>
      <c r="T4104" s="5"/>
      <c r="U4104" s="9"/>
      <c r="V4104" s="9"/>
      <c r="W4104" s="9"/>
      <c r="X4104" s="32"/>
      <c r="Y4104" s="3"/>
      <c r="Z4104" s="1"/>
      <c r="AA4104" s="9"/>
      <c r="AB4104" s="3"/>
      <c r="AC4104" s="3"/>
      <c r="AD4104" s="3"/>
      <c r="AE4104" s="9"/>
      <c r="AF4104" s="10"/>
      <c r="AG4104" s="9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20"/>
      <c r="R4105" s="13"/>
      <c r="S4105" s="4"/>
      <c r="T4105" s="5"/>
      <c r="U4105" s="9"/>
      <c r="V4105" s="9"/>
      <c r="W4105" s="9"/>
      <c r="X4105" s="32"/>
      <c r="Y4105" s="3"/>
      <c r="Z4105" s="1"/>
      <c r="AA4105" s="9"/>
      <c r="AB4105" s="3"/>
      <c r="AC4105" s="3"/>
      <c r="AD4105" s="3"/>
      <c r="AE4105" s="9"/>
      <c r="AF4105" s="10"/>
      <c r="AG4105" s="9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20"/>
      <c r="R4106" s="13"/>
      <c r="S4106" s="4"/>
      <c r="T4106" s="5"/>
      <c r="U4106" s="9"/>
      <c r="V4106" s="9"/>
      <c r="W4106" s="9"/>
      <c r="X4106" s="32"/>
      <c r="Y4106" s="3"/>
      <c r="Z4106" s="1"/>
      <c r="AA4106" s="9"/>
      <c r="AB4106" s="3"/>
      <c r="AC4106" s="3"/>
      <c r="AD4106" s="3"/>
      <c r="AE4106" s="9"/>
      <c r="AF4106" s="10"/>
      <c r="AG4106" s="9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20"/>
      <c r="R4107" s="13"/>
      <c r="S4107" s="4"/>
      <c r="T4107" s="5"/>
      <c r="U4107" s="9"/>
      <c r="V4107" s="9"/>
      <c r="W4107" s="9"/>
      <c r="X4107" s="32"/>
      <c r="Y4107" s="3"/>
      <c r="Z4107" s="1"/>
      <c r="AA4107" s="9"/>
      <c r="AB4107" s="3"/>
      <c r="AC4107" s="3"/>
      <c r="AD4107" s="3"/>
      <c r="AE4107" s="9"/>
      <c r="AF4107" s="10"/>
      <c r="AG4107" s="9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20"/>
      <c r="R4108" s="13"/>
      <c r="S4108" s="4"/>
      <c r="T4108" s="5"/>
      <c r="U4108" s="9"/>
      <c r="V4108" s="9"/>
      <c r="W4108" s="9"/>
      <c r="X4108" s="32"/>
      <c r="Y4108" s="3"/>
      <c r="Z4108" s="1"/>
      <c r="AA4108" s="9"/>
      <c r="AB4108" s="3"/>
      <c r="AC4108" s="3"/>
      <c r="AD4108" s="3"/>
      <c r="AE4108" s="9"/>
      <c r="AF4108" s="10"/>
      <c r="AG4108" s="9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20"/>
      <c r="R4109" s="13"/>
      <c r="S4109" s="4"/>
      <c r="T4109" s="5"/>
      <c r="U4109" s="9"/>
      <c r="V4109" s="9"/>
      <c r="W4109" s="9"/>
      <c r="X4109" s="32"/>
      <c r="Y4109" s="3"/>
      <c r="Z4109" s="1"/>
      <c r="AA4109" s="9"/>
      <c r="AB4109" s="3"/>
      <c r="AC4109" s="3"/>
      <c r="AD4109" s="3"/>
      <c r="AE4109" s="9"/>
      <c r="AF4109" s="10"/>
      <c r="AG4109" s="9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20"/>
      <c r="R4110" s="13"/>
      <c r="S4110" s="4"/>
      <c r="T4110" s="5"/>
      <c r="U4110" s="9"/>
      <c r="V4110" s="9"/>
      <c r="W4110" s="9"/>
      <c r="X4110" s="32"/>
      <c r="Y4110" s="3"/>
      <c r="Z4110" s="1"/>
      <c r="AA4110" s="9"/>
      <c r="AB4110" s="3"/>
      <c r="AC4110" s="3"/>
      <c r="AD4110" s="3"/>
      <c r="AE4110" s="9"/>
      <c r="AF4110" s="10"/>
      <c r="AG4110" s="9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20"/>
      <c r="R4111" s="13"/>
      <c r="S4111" s="4"/>
      <c r="T4111" s="5"/>
      <c r="U4111" s="9"/>
      <c r="V4111" s="9"/>
      <c r="W4111" s="9"/>
      <c r="X4111" s="32"/>
      <c r="Y4111" s="3"/>
      <c r="Z4111" s="1"/>
      <c r="AA4111" s="9"/>
      <c r="AB4111" s="3"/>
      <c r="AC4111" s="3"/>
      <c r="AD4111" s="3"/>
      <c r="AE4111" s="9"/>
      <c r="AF4111" s="10"/>
      <c r="AG4111" s="9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20"/>
      <c r="R4112" s="13"/>
      <c r="S4112" s="4"/>
      <c r="T4112" s="5"/>
      <c r="U4112" s="9"/>
      <c r="V4112" s="9"/>
      <c r="W4112" s="9"/>
      <c r="X4112" s="32"/>
      <c r="Y4112" s="3"/>
      <c r="Z4112" s="1"/>
      <c r="AA4112" s="9"/>
      <c r="AB4112" s="3"/>
      <c r="AC4112" s="3"/>
      <c r="AD4112" s="3"/>
      <c r="AE4112" s="9"/>
      <c r="AF4112" s="10"/>
      <c r="AG4112" s="9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20"/>
      <c r="R4113" s="13"/>
      <c r="S4113" s="4"/>
      <c r="T4113" s="5"/>
      <c r="U4113" s="9"/>
      <c r="V4113" s="9"/>
      <c r="W4113" s="9"/>
      <c r="X4113" s="32"/>
      <c r="Y4113" s="3"/>
      <c r="Z4113" s="1"/>
      <c r="AA4113" s="9"/>
      <c r="AB4113" s="3"/>
      <c r="AC4113" s="3"/>
      <c r="AD4113" s="3"/>
      <c r="AE4113" s="9"/>
      <c r="AF4113" s="10"/>
      <c r="AG4113" s="9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20"/>
      <c r="R4114" s="13"/>
      <c r="S4114" s="4"/>
      <c r="T4114" s="5"/>
      <c r="U4114" s="9"/>
      <c r="V4114" s="9"/>
      <c r="W4114" s="9"/>
      <c r="X4114" s="32"/>
      <c r="Y4114" s="3"/>
      <c r="Z4114" s="1"/>
      <c r="AA4114" s="9"/>
      <c r="AB4114" s="3"/>
      <c r="AC4114" s="3"/>
      <c r="AD4114" s="3"/>
      <c r="AE4114" s="9"/>
      <c r="AF4114" s="10"/>
      <c r="AG4114" s="9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20"/>
      <c r="R4115" s="13"/>
      <c r="S4115" s="4"/>
      <c r="T4115" s="5"/>
      <c r="U4115" s="9"/>
      <c r="V4115" s="9"/>
      <c r="W4115" s="9"/>
      <c r="X4115" s="32"/>
      <c r="Y4115" s="3"/>
      <c r="Z4115" s="1"/>
      <c r="AA4115" s="9"/>
      <c r="AB4115" s="3"/>
      <c r="AC4115" s="3"/>
      <c r="AD4115" s="3"/>
      <c r="AE4115" s="9"/>
      <c r="AF4115" s="10"/>
      <c r="AG4115" s="9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20"/>
      <c r="R4116" s="13"/>
      <c r="S4116" s="4"/>
      <c r="T4116" s="5"/>
      <c r="U4116" s="9"/>
      <c r="V4116" s="9"/>
      <c r="W4116" s="9"/>
      <c r="X4116" s="32"/>
      <c r="Y4116" s="3"/>
      <c r="Z4116" s="1"/>
      <c r="AA4116" s="9"/>
      <c r="AB4116" s="3"/>
      <c r="AC4116" s="3"/>
      <c r="AD4116" s="3"/>
      <c r="AE4116" s="9"/>
      <c r="AF4116" s="10"/>
      <c r="AG4116" s="9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20"/>
      <c r="R4117" s="13"/>
      <c r="S4117" s="4"/>
      <c r="T4117" s="5"/>
      <c r="U4117" s="9"/>
      <c r="V4117" s="9"/>
      <c r="W4117" s="9"/>
      <c r="X4117" s="32"/>
      <c r="Y4117" s="3"/>
      <c r="Z4117" s="1"/>
      <c r="AA4117" s="9"/>
      <c r="AB4117" s="3"/>
      <c r="AC4117" s="3"/>
      <c r="AD4117" s="3"/>
      <c r="AE4117" s="9"/>
      <c r="AF4117" s="10"/>
      <c r="AG4117" s="9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20"/>
      <c r="R4118" s="13"/>
      <c r="S4118" s="4"/>
      <c r="T4118" s="5"/>
      <c r="U4118" s="9"/>
      <c r="V4118" s="9"/>
      <c r="W4118" s="9"/>
      <c r="X4118" s="32"/>
      <c r="Y4118" s="3"/>
      <c r="Z4118" s="1"/>
      <c r="AA4118" s="9"/>
      <c r="AB4118" s="3"/>
      <c r="AC4118" s="3"/>
      <c r="AD4118" s="3"/>
      <c r="AE4118" s="9"/>
      <c r="AF4118" s="10"/>
      <c r="AG4118" s="9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20"/>
      <c r="R4119" s="13"/>
      <c r="S4119" s="4"/>
      <c r="T4119" s="5"/>
      <c r="U4119" s="9"/>
      <c r="V4119" s="9"/>
      <c r="W4119" s="9"/>
      <c r="X4119" s="32"/>
      <c r="Y4119" s="3"/>
      <c r="Z4119" s="1"/>
      <c r="AA4119" s="9"/>
      <c r="AB4119" s="3"/>
      <c r="AC4119" s="3"/>
      <c r="AD4119" s="3"/>
      <c r="AE4119" s="9"/>
      <c r="AF4119" s="10"/>
      <c r="AG4119" s="9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20"/>
      <c r="R4120" s="13"/>
      <c r="S4120" s="4"/>
      <c r="T4120" s="5"/>
      <c r="U4120" s="9"/>
      <c r="V4120" s="9"/>
      <c r="W4120" s="9"/>
      <c r="X4120" s="32"/>
      <c r="Y4120" s="3"/>
      <c r="Z4120" s="1"/>
      <c r="AA4120" s="9"/>
      <c r="AB4120" s="3"/>
      <c r="AC4120" s="3"/>
      <c r="AD4120" s="3"/>
      <c r="AE4120" s="9"/>
      <c r="AF4120" s="10"/>
      <c r="AG4120" s="9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20"/>
      <c r="R4121" s="13"/>
      <c r="S4121" s="4"/>
      <c r="T4121" s="5"/>
      <c r="U4121" s="9"/>
      <c r="V4121" s="9"/>
      <c r="W4121" s="9"/>
      <c r="X4121" s="32"/>
      <c r="Y4121" s="3"/>
      <c r="Z4121" s="1"/>
      <c r="AA4121" s="9"/>
      <c r="AB4121" s="3"/>
      <c r="AC4121" s="3"/>
      <c r="AD4121" s="3"/>
      <c r="AE4121" s="9"/>
      <c r="AF4121" s="10"/>
      <c r="AG4121" s="9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20"/>
      <c r="R4122" s="13"/>
      <c r="S4122" s="4"/>
      <c r="T4122" s="5"/>
      <c r="U4122" s="9"/>
      <c r="V4122" s="9"/>
      <c r="W4122" s="9"/>
      <c r="X4122" s="32"/>
      <c r="Y4122" s="3"/>
      <c r="Z4122" s="1"/>
      <c r="AA4122" s="9"/>
      <c r="AB4122" s="3"/>
      <c r="AC4122" s="3"/>
      <c r="AD4122" s="3"/>
      <c r="AE4122" s="9"/>
      <c r="AF4122" s="10"/>
      <c r="AG4122" s="9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20"/>
      <c r="R4123" s="13"/>
      <c r="S4123" s="4"/>
      <c r="T4123" s="5"/>
      <c r="U4123" s="9"/>
      <c r="V4123" s="9"/>
      <c r="W4123" s="9"/>
      <c r="X4123" s="32"/>
      <c r="Y4123" s="3"/>
      <c r="Z4123" s="1"/>
      <c r="AA4123" s="9"/>
      <c r="AB4123" s="3"/>
      <c r="AC4123" s="3"/>
      <c r="AD4123" s="3"/>
      <c r="AE4123" s="9"/>
      <c r="AF4123" s="10"/>
      <c r="AG4123" s="9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20"/>
      <c r="R4124" s="13"/>
      <c r="S4124" s="4"/>
      <c r="T4124" s="5"/>
      <c r="U4124" s="9"/>
      <c r="V4124" s="9"/>
      <c r="W4124" s="9"/>
      <c r="X4124" s="32"/>
      <c r="Y4124" s="3"/>
      <c r="Z4124" s="1"/>
      <c r="AA4124" s="9"/>
      <c r="AB4124" s="3"/>
      <c r="AC4124" s="3"/>
      <c r="AD4124" s="3"/>
      <c r="AE4124" s="9"/>
      <c r="AF4124" s="10"/>
      <c r="AG4124" s="9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20"/>
      <c r="R4125" s="13"/>
      <c r="S4125" s="4"/>
      <c r="T4125" s="5"/>
      <c r="U4125" s="9"/>
      <c r="V4125" s="9"/>
      <c r="W4125" s="9"/>
      <c r="X4125" s="32"/>
      <c r="Y4125" s="3"/>
      <c r="Z4125" s="1"/>
      <c r="AA4125" s="9"/>
      <c r="AB4125" s="3"/>
      <c r="AC4125" s="3"/>
      <c r="AD4125" s="3"/>
      <c r="AE4125" s="9"/>
      <c r="AF4125" s="10"/>
      <c r="AG4125" s="9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20"/>
      <c r="R4126" s="13"/>
      <c r="S4126" s="4"/>
      <c r="T4126" s="5"/>
      <c r="U4126" s="9"/>
      <c r="V4126" s="9"/>
      <c r="W4126" s="9"/>
      <c r="X4126" s="32"/>
      <c r="Y4126" s="3"/>
      <c r="Z4126" s="1"/>
      <c r="AA4126" s="9"/>
      <c r="AB4126" s="3"/>
      <c r="AC4126" s="3"/>
      <c r="AD4126" s="3"/>
      <c r="AE4126" s="9"/>
      <c r="AF4126" s="10"/>
      <c r="AG4126" s="9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20"/>
      <c r="R4127" s="13"/>
      <c r="S4127" s="4"/>
      <c r="T4127" s="5"/>
      <c r="U4127" s="9"/>
      <c r="V4127" s="9"/>
      <c r="W4127" s="9"/>
      <c r="X4127" s="32"/>
      <c r="Y4127" s="3"/>
      <c r="Z4127" s="1"/>
      <c r="AA4127" s="9"/>
      <c r="AB4127" s="3"/>
      <c r="AC4127" s="3"/>
      <c r="AD4127" s="3"/>
      <c r="AE4127" s="9"/>
      <c r="AF4127" s="10"/>
      <c r="AG4127" s="9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20"/>
      <c r="R4128" s="13"/>
      <c r="S4128" s="4"/>
      <c r="T4128" s="5"/>
      <c r="U4128" s="9"/>
      <c r="V4128" s="9"/>
      <c r="W4128" s="9"/>
      <c r="X4128" s="32"/>
      <c r="Y4128" s="3"/>
      <c r="Z4128" s="1"/>
      <c r="AA4128" s="9"/>
      <c r="AB4128" s="3"/>
      <c r="AC4128" s="3"/>
      <c r="AD4128" s="3"/>
      <c r="AE4128" s="9"/>
      <c r="AF4128" s="10"/>
      <c r="AG4128" s="9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20"/>
      <c r="R4129" s="13"/>
      <c r="S4129" s="4"/>
      <c r="T4129" s="5"/>
      <c r="U4129" s="9"/>
      <c r="V4129" s="9"/>
      <c r="W4129" s="9"/>
      <c r="X4129" s="32"/>
      <c r="Y4129" s="3"/>
      <c r="Z4129" s="1"/>
      <c r="AA4129" s="9"/>
      <c r="AB4129" s="3"/>
      <c r="AC4129" s="3"/>
      <c r="AD4129" s="3"/>
      <c r="AE4129" s="9"/>
      <c r="AF4129" s="10"/>
      <c r="AG4129" s="9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20"/>
      <c r="R4130" s="13"/>
      <c r="S4130" s="4"/>
      <c r="T4130" s="5"/>
      <c r="U4130" s="9"/>
      <c r="V4130" s="9"/>
      <c r="W4130" s="9"/>
      <c r="X4130" s="32"/>
      <c r="Y4130" s="3"/>
      <c r="Z4130" s="1"/>
      <c r="AA4130" s="9"/>
      <c r="AB4130" s="3"/>
      <c r="AC4130" s="3"/>
      <c r="AD4130" s="3"/>
      <c r="AE4130" s="9"/>
      <c r="AF4130" s="10"/>
      <c r="AG4130" s="9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20"/>
      <c r="R4131" s="13"/>
      <c r="S4131" s="4"/>
      <c r="T4131" s="5"/>
      <c r="U4131" s="9"/>
      <c r="V4131" s="9"/>
      <c r="W4131" s="9"/>
      <c r="X4131" s="32"/>
      <c r="Y4131" s="3"/>
      <c r="Z4131" s="1"/>
      <c r="AA4131" s="9"/>
      <c r="AB4131" s="3"/>
      <c r="AC4131" s="3"/>
      <c r="AD4131" s="3"/>
      <c r="AE4131" s="9"/>
      <c r="AF4131" s="10"/>
      <c r="AG4131" s="9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20"/>
      <c r="R4132" s="13"/>
      <c r="S4132" s="4"/>
      <c r="T4132" s="5"/>
      <c r="U4132" s="9"/>
      <c r="V4132" s="9"/>
      <c r="W4132" s="9"/>
      <c r="X4132" s="32"/>
      <c r="Y4132" s="3"/>
      <c r="Z4132" s="1"/>
      <c r="AA4132" s="9"/>
      <c r="AB4132" s="3"/>
      <c r="AC4132" s="3"/>
      <c r="AD4132" s="3"/>
      <c r="AE4132" s="9"/>
      <c r="AF4132" s="10"/>
      <c r="AG4132" s="9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20"/>
      <c r="R4133" s="13"/>
      <c r="S4133" s="4"/>
      <c r="T4133" s="5"/>
      <c r="U4133" s="9"/>
      <c r="V4133" s="9"/>
      <c r="W4133" s="9"/>
      <c r="X4133" s="32"/>
      <c r="Y4133" s="3"/>
      <c r="Z4133" s="1"/>
      <c r="AA4133" s="9"/>
      <c r="AB4133" s="3"/>
      <c r="AC4133" s="3"/>
      <c r="AD4133" s="3"/>
      <c r="AE4133" s="9"/>
      <c r="AF4133" s="10"/>
      <c r="AG4133" s="9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20"/>
      <c r="R4134" s="13"/>
      <c r="S4134" s="4"/>
      <c r="T4134" s="5"/>
      <c r="U4134" s="9"/>
      <c r="V4134" s="9"/>
      <c r="W4134" s="9"/>
      <c r="X4134" s="32"/>
      <c r="Y4134" s="3"/>
      <c r="Z4134" s="1"/>
      <c r="AA4134" s="9"/>
      <c r="AB4134" s="3"/>
      <c r="AC4134" s="3"/>
      <c r="AD4134" s="3"/>
      <c r="AE4134" s="9"/>
      <c r="AF4134" s="10"/>
      <c r="AG4134" s="9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20"/>
      <c r="R4135" s="13"/>
      <c r="S4135" s="4"/>
      <c r="T4135" s="5"/>
      <c r="U4135" s="9"/>
      <c r="V4135" s="9"/>
      <c r="W4135" s="9"/>
      <c r="X4135" s="32"/>
      <c r="Y4135" s="3"/>
      <c r="Z4135" s="1"/>
      <c r="AA4135" s="9"/>
      <c r="AB4135" s="3"/>
      <c r="AC4135" s="3"/>
      <c r="AD4135" s="3"/>
      <c r="AE4135" s="9"/>
      <c r="AF4135" s="10"/>
      <c r="AG4135" s="9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20"/>
      <c r="R4136" s="13"/>
      <c r="S4136" s="4"/>
      <c r="T4136" s="5"/>
      <c r="U4136" s="9"/>
      <c r="V4136" s="9"/>
      <c r="W4136" s="9"/>
      <c r="X4136" s="32"/>
      <c r="Y4136" s="3"/>
      <c r="Z4136" s="1"/>
      <c r="AA4136" s="9"/>
      <c r="AB4136" s="3"/>
      <c r="AC4136" s="3"/>
      <c r="AD4136" s="3"/>
      <c r="AE4136" s="9"/>
      <c r="AF4136" s="10"/>
      <c r="AG4136" s="9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20"/>
      <c r="R4137" s="13"/>
      <c r="S4137" s="4"/>
      <c r="T4137" s="5"/>
      <c r="U4137" s="9"/>
      <c r="V4137" s="9"/>
      <c r="W4137" s="9"/>
      <c r="X4137" s="32"/>
      <c r="Y4137" s="3"/>
      <c r="Z4137" s="1"/>
      <c r="AA4137" s="9"/>
      <c r="AB4137" s="3"/>
      <c r="AC4137" s="3"/>
      <c r="AD4137" s="3"/>
      <c r="AE4137" s="9"/>
      <c r="AF4137" s="10"/>
      <c r="AG4137" s="9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20"/>
      <c r="R4138" s="13"/>
      <c r="S4138" s="4"/>
      <c r="T4138" s="5"/>
      <c r="U4138" s="9"/>
      <c r="V4138" s="9"/>
      <c r="W4138" s="9"/>
      <c r="X4138" s="32"/>
      <c r="Y4138" s="3"/>
      <c r="Z4138" s="1"/>
      <c r="AA4138" s="9"/>
      <c r="AB4138" s="3"/>
      <c r="AC4138" s="3"/>
      <c r="AD4138" s="3"/>
      <c r="AE4138" s="9"/>
      <c r="AF4138" s="10"/>
      <c r="AG4138" s="9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20"/>
      <c r="R4139" s="13"/>
      <c r="S4139" s="4"/>
      <c r="T4139" s="5"/>
      <c r="U4139" s="9"/>
      <c r="V4139" s="9"/>
      <c r="W4139" s="9"/>
      <c r="X4139" s="32"/>
      <c r="Y4139" s="3"/>
      <c r="Z4139" s="1"/>
      <c r="AA4139" s="9"/>
      <c r="AB4139" s="3"/>
      <c r="AC4139" s="3"/>
      <c r="AD4139" s="3"/>
      <c r="AE4139" s="9"/>
      <c r="AF4139" s="10"/>
      <c r="AG4139" s="9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20"/>
      <c r="R4140" s="13"/>
      <c r="S4140" s="4"/>
      <c r="T4140" s="5"/>
      <c r="U4140" s="9"/>
      <c r="V4140" s="9"/>
      <c r="W4140" s="9"/>
      <c r="X4140" s="32"/>
      <c r="Y4140" s="3"/>
      <c r="Z4140" s="1"/>
      <c r="AA4140" s="9"/>
      <c r="AB4140" s="3"/>
      <c r="AC4140" s="3"/>
      <c r="AD4140" s="3"/>
      <c r="AE4140" s="9"/>
      <c r="AF4140" s="10"/>
      <c r="AG4140" s="9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20"/>
      <c r="R4141" s="13"/>
      <c r="S4141" s="4"/>
      <c r="T4141" s="5"/>
      <c r="U4141" s="9"/>
      <c r="V4141" s="9"/>
      <c r="W4141" s="9"/>
      <c r="X4141" s="32"/>
      <c r="Y4141" s="3"/>
      <c r="Z4141" s="1"/>
      <c r="AA4141" s="9"/>
      <c r="AB4141" s="3"/>
      <c r="AC4141" s="3"/>
      <c r="AD4141" s="3"/>
      <c r="AE4141" s="9"/>
      <c r="AF4141" s="10"/>
      <c r="AG4141" s="9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20"/>
      <c r="R4142" s="13"/>
      <c r="S4142" s="4"/>
      <c r="T4142" s="5"/>
      <c r="U4142" s="9"/>
      <c r="V4142" s="9"/>
      <c r="W4142" s="9"/>
      <c r="X4142" s="32"/>
      <c r="Y4142" s="3"/>
      <c r="Z4142" s="1"/>
      <c r="AA4142" s="9"/>
      <c r="AB4142" s="3"/>
      <c r="AC4142" s="3"/>
      <c r="AD4142" s="3"/>
      <c r="AE4142" s="9"/>
      <c r="AF4142" s="10"/>
      <c r="AG4142" s="9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20"/>
      <c r="R4143" s="13"/>
      <c r="S4143" s="4"/>
      <c r="T4143" s="5"/>
      <c r="U4143" s="9"/>
      <c r="V4143" s="9"/>
      <c r="W4143" s="9"/>
      <c r="X4143" s="32"/>
      <c r="Y4143" s="3"/>
      <c r="Z4143" s="1"/>
      <c r="AA4143" s="9"/>
      <c r="AB4143" s="3"/>
      <c r="AC4143" s="3"/>
      <c r="AD4143" s="3"/>
      <c r="AE4143" s="9"/>
      <c r="AF4143" s="10"/>
      <c r="AG4143" s="9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20"/>
      <c r="R4144" s="13"/>
      <c r="S4144" s="4"/>
      <c r="T4144" s="5"/>
      <c r="U4144" s="9"/>
      <c r="V4144" s="9"/>
      <c r="W4144" s="9"/>
      <c r="X4144" s="32"/>
      <c r="Y4144" s="3"/>
      <c r="Z4144" s="1"/>
      <c r="AA4144" s="9"/>
      <c r="AB4144" s="3"/>
      <c r="AC4144" s="3"/>
      <c r="AD4144" s="3"/>
      <c r="AE4144" s="9"/>
      <c r="AF4144" s="10"/>
      <c r="AG4144" s="9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20"/>
      <c r="R4145" s="13"/>
      <c r="S4145" s="4"/>
      <c r="T4145" s="5"/>
      <c r="U4145" s="9"/>
      <c r="V4145" s="9"/>
      <c r="W4145" s="9"/>
      <c r="X4145" s="32"/>
      <c r="Y4145" s="3"/>
      <c r="Z4145" s="1"/>
      <c r="AA4145" s="9"/>
      <c r="AB4145" s="3"/>
      <c r="AC4145" s="3"/>
      <c r="AD4145" s="3"/>
      <c r="AE4145" s="9"/>
      <c r="AF4145" s="10"/>
      <c r="AG4145" s="9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20"/>
      <c r="R4146" s="13"/>
      <c r="S4146" s="4"/>
      <c r="T4146" s="5"/>
      <c r="U4146" s="9"/>
      <c r="V4146" s="9"/>
      <c r="W4146" s="9"/>
      <c r="X4146" s="32"/>
      <c r="Y4146" s="3"/>
      <c r="Z4146" s="1"/>
      <c r="AA4146" s="9"/>
      <c r="AB4146" s="3"/>
      <c r="AC4146" s="3"/>
      <c r="AD4146" s="3"/>
      <c r="AE4146" s="9"/>
      <c r="AF4146" s="10"/>
      <c r="AG4146" s="9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20"/>
      <c r="R4147" s="13"/>
      <c r="S4147" s="4"/>
      <c r="T4147" s="5"/>
      <c r="U4147" s="9"/>
      <c r="V4147" s="9"/>
      <c r="W4147" s="9"/>
      <c r="X4147" s="32"/>
      <c r="Y4147" s="3"/>
      <c r="Z4147" s="1"/>
      <c r="AA4147" s="9"/>
      <c r="AB4147" s="3"/>
      <c r="AC4147" s="3"/>
      <c r="AD4147" s="3"/>
      <c r="AE4147" s="9"/>
      <c r="AF4147" s="10"/>
      <c r="AG4147" s="9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20"/>
      <c r="R4148" s="13"/>
      <c r="S4148" s="4"/>
      <c r="T4148" s="5"/>
      <c r="U4148" s="9"/>
      <c r="V4148" s="9"/>
      <c r="W4148" s="9"/>
      <c r="X4148" s="32"/>
      <c r="Y4148" s="3"/>
      <c r="Z4148" s="1"/>
      <c r="AA4148" s="9"/>
      <c r="AB4148" s="3"/>
      <c r="AC4148" s="3"/>
      <c r="AD4148" s="3"/>
      <c r="AE4148" s="9"/>
      <c r="AF4148" s="10"/>
      <c r="AG4148" s="9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20"/>
      <c r="R4149" s="13"/>
      <c r="S4149" s="4"/>
      <c r="T4149" s="5"/>
      <c r="U4149" s="9"/>
      <c r="V4149" s="9"/>
      <c r="W4149" s="9"/>
      <c r="X4149" s="32"/>
      <c r="Y4149" s="3"/>
      <c r="Z4149" s="1"/>
      <c r="AA4149" s="9"/>
      <c r="AB4149" s="3"/>
      <c r="AC4149" s="3"/>
      <c r="AD4149" s="3"/>
      <c r="AE4149" s="9"/>
      <c r="AF4149" s="10"/>
      <c r="AG4149" s="9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20"/>
      <c r="R4150" s="13"/>
      <c r="S4150" s="4"/>
      <c r="T4150" s="5"/>
      <c r="U4150" s="9"/>
      <c r="V4150" s="9"/>
      <c r="W4150" s="9"/>
      <c r="X4150" s="32"/>
      <c r="Y4150" s="3"/>
      <c r="Z4150" s="1"/>
      <c r="AA4150" s="9"/>
      <c r="AB4150" s="3"/>
      <c r="AC4150" s="3"/>
      <c r="AD4150" s="3"/>
      <c r="AE4150" s="9"/>
      <c r="AF4150" s="10"/>
      <c r="AG4150" s="9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20"/>
      <c r="R4151" s="13"/>
      <c r="S4151" s="4"/>
      <c r="T4151" s="5"/>
      <c r="U4151" s="9"/>
      <c r="V4151" s="9"/>
      <c r="W4151" s="9"/>
      <c r="X4151" s="32"/>
      <c r="Y4151" s="3"/>
      <c r="Z4151" s="1"/>
      <c r="AA4151" s="9"/>
      <c r="AB4151" s="3"/>
      <c r="AC4151" s="3"/>
      <c r="AD4151" s="3"/>
      <c r="AE4151" s="9"/>
      <c r="AF4151" s="10"/>
      <c r="AG4151" s="9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20"/>
      <c r="R4152" s="13"/>
      <c r="S4152" s="4"/>
      <c r="T4152" s="5"/>
      <c r="U4152" s="9"/>
      <c r="V4152" s="9"/>
      <c r="W4152" s="9"/>
      <c r="X4152" s="32"/>
      <c r="Y4152" s="3"/>
      <c r="Z4152" s="1"/>
      <c r="AA4152" s="9"/>
      <c r="AB4152" s="3"/>
      <c r="AC4152" s="3"/>
      <c r="AD4152" s="3"/>
      <c r="AE4152" s="9"/>
      <c r="AF4152" s="10"/>
      <c r="AG4152" s="9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20"/>
      <c r="R4153" s="13"/>
      <c r="S4153" s="4"/>
      <c r="T4153" s="5"/>
      <c r="U4153" s="9"/>
      <c r="V4153" s="9"/>
      <c r="W4153" s="9"/>
      <c r="X4153" s="32"/>
      <c r="Y4153" s="3"/>
      <c r="Z4153" s="1"/>
      <c r="AA4153" s="9"/>
      <c r="AB4153" s="3"/>
      <c r="AC4153" s="3"/>
      <c r="AD4153" s="3"/>
      <c r="AE4153" s="9"/>
      <c r="AF4153" s="10"/>
      <c r="AG4153" s="9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20"/>
      <c r="R4154" s="13"/>
      <c r="S4154" s="4"/>
      <c r="T4154" s="5"/>
      <c r="U4154" s="9"/>
      <c r="V4154" s="9"/>
      <c r="W4154" s="9"/>
      <c r="X4154" s="32"/>
      <c r="Y4154" s="3"/>
      <c r="Z4154" s="1"/>
      <c r="AA4154" s="9"/>
      <c r="AB4154" s="3"/>
      <c r="AC4154" s="3"/>
      <c r="AD4154" s="3"/>
      <c r="AE4154" s="9"/>
      <c r="AF4154" s="10"/>
      <c r="AG4154" s="9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20"/>
      <c r="R4155" s="13"/>
      <c r="S4155" s="4"/>
      <c r="T4155" s="5"/>
      <c r="U4155" s="9"/>
      <c r="V4155" s="9"/>
      <c r="W4155" s="9"/>
      <c r="X4155" s="32"/>
      <c r="Y4155" s="3"/>
      <c r="Z4155" s="1"/>
      <c r="AA4155" s="9"/>
      <c r="AB4155" s="3"/>
      <c r="AC4155" s="3"/>
      <c r="AD4155" s="3"/>
      <c r="AE4155" s="9"/>
      <c r="AF4155" s="10"/>
      <c r="AG4155" s="9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20"/>
      <c r="R4156" s="13"/>
      <c r="S4156" s="4"/>
      <c r="T4156" s="5"/>
      <c r="U4156" s="9"/>
      <c r="V4156" s="9"/>
      <c r="W4156" s="9"/>
      <c r="X4156" s="32"/>
      <c r="Y4156" s="3"/>
      <c r="Z4156" s="1"/>
      <c r="AA4156" s="9"/>
      <c r="AB4156" s="3"/>
      <c r="AC4156" s="3"/>
      <c r="AD4156" s="3"/>
      <c r="AE4156" s="9"/>
      <c r="AF4156" s="10"/>
      <c r="AG4156" s="9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20"/>
      <c r="R4157" s="13"/>
      <c r="S4157" s="4"/>
      <c r="T4157" s="5"/>
      <c r="U4157" s="9"/>
      <c r="V4157" s="9"/>
      <c r="W4157" s="9"/>
      <c r="X4157" s="32"/>
      <c r="Y4157" s="3"/>
      <c r="Z4157" s="1"/>
      <c r="AA4157" s="9"/>
      <c r="AB4157" s="3"/>
      <c r="AC4157" s="3"/>
      <c r="AD4157" s="3"/>
      <c r="AE4157" s="9"/>
      <c r="AF4157" s="10"/>
      <c r="AG4157" s="9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20"/>
      <c r="R4158" s="13"/>
      <c r="S4158" s="4"/>
      <c r="T4158" s="5"/>
      <c r="U4158" s="9"/>
      <c r="V4158" s="9"/>
      <c r="W4158" s="9"/>
      <c r="X4158" s="32"/>
      <c r="Y4158" s="3"/>
      <c r="Z4158" s="1"/>
      <c r="AA4158" s="9"/>
      <c r="AB4158" s="3"/>
      <c r="AC4158" s="3"/>
      <c r="AD4158" s="3"/>
      <c r="AE4158" s="9"/>
      <c r="AF4158" s="10"/>
      <c r="AG4158" s="9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20"/>
      <c r="R4159" s="13"/>
      <c r="S4159" s="4"/>
      <c r="T4159" s="5"/>
      <c r="U4159" s="9"/>
      <c r="V4159" s="9"/>
      <c r="W4159" s="9"/>
      <c r="X4159" s="32"/>
      <c r="Y4159" s="3"/>
      <c r="Z4159" s="1"/>
      <c r="AA4159" s="9"/>
      <c r="AB4159" s="3"/>
      <c r="AC4159" s="3"/>
      <c r="AD4159" s="3"/>
      <c r="AE4159" s="9"/>
      <c r="AF4159" s="10"/>
      <c r="AG4159" s="9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20"/>
      <c r="R4160" s="13"/>
      <c r="S4160" s="4"/>
      <c r="T4160" s="5"/>
      <c r="U4160" s="9"/>
      <c r="V4160" s="9"/>
      <c r="W4160" s="9"/>
      <c r="X4160" s="32"/>
      <c r="Y4160" s="3"/>
      <c r="Z4160" s="1"/>
      <c r="AA4160" s="9"/>
      <c r="AB4160" s="3"/>
      <c r="AC4160" s="3"/>
      <c r="AD4160" s="3"/>
      <c r="AE4160" s="9"/>
      <c r="AF4160" s="10"/>
      <c r="AG4160" s="9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20"/>
      <c r="R4161" s="13"/>
      <c r="S4161" s="4"/>
      <c r="T4161" s="5"/>
      <c r="U4161" s="9"/>
      <c r="V4161" s="9"/>
      <c r="W4161" s="9"/>
      <c r="X4161" s="32"/>
      <c r="Y4161" s="3"/>
      <c r="Z4161" s="1"/>
      <c r="AA4161" s="9"/>
      <c r="AB4161" s="3"/>
      <c r="AC4161" s="3"/>
      <c r="AD4161" s="3"/>
      <c r="AE4161" s="9"/>
      <c r="AF4161" s="10"/>
      <c r="AG4161" s="9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20"/>
      <c r="R4162" s="13"/>
      <c r="S4162" s="4"/>
      <c r="T4162" s="5"/>
      <c r="U4162" s="9"/>
      <c r="V4162" s="9"/>
      <c r="W4162" s="9"/>
      <c r="X4162" s="32"/>
      <c r="Y4162" s="3"/>
      <c r="Z4162" s="1"/>
      <c r="AA4162" s="9"/>
      <c r="AB4162" s="3"/>
      <c r="AC4162" s="3"/>
      <c r="AD4162" s="3"/>
      <c r="AE4162" s="9"/>
      <c r="AF4162" s="10"/>
      <c r="AG4162" s="9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20"/>
      <c r="R4163" s="13"/>
      <c r="S4163" s="4"/>
      <c r="T4163" s="5"/>
      <c r="U4163" s="9"/>
      <c r="V4163" s="9"/>
      <c r="W4163" s="9"/>
      <c r="X4163" s="32"/>
      <c r="Y4163" s="3"/>
      <c r="Z4163" s="1"/>
      <c r="AA4163" s="9"/>
      <c r="AB4163" s="3"/>
      <c r="AC4163" s="3"/>
      <c r="AD4163" s="3"/>
      <c r="AE4163" s="9"/>
      <c r="AF4163" s="10"/>
      <c r="AG4163" s="9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20"/>
      <c r="R4164" s="13"/>
      <c r="S4164" s="4"/>
      <c r="T4164" s="5"/>
      <c r="U4164" s="9"/>
      <c r="V4164" s="9"/>
      <c r="W4164" s="9"/>
      <c r="X4164" s="32"/>
      <c r="Y4164" s="3"/>
      <c r="Z4164" s="1"/>
      <c r="AA4164" s="9"/>
      <c r="AB4164" s="3"/>
      <c r="AC4164" s="3"/>
      <c r="AD4164" s="3"/>
      <c r="AE4164" s="9"/>
      <c r="AF4164" s="10"/>
      <c r="AG4164" s="9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20"/>
      <c r="R4165" s="13"/>
      <c r="S4165" s="4"/>
      <c r="T4165" s="5"/>
      <c r="U4165" s="9"/>
      <c r="V4165" s="9"/>
      <c r="W4165" s="9"/>
      <c r="X4165" s="32"/>
      <c r="Y4165" s="3"/>
      <c r="Z4165" s="1"/>
      <c r="AA4165" s="9"/>
      <c r="AB4165" s="3"/>
      <c r="AC4165" s="3"/>
      <c r="AD4165" s="3"/>
      <c r="AE4165" s="9"/>
      <c r="AF4165" s="10"/>
      <c r="AG4165" s="9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20"/>
      <c r="R4166" s="13"/>
      <c r="S4166" s="4"/>
      <c r="T4166" s="5"/>
      <c r="U4166" s="9"/>
      <c r="V4166" s="9"/>
      <c r="W4166" s="9"/>
      <c r="X4166" s="32"/>
      <c r="Y4166" s="3"/>
      <c r="Z4166" s="1"/>
      <c r="AA4166" s="9"/>
      <c r="AB4166" s="3"/>
      <c r="AC4166" s="3"/>
      <c r="AD4166" s="3"/>
      <c r="AE4166" s="9"/>
      <c r="AF4166" s="10"/>
      <c r="AG4166" s="9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20"/>
      <c r="R4167" s="13"/>
      <c r="S4167" s="4"/>
      <c r="T4167" s="5"/>
      <c r="U4167" s="9"/>
      <c r="V4167" s="9"/>
      <c r="W4167" s="9"/>
      <c r="X4167" s="32"/>
      <c r="Y4167" s="3"/>
      <c r="Z4167" s="1"/>
      <c r="AA4167" s="9"/>
      <c r="AB4167" s="3"/>
      <c r="AC4167" s="3"/>
      <c r="AD4167" s="3"/>
      <c r="AE4167" s="9"/>
      <c r="AF4167" s="10"/>
      <c r="AG4167" s="9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20"/>
      <c r="R4168" s="13"/>
      <c r="S4168" s="4"/>
      <c r="T4168" s="5"/>
      <c r="U4168" s="9"/>
      <c r="V4168" s="9"/>
      <c r="W4168" s="9"/>
      <c r="X4168" s="32"/>
      <c r="Y4168" s="3"/>
      <c r="Z4168" s="1"/>
      <c r="AA4168" s="9"/>
      <c r="AB4168" s="3"/>
      <c r="AC4168" s="3"/>
      <c r="AD4168" s="3"/>
      <c r="AE4168" s="9"/>
      <c r="AF4168" s="10"/>
      <c r="AG4168" s="9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20"/>
      <c r="R4169" s="13"/>
      <c r="S4169" s="4"/>
      <c r="T4169" s="5"/>
      <c r="U4169" s="9"/>
      <c r="V4169" s="9"/>
      <c r="W4169" s="9"/>
      <c r="X4169" s="32"/>
      <c r="Y4169" s="3"/>
      <c r="Z4169" s="1"/>
      <c r="AA4169" s="9"/>
      <c r="AB4169" s="3"/>
      <c r="AC4169" s="3"/>
      <c r="AD4169" s="3"/>
      <c r="AE4169" s="9"/>
      <c r="AF4169" s="10"/>
      <c r="AG4169" s="9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20"/>
      <c r="R4170" s="13"/>
      <c r="S4170" s="4"/>
      <c r="T4170" s="5"/>
      <c r="U4170" s="9"/>
      <c r="V4170" s="9"/>
      <c r="W4170" s="9"/>
      <c r="X4170" s="32"/>
      <c r="Y4170" s="3"/>
      <c r="Z4170" s="1"/>
      <c r="AA4170" s="9"/>
      <c r="AB4170" s="3"/>
      <c r="AC4170" s="3"/>
      <c r="AD4170" s="3"/>
      <c r="AE4170" s="9"/>
      <c r="AF4170" s="10"/>
      <c r="AG4170" s="9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20"/>
      <c r="R4171" s="13"/>
      <c r="S4171" s="4"/>
      <c r="T4171" s="5"/>
      <c r="U4171" s="9"/>
      <c r="V4171" s="9"/>
      <c r="W4171" s="9"/>
      <c r="X4171" s="32"/>
      <c r="Y4171" s="3"/>
      <c r="Z4171" s="1"/>
      <c r="AA4171" s="9"/>
      <c r="AB4171" s="3"/>
      <c r="AC4171" s="3"/>
      <c r="AD4171" s="3"/>
      <c r="AE4171" s="9"/>
      <c r="AF4171" s="10"/>
      <c r="AG4171" s="9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20"/>
      <c r="R4172" s="13"/>
      <c r="S4172" s="4"/>
      <c r="T4172" s="5"/>
      <c r="U4172" s="9"/>
      <c r="V4172" s="9"/>
      <c r="W4172" s="9"/>
      <c r="X4172" s="32"/>
      <c r="Y4172" s="3"/>
      <c r="Z4172" s="1"/>
      <c r="AA4172" s="9"/>
      <c r="AB4172" s="3"/>
      <c r="AC4172" s="3"/>
      <c r="AD4172" s="3"/>
      <c r="AE4172" s="9"/>
      <c r="AF4172" s="10"/>
      <c r="AG4172" s="9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20"/>
      <c r="R4173" s="13"/>
      <c r="S4173" s="4"/>
      <c r="T4173" s="5"/>
      <c r="U4173" s="9"/>
      <c r="V4173" s="9"/>
      <c r="W4173" s="9"/>
      <c r="X4173" s="32"/>
      <c r="Y4173" s="3"/>
      <c r="Z4173" s="1"/>
      <c r="AA4173" s="9"/>
      <c r="AB4173" s="3"/>
      <c r="AC4173" s="3"/>
      <c r="AD4173" s="3"/>
      <c r="AE4173" s="9"/>
      <c r="AF4173" s="10"/>
      <c r="AG4173" s="9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20"/>
      <c r="R4174" s="13"/>
      <c r="S4174" s="4"/>
      <c r="T4174" s="5"/>
      <c r="U4174" s="9"/>
      <c r="V4174" s="9"/>
      <c r="W4174" s="9"/>
      <c r="X4174" s="32"/>
      <c r="Y4174" s="3"/>
      <c r="Z4174" s="1"/>
      <c r="AA4174" s="9"/>
      <c r="AB4174" s="3"/>
      <c r="AC4174" s="3"/>
      <c r="AD4174" s="3"/>
      <c r="AE4174" s="9"/>
      <c r="AF4174" s="10"/>
      <c r="AG4174" s="9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20"/>
      <c r="R4175" s="13"/>
      <c r="S4175" s="4"/>
      <c r="T4175" s="5"/>
      <c r="U4175" s="9"/>
      <c r="V4175" s="9"/>
      <c r="W4175" s="9"/>
      <c r="X4175" s="32"/>
      <c r="Y4175" s="3"/>
      <c r="Z4175" s="1"/>
      <c r="AA4175" s="9"/>
      <c r="AB4175" s="3"/>
      <c r="AC4175" s="3"/>
      <c r="AD4175" s="3"/>
      <c r="AE4175" s="9"/>
      <c r="AF4175" s="10"/>
      <c r="AG4175" s="9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20"/>
      <c r="R4176" s="13"/>
      <c r="S4176" s="4"/>
      <c r="T4176" s="5"/>
      <c r="U4176" s="9"/>
      <c r="V4176" s="9"/>
      <c r="W4176" s="9"/>
      <c r="X4176" s="32"/>
      <c r="Y4176" s="3"/>
      <c r="Z4176" s="1"/>
      <c r="AA4176" s="9"/>
      <c r="AB4176" s="3"/>
      <c r="AC4176" s="3"/>
      <c r="AD4176" s="3"/>
      <c r="AE4176" s="9"/>
      <c r="AF4176" s="10"/>
      <c r="AG4176" s="9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20"/>
      <c r="R4177" s="13"/>
      <c r="S4177" s="4"/>
      <c r="T4177" s="5"/>
      <c r="U4177" s="9"/>
      <c r="V4177" s="9"/>
      <c r="W4177" s="9"/>
      <c r="X4177" s="32"/>
      <c r="Y4177" s="3"/>
      <c r="Z4177" s="1"/>
      <c r="AA4177" s="9"/>
      <c r="AB4177" s="3"/>
      <c r="AC4177" s="3"/>
      <c r="AD4177" s="3"/>
      <c r="AE4177" s="9"/>
      <c r="AF4177" s="10"/>
      <c r="AG4177" s="9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20"/>
      <c r="R4178" s="13"/>
      <c r="S4178" s="4"/>
      <c r="T4178" s="5"/>
      <c r="U4178" s="9"/>
      <c r="V4178" s="9"/>
      <c r="W4178" s="9"/>
      <c r="X4178" s="32"/>
      <c r="Y4178" s="3"/>
      <c r="Z4178" s="1"/>
      <c r="AA4178" s="9"/>
      <c r="AB4178" s="3"/>
      <c r="AC4178" s="3"/>
      <c r="AD4178" s="3"/>
      <c r="AE4178" s="9"/>
      <c r="AF4178" s="10"/>
      <c r="AG4178" s="9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20"/>
      <c r="R4179" s="13"/>
      <c r="S4179" s="4"/>
      <c r="T4179" s="5"/>
      <c r="U4179" s="9"/>
      <c r="V4179" s="9"/>
      <c r="W4179" s="9"/>
      <c r="X4179" s="32"/>
      <c r="Y4179" s="3"/>
      <c r="Z4179" s="1"/>
      <c r="AA4179" s="9"/>
      <c r="AB4179" s="3"/>
      <c r="AC4179" s="3"/>
      <c r="AD4179" s="3"/>
      <c r="AE4179" s="9"/>
      <c r="AF4179" s="10"/>
      <c r="AG4179" s="9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20"/>
      <c r="R4180" s="13"/>
      <c r="S4180" s="4"/>
      <c r="T4180" s="5"/>
      <c r="U4180" s="9"/>
      <c r="V4180" s="9"/>
      <c r="W4180" s="9"/>
      <c r="X4180" s="32"/>
      <c r="Y4180" s="3"/>
      <c r="Z4180" s="1"/>
      <c r="AA4180" s="9"/>
      <c r="AB4180" s="3"/>
      <c r="AC4180" s="3"/>
      <c r="AD4180" s="3"/>
      <c r="AE4180" s="9"/>
      <c r="AF4180" s="10"/>
      <c r="AG4180" s="9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20"/>
      <c r="R4181" s="13"/>
      <c r="S4181" s="4"/>
      <c r="T4181" s="5"/>
      <c r="U4181" s="9"/>
      <c r="V4181" s="9"/>
      <c r="W4181" s="9"/>
      <c r="X4181" s="32"/>
      <c r="Y4181" s="3"/>
      <c r="Z4181" s="1"/>
      <c r="AA4181" s="9"/>
      <c r="AB4181" s="3"/>
      <c r="AC4181" s="3"/>
      <c r="AD4181" s="3"/>
      <c r="AE4181" s="9"/>
      <c r="AF4181" s="10"/>
      <c r="AG4181" s="9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20"/>
      <c r="R4182" s="13"/>
      <c r="S4182" s="4"/>
      <c r="T4182" s="5"/>
      <c r="U4182" s="9"/>
      <c r="V4182" s="9"/>
      <c r="W4182" s="9"/>
      <c r="X4182" s="32"/>
      <c r="Y4182" s="3"/>
      <c r="Z4182" s="1"/>
      <c r="AA4182" s="9"/>
      <c r="AB4182" s="3"/>
      <c r="AC4182" s="3"/>
      <c r="AD4182" s="3"/>
      <c r="AE4182" s="9"/>
      <c r="AF4182" s="10"/>
      <c r="AG4182" s="9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20"/>
      <c r="R4183" s="13"/>
      <c r="S4183" s="4"/>
      <c r="T4183" s="5"/>
      <c r="U4183" s="9"/>
      <c r="V4183" s="9"/>
      <c r="W4183" s="9"/>
      <c r="X4183" s="32"/>
      <c r="Y4183" s="3"/>
      <c r="Z4183" s="1"/>
      <c r="AA4183" s="9"/>
      <c r="AB4183" s="3"/>
      <c r="AC4183" s="3"/>
      <c r="AD4183" s="3"/>
      <c r="AE4183" s="9"/>
      <c r="AF4183" s="10"/>
      <c r="AG4183" s="9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20"/>
      <c r="R4184" s="13"/>
      <c r="S4184" s="4"/>
      <c r="T4184" s="5"/>
      <c r="U4184" s="9"/>
      <c r="V4184" s="9"/>
      <c r="W4184" s="9"/>
      <c r="X4184" s="32"/>
      <c r="Y4184" s="3"/>
      <c r="Z4184" s="1"/>
      <c r="AA4184" s="9"/>
      <c r="AB4184" s="3"/>
      <c r="AC4184" s="3"/>
      <c r="AD4184" s="3"/>
      <c r="AE4184" s="9"/>
      <c r="AF4184" s="10"/>
      <c r="AG4184" s="9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20"/>
      <c r="R4185" s="13"/>
      <c r="S4185" s="4"/>
      <c r="T4185" s="5"/>
      <c r="U4185" s="9"/>
      <c r="V4185" s="9"/>
      <c r="W4185" s="9"/>
      <c r="X4185" s="32"/>
      <c r="Y4185" s="3"/>
      <c r="Z4185" s="1"/>
      <c r="AA4185" s="9"/>
      <c r="AB4185" s="3"/>
      <c r="AC4185" s="3"/>
      <c r="AD4185" s="3"/>
      <c r="AE4185" s="9"/>
      <c r="AF4185" s="10"/>
      <c r="AG4185" s="9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20"/>
      <c r="R4186" s="13"/>
      <c r="S4186" s="4"/>
      <c r="T4186" s="5"/>
      <c r="U4186" s="9"/>
      <c r="V4186" s="9"/>
      <c r="W4186" s="9"/>
      <c r="X4186" s="32"/>
      <c r="Y4186" s="3"/>
      <c r="Z4186" s="1"/>
      <c r="AA4186" s="9"/>
      <c r="AB4186" s="3"/>
      <c r="AC4186" s="3"/>
      <c r="AD4186" s="3"/>
      <c r="AE4186" s="9"/>
      <c r="AF4186" s="10"/>
      <c r="AG4186" s="9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20"/>
      <c r="R4187" s="13"/>
      <c r="S4187" s="4"/>
      <c r="T4187" s="5"/>
      <c r="U4187" s="9"/>
      <c r="V4187" s="9"/>
      <c r="W4187" s="9"/>
      <c r="X4187" s="32"/>
      <c r="Y4187" s="3"/>
      <c r="Z4187" s="1"/>
      <c r="AA4187" s="9"/>
      <c r="AB4187" s="3"/>
      <c r="AC4187" s="3"/>
      <c r="AD4187" s="3"/>
      <c r="AE4187" s="9"/>
      <c r="AF4187" s="10"/>
      <c r="AG4187" s="9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20"/>
      <c r="R4188" s="13"/>
      <c r="S4188" s="4"/>
      <c r="T4188" s="5"/>
      <c r="U4188" s="9"/>
      <c r="V4188" s="9"/>
      <c r="W4188" s="9"/>
      <c r="X4188" s="32"/>
      <c r="Y4188" s="3"/>
      <c r="Z4188" s="1"/>
      <c r="AA4188" s="9"/>
      <c r="AB4188" s="3"/>
      <c r="AC4188" s="3"/>
      <c r="AD4188" s="3"/>
      <c r="AE4188" s="9"/>
      <c r="AF4188" s="10"/>
      <c r="AG4188" s="9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20"/>
      <c r="R4189" s="13"/>
      <c r="S4189" s="4"/>
      <c r="T4189" s="5"/>
      <c r="U4189" s="9"/>
      <c r="V4189" s="9"/>
      <c r="W4189" s="9"/>
      <c r="X4189" s="32"/>
      <c r="Y4189" s="3"/>
      <c r="Z4189" s="1"/>
      <c r="AA4189" s="9"/>
      <c r="AB4189" s="3"/>
      <c r="AC4189" s="3"/>
      <c r="AD4189" s="3"/>
      <c r="AE4189" s="9"/>
      <c r="AF4189" s="10"/>
      <c r="AG4189" s="9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20"/>
      <c r="R4190" s="13"/>
      <c r="S4190" s="4"/>
      <c r="T4190" s="5"/>
      <c r="U4190" s="9"/>
      <c r="V4190" s="9"/>
      <c r="W4190" s="9"/>
      <c r="X4190" s="32"/>
      <c r="Y4190" s="3"/>
      <c r="Z4190" s="1"/>
      <c r="AA4190" s="9"/>
      <c r="AB4190" s="3"/>
      <c r="AC4190" s="3"/>
      <c r="AD4190" s="3"/>
      <c r="AE4190" s="9"/>
      <c r="AF4190" s="10"/>
      <c r="AG4190" s="9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20"/>
      <c r="R4191" s="13"/>
      <c r="S4191" s="4"/>
      <c r="T4191" s="5"/>
      <c r="U4191" s="9"/>
      <c r="V4191" s="9"/>
      <c r="W4191" s="9"/>
      <c r="X4191" s="32"/>
      <c r="Y4191" s="3"/>
      <c r="Z4191" s="1"/>
      <c r="AA4191" s="9"/>
      <c r="AB4191" s="3"/>
      <c r="AC4191" s="3"/>
      <c r="AD4191" s="3"/>
      <c r="AE4191" s="9"/>
      <c r="AF4191" s="10"/>
      <c r="AG4191" s="9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20"/>
      <c r="R4192" s="13"/>
      <c r="S4192" s="4"/>
      <c r="T4192" s="5"/>
      <c r="U4192" s="9"/>
      <c r="V4192" s="9"/>
      <c r="W4192" s="9"/>
      <c r="X4192" s="32"/>
      <c r="Y4192" s="3"/>
      <c r="Z4192" s="1"/>
      <c r="AA4192" s="9"/>
      <c r="AB4192" s="3"/>
      <c r="AC4192" s="3"/>
      <c r="AD4192" s="3"/>
      <c r="AE4192" s="9"/>
      <c r="AF4192" s="10"/>
      <c r="AG4192" s="9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20"/>
      <c r="R4193" s="13"/>
      <c r="S4193" s="4"/>
      <c r="T4193" s="5"/>
      <c r="U4193" s="9"/>
      <c r="V4193" s="9"/>
      <c r="W4193" s="9"/>
      <c r="X4193" s="32"/>
      <c r="Y4193" s="3"/>
      <c r="Z4193" s="1"/>
      <c r="AA4193" s="9"/>
      <c r="AB4193" s="3"/>
      <c r="AC4193" s="3"/>
      <c r="AD4193" s="3"/>
      <c r="AE4193" s="9"/>
      <c r="AF4193" s="10"/>
      <c r="AG4193" s="9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20"/>
      <c r="R4194" s="13"/>
      <c r="S4194" s="4"/>
      <c r="T4194" s="5"/>
      <c r="U4194" s="9"/>
      <c r="V4194" s="9"/>
      <c r="W4194" s="9"/>
      <c r="X4194" s="32"/>
      <c r="Y4194" s="3"/>
      <c r="Z4194" s="1"/>
      <c r="AA4194" s="9"/>
      <c r="AB4194" s="3"/>
      <c r="AC4194" s="3"/>
      <c r="AD4194" s="3"/>
      <c r="AE4194" s="9"/>
      <c r="AF4194" s="10"/>
      <c r="AG4194" s="9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20"/>
      <c r="R4195" s="13"/>
      <c r="S4195" s="4"/>
      <c r="T4195" s="5"/>
      <c r="U4195" s="9"/>
      <c r="V4195" s="9"/>
      <c r="W4195" s="9"/>
      <c r="X4195" s="32"/>
      <c r="Y4195" s="3"/>
      <c r="Z4195" s="1"/>
      <c r="AA4195" s="9"/>
      <c r="AB4195" s="3"/>
      <c r="AC4195" s="3"/>
      <c r="AD4195" s="3"/>
      <c r="AE4195" s="9"/>
      <c r="AF4195" s="10"/>
      <c r="AG4195" s="9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20"/>
      <c r="R4196" s="13"/>
      <c r="S4196" s="4"/>
      <c r="T4196" s="5"/>
      <c r="U4196" s="9"/>
      <c r="V4196" s="9"/>
      <c r="W4196" s="9"/>
      <c r="X4196" s="32"/>
      <c r="Y4196" s="3"/>
      <c r="Z4196" s="1"/>
      <c r="AA4196" s="9"/>
      <c r="AB4196" s="3"/>
      <c r="AC4196" s="3"/>
      <c r="AD4196" s="3"/>
      <c r="AE4196" s="9"/>
      <c r="AF4196" s="10"/>
      <c r="AG4196" s="9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20"/>
      <c r="R4197" s="13"/>
      <c r="S4197" s="4"/>
      <c r="T4197" s="5"/>
      <c r="U4197" s="9"/>
      <c r="V4197" s="9"/>
      <c r="W4197" s="9"/>
      <c r="X4197" s="32"/>
      <c r="Y4197" s="3"/>
      <c r="Z4197" s="1"/>
      <c r="AA4197" s="9"/>
      <c r="AB4197" s="3"/>
      <c r="AC4197" s="3"/>
      <c r="AD4197" s="3"/>
      <c r="AE4197" s="9"/>
      <c r="AF4197" s="10"/>
      <c r="AG4197" s="9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20"/>
      <c r="R4198" s="13"/>
      <c r="S4198" s="4"/>
      <c r="T4198" s="5"/>
      <c r="U4198" s="9"/>
      <c r="V4198" s="9"/>
      <c r="W4198" s="9"/>
      <c r="X4198" s="32"/>
      <c r="Y4198" s="3"/>
      <c r="Z4198" s="1"/>
      <c r="AA4198" s="9"/>
      <c r="AB4198" s="3"/>
      <c r="AC4198" s="3"/>
      <c r="AD4198" s="3"/>
      <c r="AE4198" s="9"/>
      <c r="AF4198" s="10"/>
      <c r="AG4198" s="9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20"/>
      <c r="R4199" s="13"/>
      <c r="S4199" s="4"/>
      <c r="T4199" s="5"/>
      <c r="U4199" s="9"/>
      <c r="V4199" s="9"/>
      <c r="W4199" s="9"/>
      <c r="X4199" s="32"/>
      <c r="Y4199" s="3"/>
      <c r="Z4199" s="1"/>
      <c r="AA4199" s="9"/>
      <c r="AB4199" s="3"/>
      <c r="AC4199" s="3"/>
      <c r="AD4199" s="3"/>
      <c r="AE4199" s="9"/>
      <c r="AF4199" s="10"/>
      <c r="AG4199" s="9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20"/>
      <c r="R4200" s="13"/>
      <c r="S4200" s="4"/>
      <c r="T4200" s="5"/>
      <c r="U4200" s="9"/>
      <c r="V4200" s="9"/>
      <c r="W4200" s="9"/>
      <c r="X4200" s="32"/>
      <c r="Y4200" s="3"/>
      <c r="Z4200" s="1"/>
      <c r="AA4200" s="9"/>
      <c r="AB4200" s="3"/>
      <c r="AC4200" s="3"/>
      <c r="AD4200" s="3"/>
      <c r="AE4200" s="9"/>
      <c r="AF4200" s="10"/>
      <c r="AG4200" s="9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20"/>
      <c r="R4201" s="13"/>
      <c r="S4201" s="4"/>
      <c r="T4201" s="5"/>
      <c r="U4201" s="9"/>
      <c r="V4201" s="9"/>
      <c r="W4201" s="9"/>
      <c r="X4201" s="32"/>
      <c r="Y4201" s="3"/>
      <c r="Z4201" s="1"/>
      <c r="AA4201" s="9"/>
      <c r="AB4201" s="3"/>
      <c r="AC4201" s="3"/>
      <c r="AD4201" s="3"/>
      <c r="AE4201" s="9"/>
      <c r="AF4201" s="10"/>
      <c r="AG4201" s="9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20"/>
      <c r="R4202" s="13"/>
      <c r="S4202" s="4"/>
      <c r="T4202" s="5"/>
      <c r="U4202" s="9"/>
      <c r="V4202" s="9"/>
      <c r="W4202" s="9"/>
      <c r="X4202" s="32"/>
      <c r="Y4202" s="3"/>
      <c r="Z4202" s="1"/>
      <c r="AA4202" s="9"/>
      <c r="AB4202" s="3"/>
      <c r="AC4202" s="3"/>
      <c r="AD4202" s="3"/>
      <c r="AE4202" s="9"/>
      <c r="AF4202" s="10"/>
      <c r="AG4202" s="9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20"/>
      <c r="R4203" s="13"/>
      <c r="S4203" s="4"/>
      <c r="T4203" s="5"/>
      <c r="U4203" s="9"/>
      <c r="V4203" s="9"/>
      <c r="W4203" s="9"/>
      <c r="X4203" s="32"/>
      <c r="Y4203" s="3"/>
      <c r="Z4203" s="1"/>
      <c r="AA4203" s="9"/>
      <c r="AB4203" s="3"/>
      <c r="AC4203" s="3"/>
      <c r="AD4203" s="3"/>
      <c r="AE4203" s="9"/>
      <c r="AF4203" s="10"/>
      <c r="AG4203" s="9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20"/>
      <c r="R4204" s="13"/>
      <c r="S4204" s="4"/>
      <c r="T4204" s="5"/>
      <c r="U4204" s="9"/>
      <c r="V4204" s="9"/>
      <c r="W4204" s="9"/>
      <c r="X4204" s="32"/>
      <c r="Y4204" s="3"/>
      <c r="Z4204" s="1"/>
      <c r="AA4204" s="9"/>
      <c r="AB4204" s="3"/>
      <c r="AC4204" s="3"/>
      <c r="AD4204" s="3"/>
      <c r="AE4204" s="9"/>
      <c r="AF4204" s="10"/>
      <c r="AG4204" s="9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20"/>
      <c r="R4205" s="13"/>
      <c r="S4205" s="4"/>
      <c r="T4205" s="5"/>
      <c r="U4205" s="9"/>
      <c r="V4205" s="9"/>
      <c r="W4205" s="9"/>
      <c r="X4205" s="32"/>
      <c r="Y4205" s="3"/>
      <c r="Z4205" s="1"/>
      <c r="AA4205" s="9"/>
      <c r="AB4205" s="3"/>
      <c r="AC4205" s="3"/>
      <c r="AD4205" s="3"/>
      <c r="AE4205" s="9"/>
      <c r="AF4205" s="10"/>
      <c r="AG4205" s="9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20"/>
      <c r="R4206" s="13"/>
      <c r="S4206" s="4"/>
      <c r="T4206" s="5"/>
      <c r="U4206" s="9"/>
      <c r="V4206" s="9"/>
      <c r="W4206" s="9"/>
      <c r="X4206" s="32"/>
      <c r="Y4206" s="3"/>
      <c r="Z4206" s="1"/>
      <c r="AA4206" s="9"/>
      <c r="AB4206" s="3"/>
      <c r="AC4206" s="3"/>
      <c r="AD4206" s="3"/>
      <c r="AE4206" s="9"/>
      <c r="AF4206" s="10"/>
      <c r="AG4206" s="9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20"/>
      <c r="R4207" s="13"/>
      <c r="S4207" s="4"/>
      <c r="T4207" s="5"/>
      <c r="U4207" s="9"/>
      <c r="V4207" s="9"/>
      <c r="W4207" s="9"/>
      <c r="X4207" s="32"/>
      <c r="Y4207" s="3"/>
      <c r="Z4207" s="1"/>
      <c r="AA4207" s="9"/>
      <c r="AB4207" s="3"/>
      <c r="AC4207" s="3"/>
      <c r="AD4207" s="3"/>
      <c r="AE4207" s="9"/>
      <c r="AF4207" s="10"/>
      <c r="AG4207" s="9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20"/>
      <c r="R4208" s="13"/>
      <c r="S4208" s="4"/>
      <c r="T4208" s="5"/>
      <c r="U4208" s="9"/>
      <c r="V4208" s="9"/>
      <c r="W4208" s="9"/>
      <c r="X4208" s="32"/>
      <c r="Y4208" s="3"/>
      <c r="Z4208" s="1"/>
      <c r="AA4208" s="9"/>
      <c r="AB4208" s="3"/>
      <c r="AC4208" s="3"/>
      <c r="AD4208" s="3"/>
      <c r="AE4208" s="9"/>
      <c r="AF4208" s="10"/>
      <c r="AG4208" s="9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20"/>
      <c r="R4209" s="13"/>
      <c r="S4209" s="4"/>
      <c r="T4209" s="5"/>
      <c r="U4209" s="9"/>
      <c r="V4209" s="9"/>
      <c r="W4209" s="9"/>
      <c r="X4209" s="32"/>
      <c r="Y4209" s="3"/>
      <c r="Z4209" s="1"/>
      <c r="AA4209" s="9"/>
      <c r="AB4209" s="3"/>
      <c r="AC4209" s="3"/>
      <c r="AD4209" s="3"/>
      <c r="AE4209" s="9"/>
      <c r="AF4209" s="10"/>
      <c r="AG4209" s="9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20"/>
      <c r="R4210" s="13"/>
      <c r="S4210" s="4"/>
      <c r="T4210" s="5"/>
      <c r="U4210" s="9"/>
      <c r="V4210" s="9"/>
      <c r="W4210" s="9"/>
      <c r="X4210" s="32"/>
      <c r="Y4210" s="3"/>
      <c r="Z4210" s="1"/>
      <c r="AA4210" s="9"/>
      <c r="AB4210" s="3"/>
      <c r="AC4210" s="3"/>
      <c r="AD4210" s="3"/>
      <c r="AE4210" s="9"/>
      <c r="AF4210" s="10"/>
      <c r="AG4210" s="9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20"/>
      <c r="R4211" s="13"/>
      <c r="S4211" s="4"/>
      <c r="T4211" s="5"/>
      <c r="U4211" s="9"/>
      <c r="V4211" s="9"/>
      <c r="W4211" s="9"/>
      <c r="X4211" s="32"/>
      <c r="Y4211" s="3"/>
      <c r="Z4211" s="1"/>
      <c r="AA4211" s="9"/>
      <c r="AB4211" s="3"/>
      <c r="AC4211" s="3"/>
      <c r="AD4211" s="3"/>
      <c r="AE4211" s="9"/>
      <c r="AF4211" s="10"/>
      <c r="AG4211" s="9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20"/>
      <c r="R4212" s="13"/>
      <c r="S4212" s="4"/>
      <c r="T4212" s="5"/>
      <c r="U4212" s="9"/>
      <c r="V4212" s="9"/>
      <c r="W4212" s="9"/>
      <c r="X4212" s="32"/>
      <c r="Y4212" s="3"/>
      <c r="Z4212" s="1"/>
      <c r="AA4212" s="9"/>
      <c r="AB4212" s="3"/>
      <c r="AC4212" s="3"/>
      <c r="AD4212" s="3"/>
      <c r="AE4212" s="9"/>
      <c r="AF4212" s="10"/>
      <c r="AG4212" s="9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20"/>
      <c r="R4213" s="13"/>
      <c r="S4213" s="4"/>
      <c r="T4213" s="5"/>
      <c r="U4213" s="28"/>
      <c r="V4213" s="28"/>
      <c r="W4213" s="28"/>
      <c r="X4213" s="36"/>
      <c r="Y4213" s="21"/>
      <c r="Z4213" s="26"/>
      <c r="AA4213" s="28"/>
      <c r="AB4213" s="21"/>
      <c r="AC4213" s="21"/>
      <c r="AD4213" s="21"/>
      <c r="AE4213" s="28"/>
      <c r="AF4213" s="22"/>
      <c r="AG4213" s="28"/>
      <c r="AH4213" s="26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</row>
    <row r="4214" spans="1:151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20"/>
      <c r="R4214" s="13"/>
      <c r="S4214" s="4"/>
      <c r="T4214" s="5"/>
      <c r="U4214" s="9"/>
      <c r="V4214" s="9"/>
      <c r="W4214" s="9"/>
      <c r="X4214" s="32"/>
      <c r="Y4214" s="3"/>
      <c r="Z4214" s="1"/>
      <c r="AA4214" s="9"/>
      <c r="AB4214" s="3"/>
      <c r="AC4214" s="3"/>
      <c r="AD4214" s="3"/>
      <c r="AE4214" s="9"/>
      <c r="AF4214" s="10"/>
      <c r="AG4214" s="9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20"/>
      <c r="R4215" s="13"/>
      <c r="S4215" s="4"/>
      <c r="T4215" s="5"/>
      <c r="U4215" s="9"/>
      <c r="V4215" s="9"/>
      <c r="W4215" s="9"/>
      <c r="X4215" s="32"/>
      <c r="Y4215" s="3"/>
      <c r="Z4215" s="1"/>
      <c r="AA4215" s="9"/>
      <c r="AB4215" s="3"/>
      <c r="AC4215" s="3"/>
      <c r="AD4215" s="3"/>
      <c r="AE4215" s="9"/>
      <c r="AF4215" s="10"/>
      <c r="AG4215" s="9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20"/>
      <c r="R4216" s="13"/>
      <c r="S4216" s="4"/>
      <c r="T4216" s="5"/>
      <c r="U4216" s="9"/>
      <c r="V4216" s="9"/>
      <c r="W4216" s="9"/>
      <c r="X4216" s="32"/>
      <c r="Y4216" s="3"/>
      <c r="Z4216" s="1"/>
      <c r="AA4216" s="9"/>
      <c r="AB4216" s="3"/>
      <c r="AC4216" s="3"/>
      <c r="AD4216" s="3"/>
      <c r="AE4216" s="9"/>
      <c r="AF4216" s="10"/>
      <c r="AG4216" s="9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20"/>
      <c r="R4217" s="13"/>
      <c r="S4217" s="4"/>
      <c r="T4217" s="5"/>
      <c r="U4217" s="9"/>
      <c r="V4217" s="9"/>
      <c r="W4217" s="9"/>
      <c r="X4217" s="32"/>
      <c r="Y4217" s="3"/>
      <c r="Z4217" s="1"/>
      <c r="AA4217" s="9"/>
      <c r="AB4217" s="3"/>
      <c r="AC4217" s="3"/>
      <c r="AD4217" s="3"/>
      <c r="AE4217" s="9"/>
      <c r="AF4217" s="10"/>
      <c r="AG4217" s="9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20"/>
      <c r="R4218" s="13"/>
      <c r="S4218" s="4"/>
      <c r="T4218" s="5"/>
      <c r="U4218" s="9"/>
      <c r="V4218" s="9"/>
      <c r="W4218" s="9"/>
      <c r="X4218" s="32"/>
      <c r="Y4218" s="3"/>
      <c r="Z4218" s="1"/>
      <c r="AA4218" s="9"/>
      <c r="AB4218" s="3"/>
      <c r="AC4218" s="3"/>
      <c r="AD4218" s="3"/>
      <c r="AE4218" s="9"/>
      <c r="AF4218" s="10"/>
      <c r="AG4218" s="9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20"/>
      <c r="R4219" s="13"/>
      <c r="S4219" s="4"/>
      <c r="T4219" s="5"/>
      <c r="U4219" s="9"/>
      <c r="V4219" s="9"/>
      <c r="W4219" s="9"/>
      <c r="X4219" s="32"/>
      <c r="Y4219" s="3"/>
      <c r="Z4219" s="1"/>
      <c r="AA4219" s="9"/>
      <c r="AB4219" s="3"/>
      <c r="AC4219" s="3"/>
      <c r="AD4219" s="3"/>
      <c r="AE4219" s="9"/>
      <c r="AF4219" s="10"/>
      <c r="AG4219" s="9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20"/>
      <c r="R4220" s="13"/>
      <c r="S4220" s="4"/>
      <c r="T4220" s="5"/>
      <c r="U4220" s="9"/>
      <c r="V4220" s="9"/>
      <c r="W4220" s="9"/>
      <c r="X4220" s="32"/>
      <c r="Y4220" s="3"/>
      <c r="Z4220" s="1"/>
      <c r="AA4220" s="9"/>
      <c r="AB4220" s="3"/>
      <c r="AC4220" s="3"/>
      <c r="AD4220" s="3"/>
      <c r="AE4220" s="9"/>
      <c r="AF4220" s="10"/>
      <c r="AG4220" s="9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20"/>
      <c r="R4221" s="13"/>
      <c r="S4221" s="4"/>
      <c r="T4221" s="5"/>
      <c r="U4221" s="9"/>
      <c r="V4221" s="9"/>
      <c r="W4221" s="9"/>
      <c r="X4221" s="32"/>
      <c r="Y4221" s="3"/>
      <c r="Z4221" s="1"/>
      <c r="AA4221" s="9"/>
      <c r="AB4221" s="3"/>
      <c r="AC4221" s="3"/>
      <c r="AD4221" s="3"/>
      <c r="AE4221" s="9"/>
      <c r="AF4221" s="10"/>
      <c r="AG4221" s="9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20"/>
      <c r="R4222" s="13"/>
      <c r="S4222" s="4"/>
      <c r="T4222" s="5"/>
      <c r="U4222" s="9"/>
      <c r="V4222" s="9"/>
      <c r="W4222" s="9"/>
      <c r="X4222" s="32"/>
      <c r="Y4222" s="3"/>
      <c r="Z4222" s="1"/>
      <c r="AA4222" s="9"/>
      <c r="AB4222" s="3"/>
      <c r="AC4222" s="3"/>
      <c r="AD4222" s="3"/>
      <c r="AE4222" s="9"/>
      <c r="AF4222" s="10"/>
      <c r="AG4222" s="9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20"/>
      <c r="R4223" s="13"/>
      <c r="S4223" s="4"/>
      <c r="T4223" s="5"/>
      <c r="U4223" s="9"/>
      <c r="V4223" s="9"/>
      <c r="W4223" s="9"/>
      <c r="X4223" s="32"/>
      <c r="Y4223" s="3"/>
      <c r="Z4223" s="1"/>
      <c r="AA4223" s="9"/>
      <c r="AB4223" s="3"/>
      <c r="AC4223" s="3"/>
      <c r="AD4223" s="3"/>
      <c r="AE4223" s="9"/>
      <c r="AF4223" s="10"/>
      <c r="AG4223" s="9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20"/>
      <c r="R4224" s="13"/>
      <c r="S4224" s="4"/>
      <c r="T4224" s="5"/>
      <c r="U4224" s="9"/>
      <c r="V4224" s="9"/>
      <c r="W4224" s="9"/>
      <c r="X4224" s="32"/>
      <c r="Y4224" s="3"/>
      <c r="Z4224" s="1"/>
      <c r="AA4224" s="9"/>
      <c r="AB4224" s="3"/>
      <c r="AC4224" s="3"/>
      <c r="AD4224" s="3"/>
      <c r="AE4224" s="9"/>
      <c r="AF4224" s="10"/>
      <c r="AG4224" s="9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20"/>
      <c r="R4225" s="13"/>
      <c r="S4225" s="4"/>
      <c r="T4225" s="5"/>
      <c r="U4225" s="9"/>
      <c r="V4225" s="9"/>
      <c r="W4225" s="9"/>
      <c r="X4225" s="32"/>
      <c r="Y4225" s="3"/>
      <c r="Z4225" s="1"/>
      <c r="AA4225" s="9"/>
      <c r="AB4225" s="3"/>
      <c r="AC4225" s="3"/>
      <c r="AD4225" s="3"/>
      <c r="AE4225" s="9"/>
      <c r="AF4225" s="10"/>
      <c r="AG4225" s="9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20"/>
      <c r="R4226" s="13"/>
      <c r="S4226" s="4"/>
      <c r="T4226" s="5"/>
      <c r="U4226" s="9"/>
      <c r="V4226" s="9"/>
      <c r="W4226" s="9"/>
      <c r="X4226" s="32"/>
      <c r="Y4226" s="3"/>
      <c r="Z4226" s="1"/>
      <c r="AA4226" s="9"/>
      <c r="AB4226" s="3"/>
      <c r="AC4226" s="3"/>
      <c r="AD4226" s="3"/>
      <c r="AE4226" s="9"/>
      <c r="AF4226" s="10"/>
      <c r="AG4226" s="9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20"/>
      <c r="R4227" s="13"/>
      <c r="S4227" s="4"/>
      <c r="T4227" s="5"/>
      <c r="U4227" s="9"/>
      <c r="V4227" s="9"/>
      <c r="W4227" s="9"/>
      <c r="X4227" s="32"/>
      <c r="Y4227" s="3"/>
      <c r="Z4227" s="1"/>
      <c r="AA4227" s="9"/>
      <c r="AB4227" s="3"/>
      <c r="AC4227" s="3"/>
      <c r="AD4227" s="3"/>
      <c r="AE4227" s="9"/>
      <c r="AF4227" s="10"/>
      <c r="AG4227" s="9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20"/>
      <c r="R4228" s="13"/>
      <c r="S4228" s="4"/>
      <c r="T4228" s="5"/>
      <c r="U4228" s="9"/>
      <c r="V4228" s="9"/>
      <c r="W4228" s="9"/>
      <c r="X4228" s="32"/>
      <c r="Y4228" s="3"/>
      <c r="Z4228" s="1"/>
      <c r="AA4228" s="9"/>
      <c r="AB4228" s="3"/>
      <c r="AC4228" s="3"/>
      <c r="AD4228" s="3"/>
      <c r="AE4228" s="9"/>
      <c r="AF4228" s="10"/>
      <c r="AG4228" s="9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20"/>
      <c r="R4229" s="13"/>
      <c r="S4229" s="4"/>
      <c r="T4229" s="5"/>
      <c r="U4229" s="9"/>
      <c r="V4229" s="9"/>
      <c r="W4229" s="9"/>
      <c r="X4229" s="32"/>
      <c r="Y4229" s="3"/>
      <c r="Z4229" s="1"/>
      <c r="AA4229" s="9"/>
      <c r="AB4229" s="3"/>
      <c r="AC4229" s="3"/>
      <c r="AD4229" s="3"/>
      <c r="AE4229" s="9"/>
      <c r="AF4229" s="10"/>
      <c r="AG4229" s="9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20"/>
      <c r="R4230" s="13"/>
      <c r="S4230" s="4"/>
      <c r="T4230" s="5"/>
      <c r="U4230" s="9"/>
      <c r="V4230" s="9"/>
      <c r="W4230" s="9"/>
      <c r="X4230" s="32"/>
      <c r="Y4230" s="3"/>
      <c r="Z4230" s="1"/>
      <c r="AA4230" s="9"/>
      <c r="AB4230" s="3"/>
      <c r="AC4230" s="3"/>
      <c r="AD4230" s="3"/>
      <c r="AE4230" s="9"/>
      <c r="AF4230" s="10"/>
      <c r="AG4230" s="9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20"/>
      <c r="R4231" s="13"/>
      <c r="S4231" s="4"/>
      <c r="T4231" s="5"/>
      <c r="U4231" s="9"/>
      <c r="V4231" s="9"/>
      <c r="W4231" s="9"/>
      <c r="X4231" s="32"/>
      <c r="Y4231" s="3"/>
      <c r="Z4231" s="1"/>
      <c r="AA4231" s="9"/>
      <c r="AB4231" s="3"/>
      <c r="AC4231" s="3"/>
      <c r="AD4231" s="3"/>
      <c r="AE4231" s="9"/>
      <c r="AF4231" s="10"/>
      <c r="AG4231" s="9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20"/>
      <c r="R4232" s="13"/>
      <c r="S4232" s="4"/>
      <c r="T4232" s="5"/>
      <c r="U4232" s="9"/>
      <c r="V4232" s="9"/>
      <c r="W4232" s="9"/>
      <c r="X4232" s="32"/>
      <c r="Y4232" s="3"/>
      <c r="Z4232" s="1"/>
      <c r="AA4232" s="9"/>
      <c r="AB4232" s="3"/>
      <c r="AC4232" s="3"/>
      <c r="AD4232" s="3"/>
      <c r="AE4232" s="9"/>
      <c r="AF4232" s="10"/>
      <c r="AG4232" s="9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20"/>
      <c r="R4233" s="13"/>
      <c r="S4233" s="4"/>
      <c r="T4233" s="5"/>
      <c r="U4233" s="9"/>
      <c r="V4233" s="9"/>
      <c r="W4233" s="9"/>
      <c r="X4233" s="32"/>
      <c r="Y4233" s="3"/>
      <c r="Z4233" s="1"/>
      <c r="AA4233" s="9"/>
      <c r="AB4233" s="3"/>
      <c r="AC4233" s="3"/>
      <c r="AD4233" s="3"/>
      <c r="AE4233" s="9"/>
      <c r="AF4233" s="10"/>
      <c r="AG4233" s="9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20"/>
      <c r="R4234" s="13"/>
      <c r="S4234" s="4"/>
      <c r="T4234" s="5"/>
      <c r="U4234" s="9"/>
      <c r="V4234" s="9"/>
      <c r="W4234" s="9"/>
      <c r="X4234" s="32"/>
      <c r="Y4234" s="3"/>
      <c r="Z4234" s="1"/>
      <c r="AA4234" s="9"/>
      <c r="AB4234" s="3"/>
      <c r="AC4234" s="3"/>
      <c r="AD4234" s="3"/>
      <c r="AE4234" s="9"/>
      <c r="AF4234" s="10"/>
      <c r="AG4234" s="9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20"/>
      <c r="R4235" s="13"/>
      <c r="S4235" s="4"/>
      <c r="T4235" s="5"/>
      <c r="U4235" s="9"/>
      <c r="V4235" s="9"/>
      <c r="W4235" s="9"/>
      <c r="X4235" s="32"/>
      <c r="Y4235" s="3"/>
      <c r="Z4235" s="1"/>
      <c r="AA4235" s="9"/>
      <c r="AB4235" s="3"/>
      <c r="AC4235" s="3"/>
      <c r="AD4235" s="3"/>
      <c r="AE4235" s="9"/>
      <c r="AF4235" s="10"/>
      <c r="AG4235" s="9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20"/>
      <c r="R4236" s="13"/>
      <c r="S4236" s="4"/>
      <c r="T4236" s="5"/>
      <c r="U4236" s="9"/>
      <c r="V4236" s="9"/>
      <c r="W4236" s="9"/>
      <c r="X4236" s="32"/>
      <c r="Y4236" s="3"/>
      <c r="Z4236" s="1"/>
      <c r="AA4236" s="9"/>
      <c r="AB4236" s="3"/>
      <c r="AC4236" s="3"/>
      <c r="AD4236" s="3"/>
      <c r="AE4236" s="9"/>
      <c r="AF4236" s="10"/>
      <c r="AG4236" s="9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20"/>
      <c r="R4237" s="13"/>
      <c r="S4237" s="4"/>
      <c r="T4237" s="5"/>
      <c r="U4237" s="9"/>
      <c r="V4237" s="9"/>
      <c r="W4237" s="9"/>
      <c r="X4237" s="32"/>
      <c r="Y4237" s="3"/>
      <c r="Z4237" s="1"/>
      <c r="AA4237" s="9"/>
      <c r="AB4237" s="3"/>
      <c r="AC4237" s="3"/>
      <c r="AD4237" s="3"/>
      <c r="AE4237" s="9"/>
      <c r="AF4237" s="10"/>
      <c r="AG4237" s="9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20"/>
      <c r="R4238" s="13"/>
      <c r="S4238" s="4"/>
      <c r="T4238" s="5"/>
      <c r="U4238" s="9"/>
      <c r="V4238" s="9"/>
      <c r="W4238" s="9"/>
      <c r="X4238" s="32"/>
      <c r="Y4238" s="3"/>
      <c r="Z4238" s="1"/>
      <c r="AA4238" s="9"/>
      <c r="AB4238" s="3"/>
      <c r="AC4238" s="3"/>
      <c r="AD4238" s="3"/>
      <c r="AE4238" s="9"/>
      <c r="AF4238" s="10"/>
      <c r="AG4238" s="9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20"/>
      <c r="R4239" s="13"/>
      <c r="S4239" s="4"/>
      <c r="T4239" s="5"/>
      <c r="U4239" s="9"/>
      <c r="V4239" s="9"/>
      <c r="W4239" s="9"/>
      <c r="X4239" s="32"/>
      <c r="Y4239" s="3"/>
      <c r="Z4239" s="1"/>
      <c r="AA4239" s="9"/>
      <c r="AB4239" s="3"/>
      <c r="AC4239" s="3"/>
      <c r="AD4239" s="3"/>
      <c r="AE4239" s="9"/>
      <c r="AF4239" s="10"/>
      <c r="AG4239" s="9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20"/>
      <c r="R4240" s="13"/>
      <c r="S4240" s="4"/>
      <c r="T4240" s="5"/>
      <c r="U4240" s="9"/>
      <c r="V4240" s="9"/>
      <c r="W4240" s="9"/>
      <c r="X4240" s="32"/>
      <c r="Y4240" s="3"/>
      <c r="Z4240" s="1"/>
      <c r="AA4240" s="9"/>
      <c r="AB4240" s="3"/>
      <c r="AC4240" s="3"/>
      <c r="AD4240" s="3"/>
      <c r="AE4240" s="9"/>
      <c r="AF4240" s="10"/>
      <c r="AG4240" s="9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20"/>
      <c r="R4241" s="13"/>
      <c r="S4241" s="4"/>
      <c r="T4241" s="5"/>
      <c r="U4241" s="9"/>
      <c r="V4241" s="9"/>
      <c r="W4241" s="9"/>
      <c r="X4241" s="32"/>
      <c r="Y4241" s="3"/>
      <c r="Z4241" s="1"/>
      <c r="AA4241" s="9"/>
      <c r="AB4241" s="3"/>
      <c r="AC4241" s="3"/>
      <c r="AD4241" s="3"/>
      <c r="AE4241" s="9"/>
      <c r="AF4241" s="10"/>
      <c r="AG4241" s="9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20"/>
      <c r="R4242" s="13"/>
      <c r="S4242" s="4"/>
      <c r="T4242" s="5"/>
      <c r="U4242" s="9"/>
      <c r="V4242" s="9"/>
      <c r="W4242" s="9"/>
      <c r="X4242" s="32"/>
      <c r="Y4242" s="3"/>
      <c r="Z4242" s="1"/>
      <c r="AA4242" s="9"/>
      <c r="AB4242" s="3"/>
      <c r="AC4242" s="3"/>
      <c r="AD4242" s="3"/>
      <c r="AE4242" s="9"/>
      <c r="AF4242" s="10"/>
      <c r="AG4242" s="9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20"/>
      <c r="R4243" s="13"/>
      <c r="S4243" s="4"/>
      <c r="T4243" s="5"/>
      <c r="U4243" s="9"/>
      <c r="V4243" s="9"/>
      <c r="W4243" s="9"/>
      <c r="X4243" s="32"/>
      <c r="Y4243" s="3"/>
      <c r="Z4243" s="1"/>
      <c r="AA4243" s="9"/>
      <c r="AB4243" s="3"/>
      <c r="AC4243" s="3"/>
      <c r="AD4243" s="3"/>
      <c r="AE4243" s="9"/>
      <c r="AF4243" s="10"/>
      <c r="AG4243" s="9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20"/>
      <c r="R4244" s="13"/>
      <c r="S4244" s="4"/>
      <c r="T4244" s="5"/>
      <c r="U4244" s="9"/>
      <c r="V4244" s="9"/>
      <c r="W4244" s="9"/>
      <c r="X4244" s="32"/>
      <c r="Y4244" s="3"/>
      <c r="Z4244" s="1"/>
      <c r="AA4244" s="9"/>
      <c r="AB4244" s="3"/>
      <c r="AC4244" s="3"/>
      <c r="AD4244" s="3"/>
      <c r="AE4244" s="9"/>
      <c r="AF4244" s="10"/>
      <c r="AG4244" s="9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20"/>
      <c r="R4245" s="13"/>
      <c r="S4245" s="4"/>
      <c r="T4245" s="5"/>
      <c r="U4245" s="9"/>
      <c r="V4245" s="9"/>
      <c r="W4245" s="9"/>
      <c r="X4245" s="32"/>
      <c r="Y4245" s="3"/>
      <c r="Z4245" s="1"/>
      <c r="AA4245" s="9"/>
      <c r="AB4245" s="3"/>
      <c r="AC4245" s="3"/>
      <c r="AD4245" s="3"/>
      <c r="AE4245" s="9"/>
      <c r="AF4245" s="10"/>
      <c r="AG4245" s="9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20"/>
      <c r="R4246" s="13"/>
      <c r="S4246" s="4"/>
      <c r="T4246" s="5"/>
      <c r="U4246" s="9"/>
      <c r="V4246" s="9"/>
      <c r="W4246" s="9"/>
      <c r="X4246" s="32"/>
      <c r="Y4246" s="3"/>
      <c r="Z4246" s="1"/>
      <c r="AA4246" s="9"/>
      <c r="AB4246" s="3"/>
      <c r="AC4246" s="3"/>
      <c r="AD4246" s="3"/>
      <c r="AE4246" s="9"/>
      <c r="AF4246" s="10"/>
      <c r="AG4246" s="9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20"/>
      <c r="R4247" s="13"/>
      <c r="S4247" s="4"/>
      <c r="T4247" s="5"/>
      <c r="U4247" s="9"/>
      <c r="V4247" s="9"/>
      <c r="W4247" s="9"/>
      <c r="X4247" s="32"/>
      <c r="Y4247" s="3"/>
      <c r="Z4247" s="1"/>
      <c r="AA4247" s="9"/>
      <c r="AB4247" s="3"/>
      <c r="AC4247" s="3"/>
      <c r="AD4247" s="3"/>
      <c r="AE4247" s="9"/>
      <c r="AF4247" s="10"/>
      <c r="AG4247" s="9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20"/>
      <c r="R4248" s="13"/>
      <c r="S4248" s="4"/>
      <c r="T4248" s="5"/>
      <c r="U4248" s="9"/>
      <c r="V4248" s="9"/>
      <c r="W4248" s="9"/>
      <c r="X4248" s="32"/>
      <c r="Y4248" s="3"/>
      <c r="Z4248" s="1"/>
      <c r="AA4248" s="9"/>
      <c r="AB4248" s="3"/>
      <c r="AC4248" s="3"/>
      <c r="AD4248" s="3"/>
      <c r="AE4248" s="9"/>
      <c r="AF4248" s="10"/>
      <c r="AG4248" s="9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20"/>
      <c r="R4249" s="13"/>
      <c r="S4249" s="4"/>
      <c r="T4249" s="5"/>
      <c r="U4249" s="9"/>
      <c r="V4249" s="9"/>
      <c r="W4249" s="9"/>
      <c r="X4249" s="32"/>
      <c r="Y4249" s="3"/>
      <c r="Z4249" s="1"/>
      <c r="AA4249" s="9"/>
      <c r="AB4249" s="3"/>
      <c r="AC4249" s="3"/>
      <c r="AD4249" s="3"/>
      <c r="AE4249" s="9"/>
      <c r="AF4249" s="10"/>
      <c r="AG4249" s="9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20"/>
      <c r="R4250" s="13"/>
      <c r="S4250" s="4"/>
      <c r="T4250" s="5"/>
      <c r="U4250" s="9"/>
      <c r="V4250" s="9"/>
      <c r="W4250" s="9"/>
      <c r="X4250" s="32"/>
      <c r="Y4250" s="3"/>
      <c r="Z4250" s="1"/>
      <c r="AA4250" s="9"/>
      <c r="AB4250" s="3"/>
      <c r="AC4250" s="3"/>
      <c r="AD4250" s="3"/>
      <c r="AE4250" s="9"/>
      <c r="AF4250" s="10"/>
      <c r="AG4250" s="9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20"/>
      <c r="R4251" s="13"/>
      <c r="S4251" s="4"/>
      <c r="T4251" s="5"/>
      <c r="U4251" s="9"/>
      <c r="V4251" s="9"/>
      <c r="W4251" s="9"/>
      <c r="X4251" s="32"/>
      <c r="Y4251" s="3"/>
      <c r="Z4251" s="1"/>
      <c r="AA4251" s="9"/>
      <c r="AB4251" s="3"/>
      <c r="AC4251" s="3"/>
      <c r="AD4251" s="3"/>
      <c r="AE4251" s="9"/>
      <c r="AF4251" s="10"/>
      <c r="AG4251" s="9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20"/>
      <c r="R4252" s="13"/>
      <c r="S4252" s="4"/>
      <c r="T4252" s="5"/>
      <c r="U4252" s="9"/>
      <c r="V4252" s="9"/>
      <c r="W4252" s="9"/>
      <c r="X4252" s="32"/>
      <c r="Y4252" s="3"/>
      <c r="Z4252" s="1"/>
      <c r="AA4252" s="9"/>
      <c r="AB4252" s="3"/>
      <c r="AC4252" s="3"/>
      <c r="AD4252" s="3"/>
      <c r="AE4252" s="9"/>
      <c r="AF4252" s="10"/>
      <c r="AG4252" s="9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20"/>
      <c r="R4253" s="13"/>
      <c r="S4253" s="4"/>
      <c r="T4253" s="5"/>
      <c r="U4253" s="9"/>
      <c r="V4253" s="9"/>
      <c r="W4253" s="9"/>
      <c r="X4253" s="32"/>
      <c r="Y4253" s="3"/>
      <c r="Z4253" s="1"/>
      <c r="AA4253" s="9"/>
      <c r="AB4253" s="3"/>
      <c r="AC4253" s="3"/>
      <c r="AD4253" s="3"/>
      <c r="AE4253" s="9"/>
      <c r="AF4253" s="10"/>
      <c r="AG4253" s="9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20"/>
      <c r="R4254" s="13"/>
      <c r="S4254" s="4"/>
      <c r="T4254" s="5"/>
      <c r="U4254" s="9"/>
      <c r="V4254" s="9"/>
      <c r="W4254" s="9"/>
      <c r="X4254" s="32"/>
      <c r="Y4254" s="3"/>
      <c r="Z4254" s="1"/>
      <c r="AA4254" s="9"/>
      <c r="AB4254" s="3"/>
      <c r="AC4254" s="3"/>
      <c r="AD4254" s="3"/>
      <c r="AE4254" s="9"/>
      <c r="AF4254" s="10"/>
      <c r="AG4254" s="9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20"/>
      <c r="R4255" s="13"/>
      <c r="S4255" s="4"/>
      <c r="T4255" s="5"/>
      <c r="U4255" s="9"/>
      <c r="V4255" s="9"/>
      <c r="W4255" s="9"/>
      <c r="X4255" s="32"/>
      <c r="Y4255" s="3"/>
      <c r="Z4255" s="1"/>
      <c r="AA4255" s="9"/>
      <c r="AB4255" s="3"/>
      <c r="AC4255" s="3"/>
      <c r="AD4255" s="3"/>
      <c r="AE4255" s="9"/>
      <c r="AF4255" s="10"/>
      <c r="AG4255" s="9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20"/>
      <c r="R4256" s="13"/>
      <c r="S4256" s="4"/>
      <c r="T4256" s="5"/>
      <c r="U4256" s="9"/>
      <c r="V4256" s="9"/>
      <c r="W4256" s="9"/>
      <c r="X4256" s="32"/>
      <c r="Y4256" s="3"/>
      <c r="Z4256" s="1"/>
      <c r="AA4256" s="9"/>
      <c r="AB4256" s="3"/>
      <c r="AC4256" s="3"/>
      <c r="AD4256" s="3"/>
      <c r="AE4256" s="9"/>
      <c r="AF4256" s="10"/>
      <c r="AG4256" s="9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20"/>
      <c r="R4257" s="13"/>
      <c r="S4257" s="4"/>
      <c r="T4257" s="5"/>
      <c r="U4257" s="9"/>
      <c r="V4257" s="9"/>
      <c r="W4257" s="9"/>
      <c r="X4257" s="32"/>
      <c r="Y4257" s="3"/>
      <c r="Z4257" s="1"/>
      <c r="AA4257" s="9"/>
      <c r="AB4257" s="3"/>
      <c r="AC4257" s="3"/>
      <c r="AD4257" s="3"/>
      <c r="AE4257" s="9"/>
      <c r="AF4257" s="10"/>
      <c r="AG4257" s="9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20"/>
      <c r="R4258" s="13"/>
      <c r="S4258" s="4"/>
      <c r="T4258" s="5"/>
      <c r="U4258" s="9"/>
      <c r="V4258" s="9"/>
      <c r="W4258" s="9"/>
      <c r="X4258" s="32"/>
      <c r="Y4258" s="3"/>
      <c r="Z4258" s="1"/>
      <c r="AA4258" s="9"/>
      <c r="AB4258" s="3"/>
      <c r="AC4258" s="3"/>
      <c r="AD4258" s="3"/>
      <c r="AE4258" s="9"/>
      <c r="AF4258" s="10"/>
      <c r="AG4258" s="9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20"/>
      <c r="R4259" s="13"/>
      <c r="S4259" s="4"/>
      <c r="T4259" s="5"/>
      <c r="U4259" s="9"/>
      <c r="V4259" s="9"/>
      <c r="W4259" s="9"/>
      <c r="X4259" s="32"/>
      <c r="Y4259" s="3"/>
      <c r="Z4259" s="1"/>
      <c r="AA4259" s="9"/>
      <c r="AB4259" s="3"/>
      <c r="AC4259" s="3"/>
      <c r="AD4259" s="3"/>
      <c r="AE4259" s="9"/>
      <c r="AF4259" s="10"/>
      <c r="AG4259" s="9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20"/>
      <c r="R4260" s="13"/>
      <c r="S4260" s="4"/>
      <c r="T4260" s="5"/>
      <c r="U4260" s="9"/>
      <c r="V4260" s="9"/>
      <c r="W4260" s="9"/>
      <c r="X4260" s="32"/>
      <c r="Y4260" s="3"/>
      <c r="Z4260" s="1"/>
      <c r="AA4260" s="9"/>
      <c r="AB4260" s="3"/>
      <c r="AC4260" s="3"/>
      <c r="AD4260" s="3"/>
      <c r="AE4260" s="9"/>
      <c r="AF4260" s="10"/>
      <c r="AG4260" s="9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20"/>
      <c r="R4261" s="13"/>
      <c r="S4261" s="4"/>
      <c r="T4261" s="5"/>
      <c r="U4261" s="9"/>
      <c r="V4261" s="9"/>
      <c r="W4261" s="9"/>
      <c r="X4261" s="32"/>
      <c r="Y4261" s="3"/>
      <c r="Z4261" s="1"/>
      <c r="AA4261" s="9"/>
      <c r="AB4261" s="3"/>
      <c r="AC4261" s="3"/>
      <c r="AD4261" s="3"/>
      <c r="AE4261" s="9"/>
      <c r="AF4261" s="10"/>
      <c r="AG4261" s="9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20"/>
      <c r="R4262" s="13"/>
      <c r="S4262" s="4"/>
      <c r="T4262" s="5"/>
      <c r="U4262" s="9"/>
      <c r="V4262" s="9"/>
      <c r="W4262" s="9"/>
      <c r="X4262" s="32"/>
      <c r="Y4262" s="3"/>
      <c r="Z4262" s="1"/>
      <c r="AA4262" s="9"/>
      <c r="AB4262" s="3"/>
      <c r="AC4262" s="3"/>
      <c r="AD4262" s="3"/>
      <c r="AE4262" s="9"/>
      <c r="AF4262" s="10"/>
      <c r="AG4262" s="9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20"/>
      <c r="R4263" s="13"/>
      <c r="S4263" s="4"/>
      <c r="T4263" s="5"/>
      <c r="U4263" s="9"/>
      <c r="V4263" s="9"/>
      <c r="W4263" s="9"/>
      <c r="X4263" s="32"/>
      <c r="Y4263" s="3"/>
      <c r="Z4263" s="1"/>
      <c r="AA4263" s="9"/>
      <c r="AB4263" s="3"/>
      <c r="AC4263" s="3"/>
      <c r="AD4263" s="3"/>
      <c r="AE4263" s="9"/>
      <c r="AF4263" s="10"/>
      <c r="AG4263" s="9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20"/>
      <c r="R4264" s="13"/>
      <c r="S4264" s="4"/>
      <c r="T4264" s="5"/>
      <c r="U4264" s="9"/>
      <c r="V4264" s="9"/>
      <c r="W4264" s="9"/>
      <c r="X4264" s="32"/>
      <c r="Y4264" s="3"/>
      <c r="Z4264" s="1"/>
      <c r="AA4264" s="9"/>
      <c r="AB4264" s="3"/>
      <c r="AC4264" s="3"/>
      <c r="AD4264" s="3"/>
      <c r="AE4264" s="9"/>
      <c r="AF4264" s="10"/>
      <c r="AG4264" s="9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20"/>
      <c r="R4265" s="13"/>
      <c r="S4265" s="4"/>
      <c r="T4265" s="5"/>
      <c r="U4265" s="9"/>
      <c r="V4265" s="9"/>
      <c r="W4265" s="9"/>
      <c r="X4265" s="32"/>
      <c r="Y4265" s="3"/>
      <c r="Z4265" s="1"/>
      <c r="AA4265" s="9"/>
      <c r="AB4265" s="3"/>
      <c r="AC4265" s="3"/>
      <c r="AD4265" s="3"/>
      <c r="AE4265" s="9"/>
      <c r="AF4265" s="10"/>
      <c r="AG4265" s="9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20"/>
      <c r="R4266" s="13"/>
      <c r="S4266" s="4"/>
      <c r="T4266" s="5"/>
      <c r="U4266" s="9"/>
      <c r="V4266" s="9"/>
      <c r="W4266" s="9"/>
      <c r="X4266" s="32"/>
      <c r="Y4266" s="3"/>
      <c r="Z4266" s="1"/>
      <c r="AA4266" s="9"/>
      <c r="AB4266" s="3"/>
      <c r="AC4266" s="3"/>
      <c r="AD4266" s="3"/>
      <c r="AE4266" s="9"/>
      <c r="AF4266" s="10"/>
      <c r="AG4266" s="9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20"/>
      <c r="R4267" s="13"/>
      <c r="S4267" s="4"/>
      <c r="T4267" s="5"/>
      <c r="U4267" s="9"/>
      <c r="V4267" s="9"/>
      <c r="W4267" s="9"/>
      <c r="X4267" s="32"/>
      <c r="Y4267" s="3"/>
      <c r="Z4267" s="1"/>
      <c r="AA4267" s="9"/>
      <c r="AB4267" s="3"/>
      <c r="AC4267" s="3"/>
      <c r="AD4267" s="3"/>
      <c r="AE4267" s="9"/>
      <c r="AF4267" s="10"/>
      <c r="AG4267" s="9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20"/>
      <c r="R4268" s="13"/>
      <c r="S4268" s="4"/>
      <c r="T4268" s="5"/>
      <c r="U4268" s="9"/>
      <c r="V4268" s="9"/>
      <c r="W4268" s="9"/>
      <c r="X4268" s="32"/>
      <c r="Y4268" s="3"/>
      <c r="Z4268" s="1"/>
      <c r="AA4268" s="9"/>
      <c r="AB4268" s="3"/>
      <c r="AC4268" s="3"/>
      <c r="AD4268" s="3"/>
      <c r="AE4268" s="9"/>
      <c r="AF4268" s="10"/>
      <c r="AG4268" s="9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20"/>
      <c r="R4269" s="13"/>
      <c r="S4269" s="4"/>
      <c r="T4269" s="5"/>
      <c r="U4269" s="9"/>
      <c r="V4269" s="9"/>
      <c r="W4269" s="9"/>
      <c r="X4269" s="32"/>
      <c r="Y4269" s="3"/>
      <c r="Z4269" s="1"/>
      <c r="AA4269" s="9"/>
      <c r="AB4269" s="3"/>
      <c r="AC4269" s="3"/>
      <c r="AD4269" s="3"/>
      <c r="AE4269" s="9"/>
      <c r="AF4269" s="10"/>
      <c r="AG4269" s="9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20"/>
      <c r="R4270" s="13"/>
      <c r="S4270" s="4"/>
      <c r="T4270" s="5"/>
      <c r="U4270" s="9"/>
      <c r="V4270" s="9"/>
      <c r="W4270" s="9"/>
      <c r="X4270" s="32"/>
      <c r="Y4270" s="3"/>
      <c r="Z4270" s="1"/>
      <c r="AA4270" s="9"/>
      <c r="AB4270" s="3"/>
      <c r="AC4270" s="3"/>
      <c r="AD4270" s="3"/>
      <c r="AE4270" s="9"/>
      <c r="AF4270" s="10"/>
      <c r="AG4270" s="9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20"/>
      <c r="R4271" s="13"/>
      <c r="S4271" s="4"/>
      <c r="T4271" s="5"/>
      <c r="U4271" s="9"/>
      <c r="V4271" s="9"/>
      <c r="W4271" s="9"/>
      <c r="X4271" s="32"/>
      <c r="Y4271" s="3"/>
      <c r="Z4271" s="1"/>
      <c r="AA4271" s="9"/>
      <c r="AB4271" s="3"/>
      <c r="AC4271" s="3"/>
      <c r="AD4271" s="3"/>
      <c r="AE4271" s="9"/>
      <c r="AF4271" s="10"/>
      <c r="AG4271" s="9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20"/>
      <c r="R4272" s="13"/>
      <c r="S4272" s="4"/>
      <c r="T4272" s="5"/>
      <c r="U4272" s="9"/>
      <c r="V4272" s="9"/>
      <c r="W4272" s="9"/>
      <c r="X4272" s="32"/>
      <c r="Y4272" s="3"/>
      <c r="Z4272" s="1"/>
      <c r="AA4272" s="9"/>
      <c r="AB4272" s="3"/>
      <c r="AC4272" s="3"/>
      <c r="AD4272" s="3"/>
      <c r="AE4272" s="9"/>
      <c r="AF4272" s="10"/>
      <c r="AG4272" s="9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20"/>
      <c r="R4273" s="13"/>
      <c r="S4273" s="4"/>
      <c r="T4273" s="5"/>
      <c r="U4273" s="9"/>
      <c r="V4273" s="9"/>
      <c r="W4273" s="9"/>
      <c r="X4273" s="32"/>
      <c r="Y4273" s="3"/>
      <c r="Z4273" s="1"/>
      <c r="AA4273" s="9"/>
      <c r="AB4273" s="3"/>
      <c r="AC4273" s="3"/>
      <c r="AD4273" s="3"/>
      <c r="AE4273" s="9"/>
      <c r="AF4273" s="10"/>
      <c r="AG4273" s="9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20"/>
      <c r="R4274" s="13"/>
      <c r="S4274" s="4"/>
      <c r="T4274" s="5"/>
      <c r="U4274" s="9"/>
      <c r="V4274" s="9"/>
      <c r="W4274" s="9"/>
      <c r="X4274" s="32"/>
      <c r="Y4274" s="3"/>
      <c r="Z4274" s="1"/>
      <c r="AA4274" s="9"/>
      <c r="AB4274" s="3"/>
      <c r="AC4274" s="3"/>
      <c r="AD4274" s="3"/>
      <c r="AE4274" s="9"/>
      <c r="AF4274" s="10"/>
      <c r="AG4274" s="9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20"/>
      <c r="R4275" s="13"/>
      <c r="S4275" s="4"/>
      <c r="T4275" s="5"/>
      <c r="U4275" s="9"/>
      <c r="V4275" s="9"/>
      <c r="W4275" s="9"/>
      <c r="X4275" s="32"/>
      <c r="Y4275" s="3"/>
      <c r="Z4275" s="1"/>
      <c r="AA4275" s="9"/>
      <c r="AB4275" s="3"/>
      <c r="AC4275" s="3"/>
      <c r="AD4275" s="3"/>
      <c r="AE4275" s="9"/>
      <c r="AF4275" s="10"/>
      <c r="AG4275" s="9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20"/>
      <c r="R4276" s="13"/>
      <c r="S4276" s="4"/>
      <c r="T4276" s="5"/>
      <c r="U4276" s="9"/>
      <c r="V4276" s="9"/>
      <c r="W4276" s="9"/>
      <c r="X4276" s="32"/>
      <c r="Y4276" s="3"/>
      <c r="Z4276" s="1"/>
      <c r="AA4276" s="9"/>
      <c r="AB4276" s="3"/>
      <c r="AC4276" s="3"/>
      <c r="AD4276" s="3"/>
      <c r="AE4276" s="9"/>
      <c r="AF4276" s="10"/>
      <c r="AG4276" s="9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20"/>
      <c r="R4277" s="13"/>
      <c r="S4277" s="4"/>
      <c r="T4277" s="5"/>
      <c r="U4277" s="9"/>
      <c r="V4277" s="9"/>
      <c r="W4277" s="9"/>
      <c r="X4277" s="32"/>
      <c r="Y4277" s="3"/>
      <c r="Z4277" s="1"/>
      <c r="AA4277" s="9"/>
      <c r="AB4277" s="3"/>
      <c r="AC4277" s="3"/>
      <c r="AD4277" s="3"/>
      <c r="AE4277" s="9"/>
      <c r="AF4277" s="10"/>
      <c r="AG4277" s="9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20"/>
      <c r="R4278" s="13"/>
      <c r="S4278" s="4"/>
      <c r="T4278" s="5"/>
      <c r="U4278" s="9"/>
      <c r="V4278" s="9"/>
      <c r="W4278" s="9"/>
      <c r="X4278" s="32"/>
      <c r="Y4278" s="3"/>
      <c r="Z4278" s="1"/>
      <c r="AA4278" s="9"/>
      <c r="AB4278" s="3"/>
      <c r="AC4278" s="3"/>
      <c r="AD4278" s="3"/>
      <c r="AE4278" s="9"/>
      <c r="AF4278" s="10"/>
      <c r="AG4278" s="9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20"/>
      <c r="R4279" s="13"/>
      <c r="S4279" s="4"/>
      <c r="T4279" s="5"/>
      <c r="U4279" s="9"/>
      <c r="V4279" s="9"/>
      <c r="W4279" s="9"/>
      <c r="X4279" s="32"/>
      <c r="Y4279" s="3"/>
      <c r="Z4279" s="1"/>
      <c r="AA4279" s="9"/>
      <c r="AB4279" s="3"/>
      <c r="AC4279" s="3"/>
      <c r="AD4279" s="3"/>
      <c r="AE4279" s="9"/>
      <c r="AF4279" s="10"/>
      <c r="AG4279" s="9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20"/>
      <c r="R4280" s="13"/>
      <c r="S4280" s="4"/>
      <c r="T4280" s="5"/>
      <c r="U4280" s="9"/>
      <c r="V4280" s="9"/>
      <c r="W4280" s="9"/>
      <c r="X4280" s="32"/>
      <c r="Y4280" s="3"/>
      <c r="Z4280" s="1"/>
      <c r="AA4280" s="9"/>
      <c r="AB4280" s="3"/>
      <c r="AC4280" s="3"/>
      <c r="AD4280" s="3"/>
      <c r="AE4280" s="9"/>
      <c r="AF4280" s="10"/>
      <c r="AG4280" s="9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20"/>
      <c r="R4281" s="13"/>
      <c r="S4281" s="4"/>
      <c r="T4281" s="5"/>
      <c r="U4281" s="9"/>
      <c r="V4281" s="9"/>
      <c r="W4281" s="9"/>
      <c r="X4281" s="32"/>
      <c r="Y4281" s="3"/>
      <c r="Z4281" s="1"/>
      <c r="AA4281" s="9"/>
      <c r="AB4281" s="3"/>
      <c r="AC4281" s="3"/>
      <c r="AD4281" s="3"/>
      <c r="AE4281" s="9"/>
      <c r="AF4281" s="10"/>
      <c r="AG4281" s="9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20"/>
      <c r="R4282" s="13"/>
      <c r="S4282" s="4"/>
      <c r="T4282" s="5"/>
      <c r="U4282" s="9"/>
      <c r="V4282" s="9"/>
      <c r="W4282" s="9"/>
      <c r="X4282" s="32"/>
      <c r="Y4282" s="3"/>
      <c r="Z4282" s="1"/>
      <c r="AA4282" s="9"/>
      <c r="AB4282" s="3"/>
      <c r="AC4282" s="3"/>
      <c r="AD4282" s="3"/>
      <c r="AE4282" s="9"/>
      <c r="AF4282" s="10"/>
      <c r="AG4282" s="9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20"/>
      <c r="R4283" s="13"/>
      <c r="S4283" s="4"/>
      <c r="T4283" s="5"/>
      <c r="U4283" s="9"/>
      <c r="V4283" s="9"/>
      <c r="W4283" s="9"/>
      <c r="X4283" s="32"/>
      <c r="Y4283" s="3"/>
      <c r="Z4283" s="1"/>
      <c r="AA4283" s="9"/>
      <c r="AB4283" s="3"/>
      <c r="AC4283" s="3"/>
      <c r="AD4283" s="3"/>
      <c r="AE4283" s="9"/>
      <c r="AF4283" s="10"/>
      <c r="AG4283" s="9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20"/>
      <c r="R4284" s="13"/>
      <c r="S4284" s="4"/>
      <c r="T4284" s="5"/>
      <c r="U4284" s="9"/>
      <c r="V4284" s="9"/>
      <c r="W4284" s="9"/>
      <c r="X4284" s="32"/>
      <c r="Y4284" s="3"/>
      <c r="Z4284" s="1"/>
      <c r="AA4284" s="9"/>
      <c r="AB4284" s="3"/>
      <c r="AC4284" s="3"/>
      <c r="AD4284" s="3"/>
      <c r="AE4284" s="9"/>
      <c r="AF4284" s="10"/>
      <c r="AG4284" s="9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20"/>
      <c r="R4285" s="13"/>
      <c r="S4285" s="4"/>
      <c r="T4285" s="5"/>
      <c r="U4285" s="9"/>
      <c r="V4285" s="9"/>
      <c r="W4285" s="9"/>
      <c r="X4285" s="32"/>
      <c r="Y4285" s="3"/>
      <c r="Z4285" s="1"/>
      <c r="AA4285" s="9"/>
      <c r="AB4285" s="3"/>
      <c r="AC4285" s="3"/>
      <c r="AD4285" s="3"/>
      <c r="AE4285" s="9"/>
      <c r="AF4285" s="10"/>
      <c r="AG4285" s="9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20"/>
      <c r="R4286" s="13"/>
      <c r="S4286" s="4"/>
      <c r="T4286" s="5"/>
      <c r="U4286" s="9"/>
      <c r="V4286" s="9"/>
      <c r="W4286" s="9"/>
      <c r="X4286" s="32"/>
      <c r="Y4286" s="3"/>
      <c r="Z4286" s="1"/>
      <c r="AA4286" s="9"/>
      <c r="AB4286" s="3"/>
      <c r="AC4286" s="3"/>
      <c r="AD4286" s="3"/>
      <c r="AE4286" s="9"/>
      <c r="AF4286" s="10"/>
      <c r="AG4286" s="9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20"/>
      <c r="R4287" s="13"/>
      <c r="S4287" s="4"/>
      <c r="T4287" s="5"/>
      <c r="U4287" s="9"/>
      <c r="V4287" s="9"/>
      <c r="W4287" s="9"/>
      <c r="X4287" s="32"/>
      <c r="Y4287" s="3"/>
      <c r="Z4287" s="1"/>
      <c r="AA4287" s="9"/>
      <c r="AB4287" s="3"/>
      <c r="AC4287" s="3"/>
      <c r="AD4287" s="3"/>
      <c r="AE4287" s="9"/>
      <c r="AF4287" s="10"/>
      <c r="AG4287" s="9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20"/>
      <c r="R4288" s="13"/>
      <c r="S4288" s="4"/>
      <c r="T4288" s="5"/>
      <c r="U4288" s="9"/>
      <c r="V4288" s="9"/>
      <c r="W4288" s="9"/>
      <c r="X4288" s="32"/>
      <c r="Y4288" s="3"/>
      <c r="Z4288" s="1"/>
      <c r="AA4288" s="9"/>
      <c r="AB4288" s="3"/>
      <c r="AC4288" s="3"/>
      <c r="AD4288" s="3"/>
      <c r="AE4288" s="9"/>
      <c r="AF4288" s="10"/>
      <c r="AG4288" s="9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20"/>
      <c r="R4289" s="13"/>
      <c r="S4289" s="4"/>
      <c r="T4289" s="5"/>
      <c r="U4289" s="9"/>
      <c r="V4289" s="9"/>
      <c r="W4289" s="9"/>
      <c r="X4289" s="32"/>
      <c r="Y4289" s="3"/>
      <c r="Z4289" s="1"/>
      <c r="AA4289" s="9"/>
      <c r="AB4289" s="3"/>
      <c r="AC4289" s="3"/>
      <c r="AD4289" s="3"/>
      <c r="AE4289" s="9"/>
      <c r="AF4289" s="10"/>
      <c r="AG4289" s="9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20"/>
      <c r="R4290" s="13"/>
      <c r="S4290" s="4"/>
      <c r="T4290" s="5"/>
      <c r="U4290" s="9"/>
      <c r="V4290" s="9"/>
      <c r="W4290" s="9"/>
      <c r="X4290" s="32"/>
      <c r="Y4290" s="3"/>
      <c r="Z4290" s="1"/>
      <c r="AA4290" s="9"/>
      <c r="AB4290" s="3"/>
      <c r="AC4290" s="3"/>
      <c r="AD4290" s="3"/>
      <c r="AE4290" s="9"/>
      <c r="AF4290" s="10"/>
      <c r="AG4290" s="9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20"/>
      <c r="R4291" s="13"/>
      <c r="S4291" s="4"/>
      <c r="T4291" s="5"/>
      <c r="U4291" s="9"/>
      <c r="V4291" s="9"/>
      <c r="W4291" s="9"/>
      <c r="X4291" s="32"/>
      <c r="Y4291" s="3"/>
      <c r="Z4291" s="1"/>
      <c r="AA4291" s="9"/>
      <c r="AB4291" s="3"/>
      <c r="AC4291" s="3"/>
      <c r="AD4291" s="3"/>
      <c r="AE4291" s="9"/>
      <c r="AF4291" s="10"/>
      <c r="AG4291" s="9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20"/>
      <c r="R4292" s="13"/>
      <c r="S4292" s="4"/>
      <c r="T4292" s="5"/>
      <c r="U4292" s="9"/>
      <c r="V4292" s="9"/>
      <c r="W4292" s="9"/>
      <c r="X4292" s="32"/>
      <c r="Y4292" s="3"/>
      <c r="Z4292" s="1"/>
      <c r="AA4292" s="9"/>
      <c r="AB4292" s="3"/>
      <c r="AC4292" s="3"/>
      <c r="AD4292" s="3"/>
      <c r="AE4292" s="9"/>
      <c r="AF4292" s="10"/>
      <c r="AG4292" s="9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20"/>
      <c r="R4293" s="13"/>
      <c r="S4293" s="4"/>
      <c r="T4293" s="5"/>
      <c r="U4293" s="9"/>
      <c r="V4293" s="9"/>
      <c r="W4293" s="9"/>
      <c r="X4293" s="32"/>
      <c r="Y4293" s="3"/>
      <c r="Z4293" s="1"/>
      <c r="AA4293" s="9"/>
      <c r="AB4293" s="3"/>
      <c r="AC4293" s="3"/>
      <c r="AD4293" s="3"/>
      <c r="AE4293" s="9"/>
      <c r="AF4293" s="10"/>
      <c r="AG4293" s="9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20"/>
      <c r="R4294" s="13"/>
      <c r="S4294" s="4"/>
      <c r="T4294" s="5"/>
      <c r="U4294" s="9"/>
      <c r="V4294" s="9"/>
      <c r="W4294" s="9"/>
      <c r="X4294" s="32"/>
      <c r="Y4294" s="3"/>
      <c r="Z4294" s="1"/>
      <c r="AA4294" s="9"/>
      <c r="AB4294" s="3"/>
      <c r="AC4294" s="3"/>
      <c r="AD4294" s="3"/>
      <c r="AE4294" s="9"/>
      <c r="AF4294" s="10"/>
      <c r="AG4294" s="9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20"/>
      <c r="R4295" s="13"/>
      <c r="S4295" s="4"/>
      <c r="T4295" s="5"/>
      <c r="U4295" s="9"/>
      <c r="V4295" s="9"/>
      <c r="W4295" s="9"/>
      <c r="X4295" s="32"/>
      <c r="Y4295" s="3"/>
      <c r="Z4295" s="1"/>
      <c r="AA4295" s="9"/>
      <c r="AB4295" s="3"/>
      <c r="AC4295" s="3"/>
      <c r="AD4295" s="3"/>
      <c r="AE4295" s="9"/>
      <c r="AF4295" s="10"/>
      <c r="AG4295" s="9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20"/>
      <c r="R4296" s="13"/>
      <c r="S4296" s="4"/>
      <c r="T4296" s="5"/>
      <c r="U4296" s="9"/>
      <c r="V4296" s="9"/>
      <c r="W4296" s="9"/>
      <c r="X4296" s="32"/>
      <c r="Y4296" s="3"/>
      <c r="Z4296" s="1"/>
      <c r="AA4296" s="9"/>
      <c r="AB4296" s="3"/>
      <c r="AC4296" s="3"/>
      <c r="AD4296" s="3"/>
      <c r="AE4296" s="9"/>
      <c r="AF4296" s="10"/>
      <c r="AG4296" s="9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20"/>
      <c r="R4297" s="13"/>
      <c r="S4297" s="4"/>
      <c r="T4297" s="5"/>
      <c r="U4297" s="9"/>
      <c r="V4297" s="9"/>
      <c r="W4297" s="9"/>
      <c r="X4297" s="32"/>
      <c r="Y4297" s="3"/>
      <c r="Z4297" s="1"/>
      <c r="AA4297" s="9"/>
      <c r="AB4297" s="3"/>
      <c r="AC4297" s="3"/>
      <c r="AD4297" s="3"/>
      <c r="AE4297" s="9"/>
      <c r="AF4297" s="10"/>
      <c r="AG4297" s="9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20"/>
      <c r="R4298" s="13"/>
      <c r="S4298" s="4"/>
      <c r="T4298" s="5"/>
      <c r="U4298" s="9"/>
      <c r="V4298" s="9"/>
      <c r="W4298" s="9"/>
      <c r="X4298" s="32"/>
      <c r="Y4298" s="3"/>
      <c r="Z4298" s="1"/>
      <c r="AA4298" s="9"/>
      <c r="AB4298" s="3"/>
      <c r="AC4298" s="3"/>
      <c r="AD4298" s="3"/>
      <c r="AE4298" s="9"/>
      <c r="AF4298" s="10"/>
      <c r="AG4298" s="9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20"/>
      <c r="R4299" s="13"/>
      <c r="S4299" s="4"/>
      <c r="T4299" s="5"/>
      <c r="U4299" s="9"/>
      <c r="V4299" s="9"/>
      <c r="W4299" s="9"/>
      <c r="X4299" s="32"/>
      <c r="Y4299" s="3"/>
      <c r="Z4299" s="1"/>
      <c r="AA4299" s="9"/>
      <c r="AB4299" s="3"/>
      <c r="AC4299" s="3"/>
      <c r="AD4299" s="3"/>
      <c r="AE4299" s="9"/>
      <c r="AF4299" s="10"/>
      <c r="AG4299" s="9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20"/>
      <c r="R4300" s="13"/>
      <c r="S4300" s="4"/>
      <c r="T4300" s="5"/>
      <c r="U4300" s="9"/>
      <c r="V4300" s="9"/>
      <c r="W4300" s="9"/>
      <c r="X4300" s="32"/>
      <c r="Y4300" s="3"/>
      <c r="Z4300" s="1"/>
      <c r="AA4300" s="9"/>
      <c r="AB4300" s="3"/>
      <c r="AC4300" s="3"/>
      <c r="AD4300" s="3"/>
      <c r="AE4300" s="9"/>
      <c r="AF4300" s="10"/>
      <c r="AG4300" s="9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20"/>
      <c r="R4301" s="13"/>
      <c r="S4301" s="4"/>
      <c r="T4301" s="5"/>
      <c r="U4301" s="9"/>
      <c r="V4301" s="9"/>
      <c r="W4301" s="9"/>
      <c r="X4301" s="32"/>
      <c r="Y4301" s="3"/>
      <c r="Z4301" s="1"/>
      <c r="AA4301" s="9"/>
      <c r="AB4301" s="3"/>
      <c r="AC4301" s="3"/>
      <c r="AD4301" s="3"/>
      <c r="AE4301" s="9"/>
      <c r="AF4301" s="10"/>
      <c r="AG4301" s="9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20"/>
      <c r="R4302" s="13"/>
      <c r="S4302" s="4"/>
      <c r="T4302" s="5"/>
      <c r="U4302" s="9"/>
      <c r="V4302" s="9"/>
      <c r="W4302" s="9"/>
      <c r="X4302" s="32"/>
      <c r="Y4302" s="3"/>
      <c r="Z4302" s="1"/>
      <c r="AA4302" s="9"/>
      <c r="AB4302" s="3"/>
      <c r="AC4302" s="3"/>
      <c r="AD4302" s="3"/>
      <c r="AE4302" s="9"/>
      <c r="AF4302" s="10"/>
      <c r="AG4302" s="9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20"/>
      <c r="R4303" s="13"/>
      <c r="S4303" s="4"/>
      <c r="T4303" s="5"/>
      <c r="U4303" s="9"/>
      <c r="V4303" s="9"/>
      <c r="W4303" s="9"/>
      <c r="X4303" s="32"/>
      <c r="Y4303" s="3"/>
      <c r="Z4303" s="1"/>
      <c r="AA4303" s="9"/>
      <c r="AB4303" s="3"/>
      <c r="AC4303" s="3"/>
      <c r="AD4303" s="3"/>
      <c r="AE4303" s="9"/>
      <c r="AF4303" s="10"/>
      <c r="AG4303" s="9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20"/>
      <c r="R4304" s="13"/>
      <c r="S4304" s="4"/>
      <c r="T4304" s="5"/>
      <c r="U4304" s="9"/>
      <c r="V4304" s="9"/>
      <c r="W4304" s="9"/>
      <c r="X4304" s="32"/>
      <c r="Y4304" s="3"/>
      <c r="Z4304" s="1"/>
      <c r="AA4304" s="9"/>
      <c r="AB4304" s="3"/>
      <c r="AC4304" s="3"/>
      <c r="AD4304" s="3"/>
      <c r="AE4304" s="9"/>
      <c r="AF4304" s="10"/>
      <c r="AG4304" s="9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20"/>
      <c r="R4305" s="13"/>
      <c r="S4305" s="4"/>
      <c r="T4305" s="5"/>
      <c r="U4305" s="9"/>
      <c r="V4305" s="9"/>
      <c r="W4305" s="9"/>
      <c r="X4305" s="32"/>
      <c r="Y4305" s="3"/>
      <c r="Z4305" s="1"/>
      <c r="AA4305" s="9"/>
      <c r="AB4305" s="3"/>
      <c r="AC4305" s="3"/>
      <c r="AD4305" s="3"/>
      <c r="AE4305" s="9"/>
      <c r="AF4305" s="10"/>
      <c r="AG4305" s="9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20"/>
      <c r="R4306" s="13"/>
      <c r="S4306" s="4"/>
      <c r="T4306" s="5"/>
      <c r="U4306" s="9"/>
      <c r="V4306" s="9"/>
      <c r="W4306" s="9"/>
      <c r="X4306" s="32"/>
      <c r="Y4306" s="3"/>
      <c r="Z4306" s="1"/>
      <c r="AA4306" s="9"/>
      <c r="AB4306" s="3"/>
      <c r="AC4306" s="3"/>
      <c r="AD4306" s="3"/>
      <c r="AE4306" s="9"/>
      <c r="AF4306" s="10"/>
      <c r="AG4306" s="9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20"/>
      <c r="R4307" s="13"/>
      <c r="S4307" s="4"/>
      <c r="T4307" s="5"/>
      <c r="U4307" s="9"/>
      <c r="V4307" s="9"/>
      <c r="W4307" s="9"/>
      <c r="X4307" s="32"/>
      <c r="Y4307" s="3"/>
      <c r="Z4307" s="1"/>
      <c r="AA4307" s="9"/>
      <c r="AB4307" s="3"/>
      <c r="AC4307" s="3"/>
      <c r="AD4307" s="3"/>
      <c r="AE4307" s="9"/>
      <c r="AF4307" s="10"/>
      <c r="AG4307" s="9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20"/>
      <c r="R4308" s="13"/>
      <c r="S4308" s="4"/>
      <c r="T4308" s="5"/>
      <c r="U4308" s="9"/>
      <c r="V4308" s="9"/>
      <c r="W4308" s="9"/>
      <c r="X4308" s="32"/>
      <c r="Y4308" s="3"/>
      <c r="Z4308" s="1"/>
      <c r="AA4308" s="9"/>
      <c r="AB4308" s="3"/>
      <c r="AC4308" s="3"/>
      <c r="AD4308" s="3"/>
      <c r="AE4308" s="9"/>
      <c r="AF4308" s="10"/>
      <c r="AG4308" s="9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20"/>
      <c r="R4309" s="13"/>
      <c r="S4309" s="4"/>
      <c r="T4309" s="5"/>
      <c r="U4309" s="9"/>
      <c r="V4309" s="9"/>
      <c r="W4309" s="9"/>
      <c r="X4309" s="32"/>
      <c r="Y4309" s="3"/>
      <c r="Z4309" s="1"/>
      <c r="AA4309" s="9"/>
      <c r="AB4309" s="3"/>
      <c r="AC4309" s="3"/>
      <c r="AD4309" s="3"/>
      <c r="AE4309" s="9"/>
      <c r="AF4309" s="10"/>
      <c r="AG4309" s="9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20"/>
      <c r="R4310" s="13"/>
      <c r="S4310" s="4"/>
      <c r="T4310" s="5"/>
      <c r="U4310" s="9"/>
      <c r="V4310" s="9"/>
      <c r="W4310" s="9"/>
      <c r="X4310" s="32"/>
      <c r="Y4310" s="3"/>
      <c r="Z4310" s="1"/>
      <c r="AA4310" s="9"/>
      <c r="AB4310" s="3"/>
      <c r="AC4310" s="3"/>
      <c r="AD4310" s="3"/>
      <c r="AE4310" s="9"/>
      <c r="AF4310" s="10"/>
      <c r="AG4310" s="9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20"/>
      <c r="R4311" s="13"/>
      <c r="S4311" s="4"/>
      <c r="T4311" s="5"/>
      <c r="U4311" s="9"/>
      <c r="V4311" s="9"/>
      <c r="W4311" s="9"/>
      <c r="X4311" s="32"/>
      <c r="Y4311" s="3"/>
      <c r="Z4311" s="1"/>
      <c r="AA4311" s="9"/>
      <c r="AB4311" s="3"/>
      <c r="AC4311" s="3"/>
      <c r="AD4311" s="3"/>
      <c r="AE4311" s="9"/>
      <c r="AF4311" s="10"/>
      <c r="AG4311" s="9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20"/>
      <c r="R4312" s="13"/>
      <c r="S4312" s="4"/>
      <c r="T4312" s="5"/>
      <c r="U4312" s="9"/>
      <c r="V4312" s="9"/>
      <c r="W4312" s="9"/>
      <c r="X4312" s="32"/>
      <c r="Y4312" s="3"/>
      <c r="Z4312" s="1"/>
      <c r="AA4312" s="9"/>
      <c r="AB4312" s="3"/>
      <c r="AC4312" s="3"/>
      <c r="AD4312" s="3"/>
      <c r="AE4312" s="9"/>
      <c r="AF4312" s="10"/>
      <c r="AG4312" s="9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20"/>
      <c r="R4313" s="13"/>
      <c r="S4313" s="4"/>
      <c r="T4313" s="5"/>
      <c r="U4313" s="9"/>
      <c r="V4313" s="9"/>
      <c r="W4313" s="9"/>
      <c r="X4313" s="32"/>
      <c r="Y4313" s="3"/>
      <c r="Z4313" s="1"/>
      <c r="AA4313" s="9"/>
      <c r="AB4313" s="3"/>
      <c r="AC4313" s="3"/>
      <c r="AD4313" s="3"/>
      <c r="AE4313" s="9"/>
      <c r="AF4313" s="10"/>
      <c r="AG4313" s="9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20"/>
      <c r="R4314" s="13"/>
      <c r="S4314" s="4"/>
      <c r="T4314" s="5"/>
      <c r="U4314" s="9"/>
      <c r="V4314" s="9"/>
      <c r="W4314" s="9"/>
      <c r="X4314" s="32"/>
      <c r="Y4314" s="3"/>
      <c r="Z4314" s="1"/>
      <c r="AA4314" s="9"/>
      <c r="AB4314" s="3"/>
      <c r="AC4314" s="3"/>
      <c r="AD4314" s="3"/>
      <c r="AE4314" s="9"/>
      <c r="AF4314" s="10"/>
      <c r="AG4314" s="9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20"/>
      <c r="R4315" s="13"/>
      <c r="S4315" s="4"/>
      <c r="T4315" s="5"/>
      <c r="U4315" s="9"/>
      <c r="V4315" s="9"/>
      <c r="W4315" s="9"/>
      <c r="X4315" s="32"/>
      <c r="Y4315" s="3"/>
      <c r="Z4315" s="1"/>
      <c r="AA4315" s="9"/>
      <c r="AB4315" s="3"/>
      <c r="AC4315" s="3"/>
      <c r="AD4315" s="3"/>
      <c r="AE4315" s="9"/>
      <c r="AF4315" s="10"/>
      <c r="AG4315" s="9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20"/>
      <c r="R4316" s="13"/>
      <c r="S4316" s="4"/>
      <c r="T4316" s="5"/>
      <c r="U4316" s="9"/>
      <c r="V4316" s="9"/>
      <c r="W4316" s="9"/>
      <c r="X4316" s="32"/>
      <c r="Y4316" s="3"/>
      <c r="Z4316" s="1"/>
      <c r="AA4316" s="9"/>
      <c r="AB4316" s="3"/>
      <c r="AC4316" s="3"/>
      <c r="AD4316" s="3"/>
      <c r="AE4316" s="9"/>
      <c r="AF4316" s="10"/>
      <c r="AG4316" s="9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20"/>
      <c r="R4317" s="13"/>
      <c r="S4317" s="4"/>
      <c r="T4317" s="5"/>
      <c r="U4317" s="9"/>
      <c r="V4317" s="9"/>
      <c r="W4317" s="9"/>
      <c r="X4317" s="32"/>
      <c r="Y4317" s="3"/>
      <c r="Z4317" s="1"/>
      <c r="AA4317" s="9"/>
      <c r="AB4317" s="3"/>
      <c r="AC4317" s="3"/>
      <c r="AD4317" s="3"/>
      <c r="AE4317" s="9"/>
      <c r="AF4317" s="10"/>
      <c r="AG4317" s="9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20"/>
      <c r="R4318" s="13"/>
      <c r="S4318" s="4"/>
      <c r="T4318" s="5"/>
      <c r="U4318" s="9"/>
      <c r="V4318" s="9"/>
      <c r="W4318" s="9"/>
      <c r="X4318" s="32"/>
      <c r="Y4318" s="3"/>
      <c r="Z4318" s="1"/>
      <c r="AA4318" s="9"/>
      <c r="AB4318" s="3"/>
      <c r="AC4318" s="3"/>
      <c r="AD4318" s="3"/>
      <c r="AE4318" s="9"/>
      <c r="AF4318" s="10"/>
      <c r="AG4318" s="9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20"/>
      <c r="R4319" s="13"/>
      <c r="S4319" s="4"/>
      <c r="T4319" s="5"/>
      <c r="U4319" s="9"/>
      <c r="V4319" s="9"/>
      <c r="W4319" s="9"/>
      <c r="X4319" s="32"/>
      <c r="Y4319" s="3"/>
      <c r="Z4319" s="1"/>
      <c r="AA4319" s="9"/>
      <c r="AB4319" s="3"/>
      <c r="AC4319" s="3"/>
      <c r="AD4319" s="3"/>
      <c r="AE4319" s="9"/>
      <c r="AF4319" s="10"/>
      <c r="AG4319" s="9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20"/>
      <c r="R4320" s="13"/>
      <c r="S4320" s="4"/>
      <c r="T4320" s="5"/>
      <c r="U4320" s="9"/>
      <c r="V4320" s="9"/>
      <c r="W4320" s="9"/>
      <c r="X4320" s="32"/>
      <c r="Y4320" s="3"/>
      <c r="Z4320" s="1"/>
      <c r="AA4320" s="9"/>
      <c r="AB4320" s="3"/>
      <c r="AC4320" s="3"/>
      <c r="AD4320" s="3"/>
      <c r="AE4320" s="9"/>
      <c r="AF4320" s="10"/>
      <c r="AG4320" s="9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20"/>
      <c r="R4321" s="13"/>
      <c r="S4321" s="4"/>
      <c r="T4321" s="5"/>
      <c r="U4321" s="9"/>
      <c r="V4321" s="9"/>
      <c r="W4321" s="9"/>
      <c r="X4321" s="32"/>
      <c r="Y4321" s="3"/>
      <c r="Z4321" s="1"/>
      <c r="AA4321" s="9"/>
      <c r="AB4321" s="3"/>
      <c r="AC4321" s="3"/>
      <c r="AD4321" s="3"/>
      <c r="AE4321" s="9"/>
      <c r="AF4321" s="10"/>
      <c r="AG4321" s="9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20"/>
      <c r="R4322" s="13"/>
      <c r="S4322" s="4"/>
      <c r="T4322" s="5"/>
      <c r="U4322" s="9"/>
      <c r="V4322" s="9"/>
      <c r="W4322" s="9"/>
      <c r="X4322" s="32"/>
      <c r="Y4322" s="3"/>
      <c r="Z4322" s="1"/>
      <c r="AA4322" s="9"/>
      <c r="AB4322" s="3"/>
      <c r="AC4322" s="3"/>
      <c r="AD4322" s="3"/>
      <c r="AE4322" s="9"/>
      <c r="AF4322" s="10"/>
      <c r="AG4322" s="9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20"/>
      <c r="R4323" s="13"/>
      <c r="S4323" s="4"/>
      <c r="T4323" s="5"/>
      <c r="U4323" s="9"/>
      <c r="V4323" s="9"/>
      <c r="W4323" s="9"/>
      <c r="X4323" s="32"/>
      <c r="Y4323" s="3"/>
      <c r="Z4323" s="1"/>
      <c r="AA4323" s="9"/>
      <c r="AB4323" s="3"/>
      <c r="AC4323" s="3"/>
      <c r="AD4323" s="3"/>
      <c r="AE4323" s="9"/>
      <c r="AF4323" s="10"/>
      <c r="AG4323" s="9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20"/>
      <c r="R4324" s="13"/>
      <c r="S4324" s="4"/>
      <c r="T4324" s="5"/>
      <c r="U4324" s="9"/>
      <c r="V4324" s="9"/>
      <c r="W4324" s="9"/>
      <c r="X4324" s="32"/>
      <c r="Y4324" s="3"/>
      <c r="Z4324" s="1"/>
      <c r="AA4324" s="9"/>
      <c r="AB4324" s="3"/>
      <c r="AC4324" s="3"/>
      <c r="AD4324" s="3"/>
      <c r="AE4324" s="9"/>
      <c r="AF4324" s="10"/>
      <c r="AG4324" s="9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20"/>
      <c r="R4325" s="13"/>
      <c r="S4325" s="4"/>
      <c r="T4325" s="5"/>
      <c r="U4325" s="9"/>
      <c r="V4325" s="9"/>
      <c r="W4325" s="9"/>
      <c r="X4325" s="32"/>
      <c r="Y4325" s="3"/>
      <c r="Z4325" s="1"/>
      <c r="AA4325" s="9"/>
      <c r="AB4325" s="3"/>
      <c r="AC4325" s="3"/>
      <c r="AD4325" s="3"/>
      <c r="AE4325" s="9"/>
      <c r="AF4325" s="10"/>
      <c r="AG4325" s="9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20"/>
      <c r="R4326" s="13"/>
      <c r="S4326" s="4"/>
      <c r="T4326" s="5"/>
      <c r="U4326" s="9"/>
      <c r="V4326" s="9"/>
      <c r="W4326" s="9"/>
      <c r="X4326" s="32"/>
      <c r="Y4326" s="3"/>
      <c r="Z4326" s="1"/>
      <c r="AA4326" s="9"/>
      <c r="AB4326" s="3"/>
      <c r="AC4326" s="3"/>
      <c r="AD4326" s="3"/>
      <c r="AE4326" s="9"/>
      <c r="AF4326" s="10"/>
      <c r="AG4326" s="9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20"/>
      <c r="R4327" s="13"/>
      <c r="S4327" s="4"/>
      <c r="T4327" s="5"/>
      <c r="U4327" s="9"/>
      <c r="V4327" s="9"/>
      <c r="W4327" s="9"/>
      <c r="X4327" s="32"/>
      <c r="Y4327" s="3"/>
      <c r="Z4327" s="1"/>
      <c r="AA4327" s="9"/>
      <c r="AB4327" s="3"/>
      <c r="AC4327" s="3"/>
      <c r="AD4327" s="3"/>
      <c r="AE4327" s="9"/>
      <c r="AF4327" s="10"/>
      <c r="AG4327" s="9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20"/>
      <c r="R4328" s="13"/>
      <c r="S4328" s="4"/>
      <c r="T4328" s="5"/>
      <c r="U4328" s="9"/>
      <c r="V4328" s="9"/>
      <c r="W4328" s="9"/>
      <c r="X4328" s="32"/>
      <c r="Y4328" s="3"/>
      <c r="Z4328" s="1"/>
      <c r="AA4328" s="9"/>
      <c r="AB4328" s="3"/>
      <c r="AC4328" s="3"/>
      <c r="AD4328" s="3"/>
      <c r="AE4328" s="9"/>
      <c r="AF4328" s="10"/>
      <c r="AG4328" s="9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20"/>
      <c r="R4329" s="13"/>
      <c r="S4329" s="4"/>
      <c r="T4329" s="5"/>
      <c r="U4329" s="9"/>
      <c r="V4329" s="9"/>
      <c r="W4329" s="9"/>
      <c r="X4329" s="32"/>
      <c r="Y4329" s="3"/>
      <c r="Z4329" s="1"/>
      <c r="AA4329" s="9"/>
      <c r="AB4329" s="3"/>
      <c r="AC4329" s="3"/>
      <c r="AD4329" s="3"/>
      <c r="AE4329" s="9"/>
      <c r="AF4329" s="10"/>
      <c r="AG4329" s="9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20"/>
      <c r="R4330" s="13"/>
      <c r="S4330" s="4"/>
      <c r="T4330" s="5"/>
      <c r="U4330" s="9"/>
      <c r="V4330" s="9"/>
      <c r="W4330" s="9"/>
      <c r="X4330" s="32"/>
      <c r="Y4330" s="3"/>
      <c r="Z4330" s="1"/>
      <c r="AA4330" s="9"/>
      <c r="AB4330" s="3"/>
      <c r="AC4330" s="3"/>
      <c r="AD4330" s="3"/>
      <c r="AE4330" s="9"/>
      <c r="AF4330" s="10"/>
      <c r="AG4330" s="9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20"/>
      <c r="R4331" s="13"/>
      <c r="S4331" s="4"/>
      <c r="T4331" s="5"/>
      <c r="U4331" s="9"/>
      <c r="V4331" s="9"/>
      <c r="W4331" s="9"/>
      <c r="X4331" s="32"/>
      <c r="Y4331" s="3"/>
      <c r="Z4331" s="1"/>
      <c r="AA4331" s="9"/>
      <c r="AB4331" s="3"/>
      <c r="AC4331" s="3"/>
      <c r="AD4331" s="3"/>
      <c r="AE4331" s="9"/>
      <c r="AF4331" s="10"/>
      <c r="AG4331" s="9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20"/>
      <c r="R4332" s="13"/>
      <c r="S4332" s="4"/>
      <c r="T4332" s="5"/>
      <c r="U4332" s="9"/>
      <c r="V4332" s="9"/>
      <c r="W4332" s="9"/>
      <c r="X4332" s="32"/>
      <c r="Y4332" s="3"/>
      <c r="Z4332" s="1"/>
      <c r="AA4332" s="9"/>
      <c r="AB4332" s="3"/>
      <c r="AC4332" s="3"/>
      <c r="AD4332" s="3"/>
      <c r="AE4332" s="9"/>
      <c r="AF4332" s="10"/>
      <c r="AG4332" s="9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20"/>
      <c r="R4333" s="13"/>
      <c r="S4333" s="4"/>
      <c r="T4333" s="5"/>
      <c r="U4333" s="9"/>
      <c r="V4333" s="9"/>
      <c r="W4333" s="9"/>
      <c r="X4333" s="32"/>
      <c r="Y4333" s="3"/>
      <c r="Z4333" s="1"/>
      <c r="AA4333" s="9"/>
      <c r="AB4333" s="3"/>
      <c r="AC4333" s="3"/>
      <c r="AD4333" s="3"/>
      <c r="AE4333" s="9"/>
      <c r="AF4333" s="10"/>
      <c r="AG4333" s="9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20"/>
      <c r="R4334" s="13"/>
      <c r="S4334" s="4"/>
      <c r="T4334" s="5"/>
      <c r="U4334" s="9"/>
      <c r="V4334" s="9"/>
      <c r="W4334" s="9"/>
      <c r="X4334" s="32"/>
      <c r="Y4334" s="3"/>
      <c r="Z4334" s="1"/>
      <c r="AA4334" s="9"/>
      <c r="AB4334" s="3"/>
      <c r="AC4334" s="3"/>
      <c r="AD4334" s="3"/>
      <c r="AE4334" s="9"/>
      <c r="AF4334" s="10"/>
      <c r="AG4334" s="9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20"/>
      <c r="R4335" s="13"/>
      <c r="S4335" s="4"/>
      <c r="T4335" s="5"/>
      <c r="U4335" s="9"/>
      <c r="V4335" s="9"/>
      <c r="W4335" s="9"/>
      <c r="X4335" s="32"/>
      <c r="Y4335" s="3"/>
      <c r="Z4335" s="1"/>
      <c r="AA4335" s="9"/>
      <c r="AB4335" s="3"/>
      <c r="AC4335" s="3"/>
      <c r="AD4335" s="3"/>
      <c r="AE4335" s="9"/>
      <c r="AF4335" s="10"/>
      <c r="AG4335" s="9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20"/>
      <c r="R4336" s="13"/>
      <c r="S4336" s="4"/>
      <c r="T4336" s="5"/>
      <c r="U4336" s="9"/>
      <c r="V4336" s="9"/>
      <c r="W4336" s="9"/>
      <c r="X4336" s="32"/>
      <c r="Y4336" s="3"/>
      <c r="Z4336" s="1"/>
      <c r="AA4336" s="9"/>
      <c r="AB4336" s="3"/>
      <c r="AC4336" s="3"/>
      <c r="AD4336" s="3"/>
      <c r="AE4336" s="9"/>
      <c r="AF4336" s="10"/>
      <c r="AG4336" s="9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20"/>
      <c r="R4337" s="13"/>
      <c r="S4337" s="4"/>
      <c r="T4337" s="5"/>
      <c r="U4337" s="9"/>
      <c r="V4337" s="9"/>
      <c r="W4337" s="9"/>
      <c r="X4337" s="32"/>
      <c r="Y4337" s="3"/>
      <c r="Z4337" s="1"/>
      <c r="AA4337" s="9"/>
      <c r="AB4337" s="3"/>
      <c r="AC4337" s="3"/>
      <c r="AD4337" s="3"/>
      <c r="AE4337" s="9"/>
      <c r="AF4337" s="10"/>
      <c r="AG4337" s="9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20"/>
      <c r="R4338" s="13"/>
      <c r="S4338" s="4"/>
      <c r="T4338" s="5"/>
      <c r="U4338" s="9"/>
      <c r="V4338" s="9"/>
      <c r="W4338" s="9"/>
      <c r="X4338" s="32"/>
      <c r="Y4338" s="3"/>
      <c r="Z4338" s="1"/>
      <c r="AA4338" s="9"/>
      <c r="AB4338" s="3"/>
      <c r="AC4338" s="3"/>
      <c r="AD4338" s="3"/>
      <c r="AE4338" s="9"/>
      <c r="AF4338" s="10"/>
      <c r="AG4338" s="9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20"/>
      <c r="R4339" s="13"/>
      <c r="S4339" s="4"/>
      <c r="T4339" s="5"/>
      <c r="U4339" s="9"/>
      <c r="V4339" s="9"/>
      <c r="W4339" s="9"/>
      <c r="X4339" s="32"/>
      <c r="Y4339" s="3"/>
      <c r="Z4339" s="1"/>
      <c r="AA4339" s="9"/>
      <c r="AB4339" s="3"/>
      <c r="AC4339" s="3"/>
      <c r="AD4339" s="3"/>
      <c r="AE4339" s="9"/>
      <c r="AF4339" s="10"/>
      <c r="AG4339" s="9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20"/>
      <c r="R4340" s="13"/>
      <c r="S4340" s="4"/>
      <c r="T4340" s="5"/>
      <c r="U4340" s="9"/>
      <c r="V4340" s="9"/>
      <c r="W4340" s="9"/>
      <c r="X4340" s="32"/>
      <c r="Y4340" s="3"/>
      <c r="Z4340" s="1"/>
      <c r="AA4340" s="9"/>
      <c r="AB4340" s="3"/>
      <c r="AC4340" s="3"/>
      <c r="AD4340" s="3"/>
      <c r="AE4340" s="9"/>
      <c r="AF4340" s="10"/>
      <c r="AG4340" s="9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20"/>
      <c r="R4341" s="13"/>
      <c r="S4341" s="4"/>
      <c r="T4341" s="5"/>
      <c r="U4341" s="9"/>
      <c r="V4341" s="9"/>
      <c r="W4341" s="9"/>
      <c r="X4341" s="32"/>
      <c r="Y4341" s="3"/>
      <c r="Z4341" s="1"/>
      <c r="AA4341" s="9"/>
      <c r="AB4341" s="3"/>
      <c r="AC4341" s="3"/>
      <c r="AD4341" s="3"/>
      <c r="AE4341" s="9"/>
      <c r="AF4341" s="10"/>
      <c r="AG4341" s="9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20"/>
      <c r="R4342" s="13"/>
      <c r="S4342" s="4"/>
      <c r="T4342" s="5"/>
      <c r="U4342" s="9"/>
      <c r="V4342" s="9"/>
      <c r="W4342" s="9"/>
      <c r="X4342" s="32"/>
      <c r="Y4342" s="3"/>
      <c r="Z4342" s="1"/>
      <c r="AA4342" s="9"/>
      <c r="AB4342" s="3"/>
      <c r="AC4342" s="3"/>
      <c r="AD4342" s="3"/>
      <c r="AE4342" s="9"/>
      <c r="AF4342" s="10"/>
      <c r="AG4342" s="9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20"/>
      <c r="R4343" s="13"/>
      <c r="S4343" s="4"/>
      <c r="T4343" s="5"/>
      <c r="U4343" s="9"/>
      <c r="V4343" s="9"/>
      <c r="W4343" s="9"/>
      <c r="X4343" s="32"/>
      <c r="Y4343" s="3"/>
      <c r="Z4343" s="1"/>
      <c r="AA4343" s="9"/>
      <c r="AB4343" s="3"/>
      <c r="AC4343" s="3"/>
      <c r="AD4343" s="3"/>
      <c r="AE4343" s="9"/>
      <c r="AF4343" s="10"/>
      <c r="AG4343" s="9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20"/>
      <c r="R4344" s="13"/>
      <c r="S4344" s="4"/>
      <c r="T4344" s="5"/>
      <c r="U4344" s="9"/>
      <c r="V4344" s="9"/>
      <c r="W4344" s="9"/>
      <c r="X4344" s="32"/>
      <c r="Y4344" s="3"/>
      <c r="Z4344" s="1"/>
      <c r="AA4344" s="9"/>
      <c r="AB4344" s="3"/>
      <c r="AC4344" s="3"/>
      <c r="AD4344" s="3"/>
      <c r="AE4344" s="9"/>
      <c r="AF4344" s="10"/>
      <c r="AG4344" s="9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20"/>
      <c r="R4345" s="13"/>
      <c r="S4345" s="4"/>
      <c r="T4345" s="5"/>
      <c r="U4345" s="9"/>
      <c r="V4345" s="9"/>
      <c r="W4345" s="9"/>
      <c r="X4345" s="32"/>
      <c r="Y4345" s="3"/>
      <c r="Z4345" s="1"/>
      <c r="AA4345" s="9"/>
      <c r="AB4345" s="3"/>
      <c r="AC4345" s="3"/>
      <c r="AD4345" s="3"/>
      <c r="AE4345" s="9"/>
      <c r="AF4345" s="10"/>
      <c r="AG4345" s="9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20"/>
      <c r="R4346" s="13"/>
      <c r="S4346" s="4"/>
      <c r="T4346" s="5"/>
      <c r="U4346" s="9"/>
      <c r="V4346" s="9"/>
      <c r="W4346" s="9"/>
      <c r="X4346" s="32"/>
      <c r="Y4346" s="3"/>
      <c r="Z4346" s="1"/>
      <c r="AA4346" s="9"/>
      <c r="AB4346" s="3"/>
      <c r="AC4346" s="3"/>
      <c r="AD4346" s="3"/>
      <c r="AE4346" s="9"/>
      <c r="AF4346" s="10"/>
      <c r="AG4346" s="9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20"/>
      <c r="R4347" s="13"/>
      <c r="S4347" s="4"/>
      <c r="T4347" s="5"/>
      <c r="U4347" s="9"/>
      <c r="V4347" s="9"/>
      <c r="W4347" s="9"/>
      <c r="X4347" s="32"/>
      <c r="Y4347" s="3"/>
      <c r="Z4347" s="1"/>
      <c r="AA4347" s="9"/>
      <c r="AB4347" s="3"/>
      <c r="AC4347" s="3"/>
      <c r="AD4347" s="3"/>
      <c r="AE4347" s="9"/>
      <c r="AF4347" s="10"/>
      <c r="AG4347" s="9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20"/>
      <c r="R4348" s="13"/>
      <c r="S4348" s="4"/>
      <c r="T4348" s="5"/>
      <c r="U4348" s="9"/>
      <c r="V4348" s="9"/>
      <c r="W4348" s="9"/>
      <c r="X4348" s="32"/>
      <c r="Y4348" s="3"/>
      <c r="Z4348" s="1"/>
      <c r="AA4348" s="9"/>
      <c r="AB4348" s="3"/>
      <c r="AC4348" s="3"/>
      <c r="AD4348" s="3"/>
      <c r="AE4348" s="9"/>
      <c r="AF4348" s="10"/>
      <c r="AG4348" s="9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20"/>
      <c r="R4349" s="13"/>
      <c r="S4349" s="4"/>
      <c r="T4349" s="5"/>
      <c r="U4349" s="9"/>
      <c r="V4349" s="9"/>
      <c r="W4349" s="9"/>
      <c r="X4349" s="32"/>
      <c r="Y4349" s="3"/>
      <c r="Z4349" s="1"/>
      <c r="AA4349" s="9"/>
      <c r="AB4349" s="3"/>
      <c r="AC4349" s="3"/>
      <c r="AD4349" s="3"/>
      <c r="AE4349" s="9"/>
      <c r="AF4349" s="10"/>
      <c r="AG4349" s="9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20"/>
      <c r="R4350" s="13"/>
      <c r="S4350" s="4"/>
      <c r="T4350" s="5"/>
      <c r="U4350" s="9"/>
      <c r="V4350" s="9"/>
      <c r="W4350" s="9"/>
      <c r="X4350" s="32"/>
      <c r="Y4350" s="3"/>
      <c r="Z4350" s="1"/>
      <c r="AA4350" s="9"/>
      <c r="AB4350" s="3"/>
      <c r="AC4350" s="3"/>
      <c r="AD4350" s="3"/>
      <c r="AE4350" s="9"/>
      <c r="AF4350" s="10"/>
      <c r="AG4350" s="9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20"/>
      <c r="R4351" s="13"/>
      <c r="S4351" s="4"/>
      <c r="T4351" s="5"/>
      <c r="U4351" s="9"/>
      <c r="V4351" s="9"/>
      <c r="W4351" s="9"/>
      <c r="X4351" s="32"/>
      <c r="Y4351" s="3"/>
      <c r="Z4351" s="1"/>
      <c r="AA4351" s="9"/>
      <c r="AB4351" s="3"/>
      <c r="AC4351" s="3"/>
      <c r="AD4351" s="3"/>
      <c r="AE4351" s="9"/>
      <c r="AF4351" s="10"/>
      <c r="AG4351" s="9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20"/>
      <c r="R4352" s="13"/>
      <c r="S4352" s="4"/>
      <c r="T4352" s="5"/>
      <c r="U4352" s="9"/>
      <c r="V4352" s="9"/>
      <c r="W4352" s="9"/>
      <c r="X4352" s="32"/>
      <c r="Y4352" s="3"/>
      <c r="Z4352" s="1"/>
      <c r="AA4352" s="9"/>
      <c r="AB4352" s="3"/>
      <c r="AC4352" s="3"/>
      <c r="AD4352" s="3"/>
      <c r="AE4352" s="9"/>
      <c r="AF4352" s="10"/>
      <c r="AG4352" s="9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20"/>
      <c r="R4353" s="13"/>
      <c r="S4353" s="4"/>
      <c r="T4353" s="5"/>
      <c r="U4353" s="9"/>
      <c r="V4353" s="9"/>
      <c r="W4353" s="9"/>
      <c r="X4353" s="32"/>
      <c r="Y4353" s="3"/>
      <c r="Z4353" s="1"/>
      <c r="AA4353" s="9"/>
      <c r="AB4353" s="3"/>
      <c r="AC4353" s="3"/>
      <c r="AD4353" s="3"/>
      <c r="AE4353" s="9"/>
      <c r="AF4353" s="10"/>
      <c r="AG4353" s="9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20"/>
      <c r="R4354" s="13"/>
      <c r="S4354" s="4"/>
      <c r="T4354" s="5"/>
      <c r="U4354" s="9"/>
      <c r="V4354" s="9"/>
      <c r="W4354" s="9"/>
      <c r="X4354" s="32"/>
      <c r="Y4354" s="3"/>
      <c r="Z4354" s="1"/>
      <c r="AA4354" s="9"/>
      <c r="AB4354" s="3"/>
      <c r="AC4354" s="3"/>
      <c r="AD4354" s="3"/>
      <c r="AE4354" s="9"/>
      <c r="AF4354" s="10"/>
      <c r="AG4354" s="9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20"/>
      <c r="R4355" s="13"/>
      <c r="S4355" s="4"/>
      <c r="T4355" s="5"/>
      <c r="U4355" s="9"/>
      <c r="V4355" s="9"/>
      <c r="W4355" s="9"/>
      <c r="X4355" s="32"/>
      <c r="Y4355" s="3"/>
      <c r="Z4355" s="1"/>
      <c r="AA4355" s="9"/>
      <c r="AB4355" s="3"/>
      <c r="AC4355" s="3"/>
      <c r="AD4355" s="3"/>
      <c r="AE4355" s="9"/>
      <c r="AF4355" s="10"/>
      <c r="AG4355" s="9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20"/>
      <c r="R4356" s="13"/>
      <c r="S4356" s="4"/>
      <c r="T4356" s="5"/>
      <c r="U4356" s="9"/>
      <c r="V4356" s="9"/>
      <c r="W4356" s="9"/>
      <c r="X4356" s="32"/>
      <c r="Y4356" s="3"/>
      <c r="Z4356" s="1"/>
      <c r="AA4356" s="9"/>
      <c r="AB4356" s="3"/>
      <c r="AC4356" s="3"/>
      <c r="AD4356" s="3"/>
      <c r="AE4356" s="9"/>
      <c r="AF4356" s="10"/>
      <c r="AG4356" s="9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20"/>
      <c r="R4357" s="13"/>
      <c r="S4357" s="4"/>
      <c r="T4357" s="5"/>
      <c r="U4357" s="9"/>
      <c r="V4357" s="9"/>
      <c r="W4357" s="9"/>
      <c r="X4357" s="32"/>
      <c r="Y4357" s="3"/>
      <c r="Z4357" s="1"/>
      <c r="AA4357" s="9"/>
      <c r="AB4357" s="3"/>
      <c r="AC4357" s="3"/>
      <c r="AD4357" s="3"/>
      <c r="AE4357" s="9"/>
      <c r="AF4357" s="10"/>
      <c r="AG4357" s="9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20"/>
      <c r="R4358" s="13"/>
      <c r="S4358" s="4"/>
      <c r="T4358" s="5"/>
      <c r="U4358" s="9"/>
      <c r="V4358" s="9"/>
      <c r="W4358" s="9"/>
      <c r="X4358" s="32"/>
      <c r="Y4358" s="3"/>
      <c r="Z4358" s="1"/>
      <c r="AA4358" s="9"/>
      <c r="AB4358" s="3"/>
      <c r="AC4358" s="3"/>
      <c r="AD4358" s="3"/>
      <c r="AE4358" s="9"/>
      <c r="AF4358" s="10"/>
      <c r="AG4358" s="9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20"/>
      <c r="R4359" s="13"/>
      <c r="S4359" s="4"/>
      <c r="T4359" s="5"/>
      <c r="U4359" s="9"/>
      <c r="V4359" s="9"/>
      <c r="W4359" s="9"/>
      <c r="X4359" s="32"/>
      <c r="Y4359" s="3"/>
      <c r="Z4359" s="1"/>
      <c r="AA4359" s="9"/>
      <c r="AB4359" s="3"/>
      <c r="AC4359" s="3"/>
      <c r="AD4359" s="3"/>
      <c r="AE4359" s="9"/>
      <c r="AF4359" s="10"/>
      <c r="AG4359" s="9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20"/>
      <c r="R4360" s="13"/>
      <c r="S4360" s="4"/>
      <c r="T4360" s="5"/>
      <c r="U4360" s="9"/>
      <c r="V4360" s="9"/>
      <c r="W4360" s="9"/>
      <c r="X4360" s="32"/>
      <c r="Y4360" s="3"/>
      <c r="Z4360" s="1"/>
      <c r="AA4360" s="9"/>
      <c r="AB4360" s="3"/>
      <c r="AC4360" s="3"/>
      <c r="AD4360" s="3"/>
      <c r="AE4360" s="9"/>
      <c r="AF4360" s="10"/>
      <c r="AG4360" s="9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20"/>
      <c r="R4361" s="13"/>
      <c r="S4361" s="4"/>
      <c r="T4361" s="5"/>
      <c r="U4361" s="9"/>
      <c r="V4361" s="9"/>
      <c r="W4361" s="9"/>
      <c r="X4361" s="32"/>
      <c r="Y4361" s="3"/>
      <c r="Z4361" s="1"/>
      <c r="AA4361" s="9"/>
      <c r="AB4361" s="3"/>
      <c r="AC4361" s="3"/>
      <c r="AD4361" s="3"/>
      <c r="AE4361" s="9"/>
      <c r="AF4361" s="10"/>
      <c r="AG4361" s="9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20"/>
      <c r="R4362" s="13"/>
      <c r="S4362" s="4"/>
      <c r="T4362" s="5"/>
      <c r="U4362" s="9"/>
      <c r="V4362" s="9"/>
      <c r="W4362" s="9"/>
      <c r="X4362" s="32"/>
      <c r="Y4362" s="3"/>
      <c r="Z4362" s="1"/>
      <c r="AA4362" s="9"/>
      <c r="AB4362" s="3"/>
      <c r="AC4362" s="3"/>
      <c r="AD4362" s="3"/>
      <c r="AE4362" s="9"/>
      <c r="AF4362" s="10"/>
      <c r="AG4362" s="9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20"/>
      <c r="R4363" s="13"/>
      <c r="S4363" s="4"/>
      <c r="T4363" s="5"/>
      <c r="U4363" s="9"/>
      <c r="V4363" s="9"/>
      <c r="W4363" s="9"/>
      <c r="X4363" s="32"/>
      <c r="Y4363" s="3"/>
      <c r="Z4363" s="1"/>
      <c r="AA4363" s="9"/>
      <c r="AB4363" s="3"/>
      <c r="AC4363" s="3"/>
      <c r="AD4363" s="3"/>
      <c r="AE4363" s="9"/>
      <c r="AF4363" s="10"/>
      <c r="AG4363" s="9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20"/>
      <c r="R4364" s="13"/>
      <c r="S4364" s="4"/>
      <c r="T4364" s="5"/>
      <c r="U4364" s="9"/>
      <c r="V4364" s="9"/>
      <c r="W4364" s="9"/>
      <c r="X4364" s="32"/>
      <c r="Y4364" s="3"/>
      <c r="Z4364" s="1"/>
      <c r="AA4364" s="9"/>
      <c r="AB4364" s="3"/>
      <c r="AC4364" s="3"/>
      <c r="AD4364" s="3"/>
      <c r="AE4364" s="9"/>
      <c r="AF4364" s="10"/>
      <c r="AG4364" s="9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20"/>
      <c r="R4365" s="13"/>
      <c r="S4365" s="4"/>
      <c r="T4365" s="5"/>
      <c r="U4365" s="9"/>
      <c r="V4365" s="9"/>
      <c r="W4365" s="9"/>
      <c r="X4365" s="32"/>
      <c r="Y4365" s="3"/>
      <c r="Z4365" s="1"/>
      <c r="AA4365" s="9"/>
      <c r="AB4365" s="3"/>
      <c r="AC4365" s="3"/>
      <c r="AD4365" s="3"/>
      <c r="AE4365" s="9"/>
      <c r="AF4365" s="10"/>
      <c r="AG4365" s="9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20"/>
      <c r="R4366" s="13"/>
      <c r="S4366" s="4"/>
      <c r="T4366" s="5"/>
      <c r="U4366" s="9"/>
      <c r="V4366" s="9"/>
      <c r="W4366" s="9"/>
      <c r="X4366" s="32"/>
      <c r="Y4366" s="3"/>
      <c r="Z4366" s="1"/>
      <c r="AA4366" s="9"/>
      <c r="AB4366" s="3"/>
      <c r="AC4366" s="3"/>
      <c r="AD4366" s="3"/>
      <c r="AE4366" s="9"/>
      <c r="AF4366" s="10"/>
      <c r="AG4366" s="9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20"/>
      <c r="R4367" s="13"/>
      <c r="S4367" s="4"/>
      <c r="T4367" s="5"/>
      <c r="U4367" s="9"/>
      <c r="V4367" s="9"/>
      <c r="W4367" s="9"/>
      <c r="X4367" s="32"/>
      <c r="Y4367" s="3"/>
      <c r="Z4367" s="1"/>
      <c r="AA4367" s="9"/>
      <c r="AB4367" s="3"/>
      <c r="AC4367" s="3"/>
      <c r="AD4367" s="3"/>
      <c r="AE4367" s="9"/>
      <c r="AF4367" s="10"/>
      <c r="AG4367" s="9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20"/>
      <c r="R4368" s="13"/>
      <c r="S4368" s="4"/>
      <c r="T4368" s="5"/>
      <c r="U4368" s="9"/>
      <c r="V4368" s="9"/>
      <c r="W4368" s="9"/>
      <c r="X4368" s="32"/>
      <c r="Y4368" s="3"/>
      <c r="Z4368" s="1"/>
      <c r="AA4368" s="9"/>
      <c r="AB4368" s="3"/>
      <c r="AC4368" s="3"/>
      <c r="AD4368" s="3"/>
      <c r="AE4368" s="9"/>
      <c r="AF4368" s="10"/>
      <c r="AG4368" s="9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20"/>
      <c r="R4369" s="13"/>
      <c r="S4369" s="4"/>
      <c r="T4369" s="5"/>
      <c r="U4369" s="9"/>
      <c r="V4369" s="9"/>
      <c r="W4369" s="9"/>
      <c r="X4369" s="32"/>
      <c r="Y4369" s="3"/>
      <c r="Z4369" s="1"/>
      <c r="AA4369" s="9"/>
      <c r="AB4369" s="3"/>
      <c r="AC4369" s="3"/>
      <c r="AD4369" s="3"/>
      <c r="AE4369" s="9"/>
      <c r="AF4369" s="10"/>
      <c r="AG4369" s="9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20"/>
      <c r="R4370" s="13"/>
      <c r="S4370" s="4"/>
      <c r="T4370" s="5"/>
      <c r="U4370" s="9"/>
      <c r="V4370" s="9"/>
      <c r="W4370" s="9"/>
      <c r="X4370" s="32"/>
      <c r="Y4370" s="3"/>
      <c r="Z4370" s="1"/>
      <c r="AA4370" s="9"/>
      <c r="AB4370" s="3"/>
      <c r="AC4370" s="3"/>
      <c r="AD4370" s="3"/>
      <c r="AE4370" s="9"/>
      <c r="AF4370" s="10"/>
      <c r="AG4370" s="9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20"/>
      <c r="R4371" s="13"/>
      <c r="S4371" s="4"/>
      <c r="T4371" s="5"/>
      <c r="U4371" s="9"/>
      <c r="V4371" s="9"/>
      <c r="W4371" s="9"/>
      <c r="X4371" s="32"/>
      <c r="Y4371" s="3"/>
      <c r="Z4371" s="1"/>
      <c r="AA4371" s="9"/>
      <c r="AB4371" s="3"/>
      <c r="AC4371" s="3"/>
      <c r="AD4371" s="3"/>
      <c r="AE4371" s="9"/>
      <c r="AF4371" s="10"/>
      <c r="AG4371" s="9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20"/>
      <c r="R4372" s="13"/>
      <c r="S4372" s="4"/>
      <c r="T4372" s="5"/>
      <c r="U4372" s="9"/>
      <c r="V4372" s="9"/>
      <c r="W4372" s="9"/>
      <c r="X4372" s="32"/>
      <c r="Y4372" s="3"/>
      <c r="Z4372" s="1"/>
      <c r="AA4372" s="9"/>
      <c r="AB4372" s="3"/>
      <c r="AC4372" s="3"/>
      <c r="AD4372" s="3"/>
      <c r="AE4372" s="9"/>
      <c r="AF4372" s="10"/>
      <c r="AG4372" s="9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20"/>
      <c r="R4373" s="13"/>
      <c r="S4373" s="4"/>
      <c r="T4373" s="5"/>
      <c r="U4373" s="9"/>
      <c r="V4373" s="9"/>
      <c r="W4373" s="9"/>
      <c r="X4373" s="32"/>
      <c r="Y4373" s="3"/>
      <c r="Z4373" s="1"/>
      <c r="AA4373" s="9"/>
      <c r="AB4373" s="3"/>
      <c r="AC4373" s="3"/>
      <c r="AD4373" s="3"/>
      <c r="AE4373" s="9"/>
      <c r="AF4373" s="10"/>
      <c r="AG4373" s="9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20"/>
      <c r="R4374" s="13"/>
      <c r="S4374" s="4"/>
      <c r="T4374" s="5"/>
      <c r="U4374" s="9"/>
      <c r="V4374" s="9"/>
      <c r="W4374" s="9"/>
      <c r="X4374" s="32"/>
      <c r="Y4374" s="3"/>
      <c r="Z4374" s="1"/>
      <c r="AA4374" s="9"/>
      <c r="AB4374" s="3"/>
      <c r="AC4374" s="3"/>
      <c r="AD4374" s="3"/>
      <c r="AE4374" s="9"/>
      <c r="AF4374" s="10"/>
      <c r="AG4374" s="9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20"/>
      <c r="R4375" s="13"/>
      <c r="S4375" s="4"/>
      <c r="T4375" s="5"/>
      <c r="U4375" s="9"/>
      <c r="V4375" s="9"/>
      <c r="W4375" s="9"/>
      <c r="X4375" s="32"/>
      <c r="Y4375" s="3"/>
      <c r="Z4375" s="1"/>
      <c r="AA4375" s="9"/>
      <c r="AB4375" s="3"/>
      <c r="AC4375" s="3"/>
      <c r="AD4375" s="3"/>
      <c r="AE4375" s="9"/>
      <c r="AF4375" s="10"/>
      <c r="AG4375" s="9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20"/>
      <c r="R4376" s="13"/>
      <c r="S4376" s="4"/>
      <c r="T4376" s="5"/>
      <c r="U4376" s="9"/>
      <c r="V4376" s="9"/>
      <c r="W4376" s="9"/>
      <c r="X4376" s="32"/>
      <c r="Y4376" s="3"/>
      <c r="Z4376" s="1"/>
      <c r="AA4376" s="9"/>
      <c r="AB4376" s="3"/>
      <c r="AC4376" s="3"/>
      <c r="AD4376" s="3"/>
      <c r="AE4376" s="9"/>
      <c r="AF4376" s="10"/>
      <c r="AG4376" s="9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20"/>
      <c r="R4377" s="13"/>
      <c r="S4377" s="4"/>
      <c r="T4377" s="5"/>
      <c r="U4377" s="9"/>
      <c r="V4377" s="9"/>
      <c r="W4377" s="9"/>
      <c r="X4377" s="32"/>
      <c r="Y4377" s="3"/>
      <c r="Z4377" s="1"/>
      <c r="AA4377" s="9"/>
      <c r="AB4377" s="3"/>
      <c r="AC4377" s="3"/>
      <c r="AD4377" s="3"/>
      <c r="AE4377" s="9"/>
      <c r="AF4377" s="10"/>
      <c r="AG4377" s="9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20"/>
      <c r="R4378" s="13"/>
      <c r="S4378" s="4"/>
      <c r="T4378" s="5"/>
      <c r="U4378" s="9"/>
      <c r="V4378" s="9"/>
      <c r="W4378" s="9"/>
      <c r="X4378" s="32"/>
      <c r="Y4378" s="3"/>
      <c r="Z4378" s="1"/>
      <c r="AA4378" s="9"/>
      <c r="AB4378" s="3"/>
      <c r="AC4378" s="3"/>
      <c r="AD4378" s="3"/>
      <c r="AE4378" s="9"/>
      <c r="AF4378" s="10"/>
      <c r="AG4378" s="9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20"/>
      <c r="R4379" s="13"/>
      <c r="S4379" s="4"/>
      <c r="T4379" s="5"/>
      <c r="U4379" s="9"/>
      <c r="V4379" s="9"/>
      <c r="W4379" s="9"/>
      <c r="X4379" s="32"/>
      <c r="Y4379" s="3"/>
      <c r="Z4379" s="1"/>
      <c r="AA4379" s="9"/>
      <c r="AB4379" s="3"/>
      <c r="AC4379" s="3"/>
      <c r="AD4379" s="3"/>
      <c r="AE4379" s="9"/>
      <c r="AF4379" s="10"/>
      <c r="AG4379" s="9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20"/>
      <c r="R4380" s="13"/>
      <c r="S4380" s="4"/>
      <c r="T4380" s="5"/>
      <c r="U4380" s="9"/>
      <c r="V4380" s="9"/>
      <c r="W4380" s="9"/>
      <c r="X4380" s="32"/>
      <c r="Y4380" s="3"/>
      <c r="Z4380" s="1"/>
      <c r="AA4380" s="9"/>
      <c r="AB4380" s="3"/>
      <c r="AC4380" s="3"/>
      <c r="AD4380" s="3"/>
      <c r="AE4380" s="9"/>
      <c r="AF4380" s="10"/>
      <c r="AG4380" s="9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20"/>
      <c r="R4381" s="13"/>
      <c r="S4381" s="4"/>
      <c r="T4381" s="5"/>
      <c r="U4381" s="9"/>
      <c r="V4381" s="9"/>
      <c r="W4381" s="9"/>
      <c r="X4381" s="32"/>
      <c r="Y4381" s="3"/>
      <c r="Z4381" s="1"/>
      <c r="AA4381" s="9"/>
      <c r="AB4381" s="3"/>
      <c r="AC4381" s="3"/>
      <c r="AD4381" s="3"/>
      <c r="AE4381" s="9"/>
      <c r="AF4381" s="10"/>
      <c r="AG4381" s="9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20"/>
      <c r="R4382" s="13"/>
      <c r="S4382" s="4"/>
      <c r="T4382" s="5"/>
      <c r="U4382" s="9"/>
      <c r="V4382" s="9"/>
      <c r="W4382" s="9"/>
      <c r="X4382" s="32"/>
      <c r="Y4382" s="3"/>
      <c r="Z4382" s="1"/>
      <c r="AA4382" s="9"/>
      <c r="AB4382" s="3"/>
      <c r="AC4382" s="3"/>
      <c r="AD4382" s="3"/>
      <c r="AE4382" s="9"/>
      <c r="AF4382" s="10"/>
      <c r="AG4382" s="9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20"/>
      <c r="R4383" s="13"/>
      <c r="S4383" s="4"/>
      <c r="T4383" s="5"/>
      <c r="U4383" s="9"/>
      <c r="V4383" s="9"/>
      <c r="W4383" s="9"/>
      <c r="X4383" s="32"/>
      <c r="Y4383" s="3"/>
      <c r="Z4383" s="1"/>
      <c r="AA4383" s="9"/>
      <c r="AB4383" s="3"/>
      <c r="AC4383" s="3"/>
      <c r="AD4383" s="3"/>
      <c r="AE4383" s="9"/>
      <c r="AF4383" s="10"/>
      <c r="AG4383" s="9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20"/>
      <c r="R4384" s="13"/>
      <c r="S4384" s="4"/>
      <c r="T4384" s="5"/>
      <c r="U4384" s="9"/>
      <c r="V4384" s="9"/>
      <c r="W4384" s="9"/>
      <c r="X4384" s="32"/>
      <c r="Y4384" s="3"/>
      <c r="Z4384" s="1"/>
      <c r="AA4384" s="9"/>
      <c r="AB4384" s="3"/>
      <c r="AC4384" s="3"/>
      <c r="AD4384" s="3"/>
      <c r="AE4384" s="9"/>
      <c r="AF4384" s="10"/>
      <c r="AG4384" s="9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20"/>
      <c r="R4385" s="13"/>
      <c r="S4385" s="4"/>
      <c r="T4385" s="5"/>
      <c r="U4385" s="9"/>
      <c r="V4385" s="9"/>
      <c r="W4385" s="9"/>
      <c r="X4385" s="32"/>
      <c r="Y4385" s="3"/>
      <c r="Z4385" s="1"/>
      <c r="AA4385" s="9"/>
      <c r="AB4385" s="3"/>
      <c r="AC4385" s="3"/>
      <c r="AD4385" s="3"/>
      <c r="AE4385" s="9"/>
      <c r="AF4385" s="10"/>
      <c r="AG4385" s="9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20"/>
      <c r="R4386" s="13"/>
      <c r="S4386" s="4"/>
      <c r="T4386" s="5"/>
      <c r="U4386" s="9"/>
      <c r="V4386" s="9"/>
      <c r="W4386" s="9"/>
      <c r="X4386" s="32"/>
      <c r="Y4386" s="3"/>
      <c r="Z4386" s="1"/>
      <c r="AA4386" s="9"/>
      <c r="AB4386" s="3"/>
      <c r="AC4386" s="3"/>
      <c r="AD4386" s="3"/>
      <c r="AE4386" s="9"/>
      <c r="AF4386" s="10"/>
      <c r="AG4386" s="9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20"/>
      <c r="R4387" s="13"/>
      <c r="S4387" s="4"/>
      <c r="T4387" s="5"/>
      <c r="U4387" s="9"/>
      <c r="V4387" s="9"/>
      <c r="W4387" s="9"/>
      <c r="X4387" s="32"/>
      <c r="Y4387" s="3"/>
      <c r="Z4387" s="1"/>
      <c r="AA4387" s="9"/>
      <c r="AB4387" s="3"/>
      <c r="AC4387" s="3"/>
      <c r="AD4387" s="3"/>
      <c r="AE4387" s="9"/>
      <c r="AF4387" s="10"/>
      <c r="AG4387" s="9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20"/>
      <c r="R4388" s="13"/>
      <c r="S4388" s="4"/>
      <c r="T4388" s="5"/>
      <c r="U4388" s="9"/>
      <c r="V4388" s="9"/>
      <c r="W4388" s="9"/>
      <c r="X4388" s="32"/>
      <c r="Y4388" s="3"/>
      <c r="Z4388" s="1"/>
      <c r="AA4388" s="9"/>
      <c r="AB4388" s="3"/>
      <c r="AC4388" s="3"/>
      <c r="AD4388" s="3"/>
      <c r="AE4388" s="9"/>
      <c r="AF4388" s="10"/>
      <c r="AG4388" s="9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20"/>
      <c r="R4389" s="13"/>
      <c r="S4389" s="4"/>
      <c r="T4389" s="5"/>
      <c r="U4389" s="9"/>
      <c r="V4389" s="9"/>
      <c r="W4389" s="9"/>
      <c r="X4389" s="32"/>
      <c r="Y4389" s="3"/>
      <c r="Z4389" s="1"/>
      <c r="AA4389" s="9"/>
      <c r="AB4389" s="3"/>
      <c r="AC4389" s="3"/>
      <c r="AD4389" s="3"/>
      <c r="AE4389" s="9"/>
      <c r="AF4389" s="10"/>
      <c r="AG4389" s="9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20"/>
      <c r="R4390" s="13"/>
      <c r="S4390" s="4"/>
      <c r="T4390" s="5"/>
      <c r="U4390" s="9"/>
      <c r="V4390" s="9"/>
      <c r="W4390" s="9"/>
      <c r="X4390" s="32"/>
      <c r="Y4390" s="3"/>
      <c r="Z4390" s="1"/>
      <c r="AA4390" s="9"/>
      <c r="AB4390" s="3"/>
      <c r="AC4390" s="3"/>
      <c r="AD4390" s="3"/>
      <c r="AE4390" s="9"/>
      <c r="AF4390" s="10"/>
      <c r="AG4390" s="9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20"/>
      <c r="R4391" s="13"/>
      <c r="S4391" s="4"/>
      <c r="T4391" s="5"/>
      <c r="U4391" s="9"/>
      <c r="V4391" s="9"/>
      <c r="W4391" s="9"/>
      <c r="X4391" s="32"/>
      <c r="Y4391" s="3"/>
      <c r="Z4391" s="1"/>
      <c r="AA4391" s="9"/>
      <c r="AB4391" s="3"/>
      <c r="AC4391" s="3"/>
      <c r="AD4391" s="3"/>
      <c r="AE4391" s="9"/>
      <c r="AF4391" s="10"/>
      <c r="AG4391" s="9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20"/>
      <c r="R4392" s="13"/>
      <c r="S4392" s="4"/>
      <c r="T4392" s="5"/>
      <c r="U4392" s="9"/>
      <c r="V4392" s="9"/>
      <c r="W4392" s="9"/>
      <c r="X4392" s="32"/>
      <c r="Y4392" s="3"/>
      <c r="Z4392" s="1"/>
      <c r="AA4392" s="9"/>
      <c r="AB4392" s="3"/>
      <c r="AC4392" s="3"/>
      <c r="AD4392" s="3"/>
      <c r="AE4392" s="9"/>
      <c r="AF4392" s="10"/>
      <c r="AG4392" s="9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20"/>
      <c r="R4393" s="13"/>
      <c r="S4393" s="4"/>
      <c r="T4393" s="5"/>
      <c r="U4393" s="9"/>
      <c r="V4393" s="9"/>
      <c r="W4393" s="9"/>
      <c r="X4393" s="32"/>
      <c r="Y4393" s="3"/>
      <c r="Z4393" s="1"/>
      <c r="AA4393" s="9"/>
      <c r="AB4393" s="3"/>
      <c r="AC4393" s="3"/>
      <c r="AD4393" s="3"/>
      <c r="AE4393" s="9"/>
      <c r="AF4393" s="10"/>
      <c r="AG4393" s="9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20"/>
      <c r="R4394" s="13"/>
      <c r="S4394" s="4"/>
      <c r="T4394" s="5"/>
      <c r="U4394" s="9"/>
      <c r="V4394" s="9"/>
      <c r="W4394" s="9"/>
      <c r="X4394" s="32"/>
      <c r="Y4394" s="3"/>
      <c r="Z4394" s="1"/>
      <c r="AA4394" s="9"/>
      <c r="AB4394" s="3"/>
      <c r="AC4394" s="3"/>
      <c r="AD4394" s="3"/>
      <c r="AE4394" s="9"/>
      <c r="AF4394" s="10"/>
      <c r="AG4394" s="9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20"/>
      <c r="R4395" s="13"/>
      <c r="S4395" s="4"/>
      <c r="T4395" s="5"/>
      <c r="U4395" s="9"/>
      <c r="V4395" s="9"/>
      <c r="W4395" s="9"/>
      <c r="X4395" s="32"/>
      <c r="Y4395" s="3"/>
      <c r="Z4395" s="1"/>
      <c r="AA4395" s="9"/>
      <c r="AB4395" s="3"/>
      <c r="AC4395" s="3"/>
      <c r="AD4395" s="3"/>
      <c r="AE4395" s="9"/>
      <c r="AF4395" s="10"/>
      <c r="AG4395" s="9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20"/>
      <c r="R4396" s="13"/>
      <c r="S4396" s="4"/>
      <c r="T4396" s="5"/>
      <c r="U4396" s="28"/>
      <c r="V4396" s="28"/>
      <c r="W4396" s="28"/>
      <c r="X4396" s="36"/>
      <c r="Y4396" s="21"/>
      <c r="Z4396" s="26"/>
      <c r="AA4396" s="28"/>
      <c r="AB4396" s="21"/>
      <c r="AC4396" s="21"/>
      <c r="AD4396" s="21"/>
      <c r="AE4396" s="28"/>
      <c r="AF4396" s="22"/>
      <c r="AG4396" s="28"/>
      <c r="AH4396" s="26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</row>
    <row r="4397" spans="1:151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20"/>
      <c r="R4397" s="13"/>
      <c r="S4397" s="4"/>
      <c r="T4397" s="5"/>
      <c r="U4397" s="9"/>
      <c r="V4397" s="9"/>
      <c r="W4397" s="9"/>
      <c r="X4397" s="32"/>
      <c r="Y4397" s="3"/>
      <c r="Z4397" s="1"/>
      <c r="AA4397" s="9"/>
      <c r="AB4397" s="3"/>
      <c r="AC4397" s="3"/>
      <c r="AD4397" s="3"/>
      <c r="AE4397" s="9"/>
      <c r="AF4397" s="10"/>
      <c r="AG4397" s="9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20"/>
      <c r="R4398" s="13"/>
      <c r="S4398" s="4"/>
      <c r="T4398" s="5"/>
      <c r="U4398" s="9"/>
      <c r="V4398" s="9"/>
      <c r="W4398" s="9"/>
      <c r="X4398" s="32"/>
      <c r="Y4398" s="3"/>
      <c r="Z4398" s="1"/>
      <c r="AA4398" s="9"/>
      <c r="AB4398" s="3"/>
      <c r="AC4398" s="3"/>
      <c r="AD4398" s="3"/>
      <c r="AE4398" s="9"/>
      <c r="AF4398" s="10"/>
      <c r="AG4398" s="9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20"/>
      <c r="R4399" s="13"/>
      <c r="S4399" s="4"/>
      <c r="T4399" s="5"/>
      <c r="U4399" s="9"/>
      <c r="V4399" s="9"/>
      <c r="W4399" s="9"/>
      <c r="X4399" s="32"/>
      <c r="Y4399" s="3"/>
      <c r="Z4399" s="1"/>
      <c r="AA4399" s="9"/>
      <c r="AB4399" s="3"/>
      <c r="AC4399" s="3"/>
      <c r="AD4399" s="3"/>
      <c r="AE4399" s="9"/>
      <c r="AF4399" s="10"/>
      <c r="AG4399" s="9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20"/>
      <c r="R4400" s="13"/>
      <c r="S4400" s="4"/>
      <c r="T4400" s="5"/>
      <c r="U4400" s="9"/>
      <c r="V4400" s="9"/>
      <c r="W4400" s="9"/>
      <c r="X4400" s="32"/>
      <c r="Y4400" s="3"/>
      <c r="Z4400" s="1"/>
      <c r="AA4400" s="9"/>
      <c r="AB4400" s="3"/>
      <c r="AC4400" s="3"/>
      <c r="AD4400" s="3"/>
      <c r="AE4400" s="9"/>
      <c r="AF4400" s="10"/>
      <c r="AG4400" s="9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20"/>
      <c r="R4401" s="13"/>
      <c r="S4401" s="4"/>
      <c r="T4401" s="5"/>
      <c r="U4401" s="9"/>
      <c r="V4401" s="9"/>
      <c r="W4401" s="9"/>
      <c r="X4401" s="32"/>
      <c r="Y4401" s="3"/>
      <c r="Z4401" s="1"/>
      <c r="AA4401" s="9"/>
      <c r="AB4401" s="3"/>
      <c r="AC4401" s="3"/>
      <c r="AD4401" s="3"/>
      <c r="AE4401" s="9"/>
      <c r="AF4401" s="10"/>
      <c r="AG4401" s="9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20"/>
      <c r="R4402" s="13"/>
      <c r="S4402" s="4"/>
      <c r="T4402" s="5"/>
      <c r="U4402" s="9"/>
      <c r="V4402" s="9"/>
      <c r="W4402" s="9"/>
      <c r="X4402" s="32"/>
      <c r="Y4402" s="3"/>
      <c r="Z4402" s="1"/>
      <c r="AA4402" s="9"/>
      <c r="AB4402" s="3"/>
      <c r="AC4402" s="3"/>
      <c r="AD4402" s="3"/>
      <c r="AE4402" s="9"/>
      <c r="AF4402" s="10"/>
      <c r="AG4402" s="9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20"/>
      <c r="R4403" s="13"/>
      <c r="S4403" s="4"/>
      <c r="T4403" s="5"/>
      <c r="U4403" s="9"/>
      <c r="V4403" s="9"/>
      <c r="W4403" s="9"/>
      <c r="X4403" s="32"/>
      <c r="Y4403" s="3"/>
      <c r="Z4403" s="1"/>
      <c r="AA4403" s="9"/>
      <c r="AB4403" s="3"/>
      <c r="AC4403" s="3"/>
      <c r="AD4403" s="3"/>
      <c r="AE4403" s="9"/>
      <c r="AF4403" s="10"/>
      <c r="AG4403" s="9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20"/>
      <c r="R4404" s="13"/>
      <c r="S4404" s="4"/>
      <c r="T4404" s="5"/>
      <c r="U4404" s="9"/>
      <c r="V4404" s="9"/>
      <c r="W4404" s="9"/>
      <c r="X4404" s="32"/>
      <c r="Y4404" s="3"/>
      <c r="Z4404" s="1"/>
      <c r="AA4404" s="9"/>
      <c r="AB4404" s="3"/>
      <c r="AC4404" s="3"/>
      <c r="AD4404" s="3"/>
      <c r="AE4404" s="9"/>
      <c r="AF4404" s="10"/>
      <c r="AG4404" s="9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20"/>
      <c r="R4405" s="13"/>
      <c r="S4405" s="4"/>
      <c r="T4405" s="5"/>
      <c r="U4405" s="9"/>
      <c r="V4405" s="9"/>
      <c r="W4405" s="9"/>
      <c r="X4405" s="32"/>
      <c r="Y4405" s="3"/>
      <c r="Z4405" s="1"/>
      <c r="AA4405" s="9"/>
      <c r="AB4405" s="3"/>
      <c r="AC4405" s="3"/>
      <c r="AD4405" s="3"/>
      <c r="AE4405" s="9"/>
      <c r="AF4405" s="10"/>
      <c r="AG4405" s="9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20"/>
      <c r="R4406" s="13"/>
      <c r="S4406" s="4"/>
      <c r="T4406" s="5"/>
      <c r="U4406" s="9"/>
      <c r="V4406" s="9"/>
      <c r="W4406" s="9"/>
      <c r="X4406" s="32"/>
      <c r="Y4406" s="3"/>
      <c r="Z4406" s="1"/>
      <c r="AA4406" s="9"/>
      <c r="AB4406" s="3"/>
      <c r="AC4406" s="3"/>
      <c r="AD4406" s="3"/>
      <c r="AE4406" s="9"/>
      <c r="AF4406" s="10"/>
      <c r="AG4406" s="9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20"/>
      <c r="R4407" s="13"/>
      <c r="S4407" s="4"/>
      <c r="T4407" s="5"/>
      <c r="U4407" s="9"/>
      <c r="V4407" s="9"/>
      <c r="W4407" s="9"/>
      <c r="X4407" s="32"/>
      <c r="Y4407" s="3"/>
      <c r="Z4407" s="1"/>
      <c r="AA4407" s="9"/>
      <c r="AB4407" s="3"/>
      <c r="AC4407" s="3"/>
      <c r="AD4407" s="3"/>
      <c r="AE4407" s="9"/>
      <c r="AF4407" s="10"/>
      <c r="AG4407" s="9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20"/>
      <c r="R4408" s="13"/>
      <c r="S4408" s="4"/>
      <c r="T4408" s="5"/>
      <c r="U4408" s="9"/>
      <c r="V4408" s="9"/>
      <c r="W4408" s="9"/>
      <c r="X4408" s="32"/>
      <c r="Y4408" s="3"/>
      <c r="Z4408" s="1"/>
      <c r="AA4408" s="9"/>
      <c r="AB4408" s="3"/>
      <c r="AC4408" s="3"/>
      <c r="AD4408" s="3"/>
      <c r="AE4408" s="9"/>
      <c r="AF4408" s="10"/>
      <c r="AG4408" s="9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20"/>
      <c r="R4409" s="13"/>
      <c r="S4409" s="4"/>
      <c r="T4409" s="5"/>
      <c r="U4409" s="9"/>
      <c r="V4409" s="9"/>
      <c r="W4409" s="9"/>
      <c r="X4409" s="32"/>
      <c r="Y4409" s="3"/>
      <c r="Z4409" s="1"/>
      <c r="AA4409" s="9"/>
      <c r="AB4409" s="3"/>
      <c r="AC4409" s="3"/>
      <c r="AD4409" s="3"/>
      <c r="AE4409" s="9"/>
      <c r="AF4409" s="10"/>
      <c r="AG4409" s="9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20"/>
      <c r="R4410" s="13"/>
      <c r="S4410" s="4"/>
      <c r="T4410" s="5"/>
      <c r="U4410" s="9"/>
      <c r="V4410" s="9"/>
      <c r="W4410" s="9"/>
      <c r="X4410" s="32"/>
      <c r="Y4410" s="3"/>
      <c r="Z4410" s="1"/>
      <c r="AA4410" s="9"/>
      <c r="AB4410" s="3"/>
      <c r="AC4410" s="3"/>
      <c r="AD4410" s="3"/>
      <c r="AE4410" s="9"/>
      <c r="AF4410" s="10"/>
      <c r="AG4410" s="9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20"/>
      <c r="R4411" s="13"/>
      <c r="S4411" s="4"/>
      <c r="T4411" s="5"/>
      <c r="U4411" s="9"/>
      <c r="V4411" s="9"/>
      <c r="W4411" s="9"/>
      <c r="X4411" s="32"/>
      <c r="Y4411" s="3"/>
      <c r="Z4411" s="1"/>
      <c r="AA4411" s="9"/>
      <c r="AB4411" s="3"/>
      <c r="AC4411" s="3"/>
      <c r="AD4411" s="3"/>
      <c r="AE4411" s="9"/>
      <c r="AF4411" s="10"/>
      <c r="AG4411" s="9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20"/>
      <c r="R4412" s="13"/>
      <c r="S4412" s="4"/>
      <c r="T4412" s="5"/>
      <c r="U4412" s="9"/>
      <c r="V4412" s="9"/>
      <c r="W4412" s="9"/>
      <c r="X4412" s="32"/>
      <c r="Y4412" s="3"/>
      <c r="Z4412" s="1"/>
      <c r="AA4412" s="9"/>
      <c r="AB4412" s="3"/>
      <c r="AC4412" s="3"/>
      <c r="AD4412" s="3"/>
      <c r="AE4412" s="9"/>
      <c r="AF4412" s="10"/>
      <c r="AG4412" s="9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20"/>
      <c r="R4413" s="13"/>
      <c r="S4413" s="4"/>
      <c r="T4413" s="5"/>
      <c r="U4413" s="9"/>
      <c r="V4413" s="9"/>
      <c r="W4413" s="9"/>
      <c r="X4413" s="32"/>
      <c r="Y4413" s="3"/>
      <c r="Z4413" s="1"/>
      <c r="AA4413" s="9"/>
      <c r="AB4413" s="3"/>
      <c r="AC4413" s="3"/>
      <c r="AD4413" s="3"/>
      <c r="AE4413" s="9"/>
      <c r="AF4413" s="10"/>
      <c r="AG4413" s="9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20"/>
      <c r="R4414" s="13"/>
      <c r="S4414" s="4"/>
      <c r="T4414" s="5"/>
      <c r="U4414" s="9"/>
      <c r="V4414" s="9"/>
      <c r="W4414" s="9"/>
      <c r="X4414" s="32"/>
      <c r="Y4414" s="3"/>
      <c r="Z4414" s="1"/>
      <c r="AA4414" s="9"/>
      <c r="AB4414" s="3"/>
      <c r="AC4414" s="3"/>
      <c r="AD4414" s="3"/>
      <c r="AE4414" s="9"/>
      <c r="AF4414" s="10"/>
      <c r="AG4414" s="9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20"/>
      <c r="R4415" s="13"/>
      <c r="S4415" s="4"/>
      <c r="T4415" s="5"/>
      <c r="U4415" s="9"/>
      <c r="V4415" s="9"/>
      <c r="W4415" s="9"/>
      <c r="X4415" s="32"/>
      <c r="Y4415" s="3"/>
      <c r="Z4415" s="1"/>
      <c r="AA4415" s="9"/>
      <c r="AB4415" s="3"/>
      <c r="AC4415" s="3"/>
      <c r="AD4415" s="3"/>
      <c r="AE4415" s="9"/>
      <c r="AF4415" s="10"/>
      <c r="AG4415" s="9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20"/>
      <c r="R4416" s="13"/>
      <c r="S4416" s="4"/>
      <c r="T4416" s="5"/>
      <c r="U4416" s="9"/>
      <c r="V4416" s="9"/>
      <c r="W4416" s="9"/>
      <c r="X4416" s="32"/>
      <c r="Y4416" s="3"/>
      <c r="Z4416" s="1"/>
      <c r="AA4416" s="9"/>
      <c r="AB4416" s="3"/>
      <c r="AC4416" s="3"/>
      <c r="AD4416" s="3"/>
      <c r="AE4416" s="9"/>
      <c r="AF4416" s="10"/>
      <c r="AG4416" s="9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20"/>
      <c r="R4417" s="13"/>
      <c r="S4417" s="4"/>
      <c r="T4417" s="5"/>
      <c r="U4417" s="9"/>
      <c r="V4417" s="9"/>
      <c r="W4417" s="9"/>
      <c r="X4417" s="32"/>
      <c r="Y4417" s="3"/>
      <c r="Z4417" s="1"/>
      <c r="AA4417" s="9"/>
      <c r="AB4417" s="3"/>
      <c r="AC4417" s="3"/>
      <c r="AD4417" s="3"/>
      <c r="AE4417" s="9"/>
      <c r="AF4417" s="10"/>
      <c r="AG4417" s="9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20"/>
      <c r="R4418" s="13"/>
      <c r="S4418" s="4"/>
      <c r="T4418" s="5"/>
      <c r="U4418" s="9"/>
      <c r="V4418" s="9"/>
      <c r="W4418" s="9"/>
      <c r="X4418" s="32"/>
      <c r="Y4418" s="3"/>
      <c r="Z4418" s="1"/>
      <c r="AA4418" s="9"/>
      <c r="AB4418" s="3"/>
      <c r="AC4418" s="3"/>
      <c r="AD4418" s="3"/>
      <c r="AE4418" s="9"/>
      <c r="AF4418" s="10"/>
      <c r="AG4418" s="9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20"/>
      <c r="R4419" s="13"/>
      <c r="S4419" s="4"/>
      <c r="T4419" s="5"/>
      <c r="U4419" s="9"/>
      <c r="V4419" s="9"/>
      <c r="W4419" s="9"/>
      <c r="X4419" s="32"/>
      <c r="Y4419" s="3"/>
      <c r="Z4419" s="1"/>
      <c r="AA4419" s="9"/>
      <c r="AB4419" s="3"/>
      <c r="AC4419" s="3"/>
      <c r="AD4419" s="3"/>
      <c r="AE4419" s="9"/>
      <c r="AF4419" s="10"/>
      <c r="AG4419" s="9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20"/>
      <c r="R4420" s="13"/>
      <c r="S4420" s="4"/>
      <c r="T4420" s="5"/>
      <c r="U4420" s="9"/>
      <c r="V4420" s="9"/>
      <c r="W4420" s="9"/>
      <c r="X4420" s="32"/>
      <c r="Y4420" s="3"/>
      <c r="Z4420" s="1"/>
      <c r="AA4420" s="9"/>
      <c r="AB4420" s="3"/>
      <c r="AC4420" s="3"/>
      <c r="AD4420" s="3"/>
      <c r="AE4420" s="9"/>
      <c r="AF4420" s="10"/>
      <c r="AG4420" s="9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20"/>
      <c r="R4421" s="13"/>
      <c r="S4421" s="4"/>
      <c r="T4421" s="5"/>
      <c r="U4421" s="9"/>
      <c r="V4421" s="9"/>
      <c r="W4421" s="9"/>
      <c r="X4421" s="32"/>
      <c r="Y4421" s="3"/>
      <c r="Z4421" s="1"/>
      <c r="AA4421" s="9"/>
      <c r="AB4421" s="3"/>
      <c r="AC4421" s="3"/>
      <c r="AD4421" s="3"/>
      <c r="AE4421" s="9"/>
      <c r="AF4421" s="10"/>
      <c r="AG4421" s="9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20"/>
      <c r="R4422" s="13"/>
      <c r="S4422" s="4"/>
      <c r="T4422" s="5"/>
      <c r="U4422" s="9"/>
      <c r="V4422" s="9"/>
      <c r="W4422" s="9"/>
      <c r="X4422" s="32"/>
      <c r="Y4422" s="3"/>
      <c r="Z4422" s="1"/>
      <c r="AA4422" s="9"/>
      <c r="AB4422" s="3"/>
      <c r="AC4422" s="3"/>
      <c r="AD4422" s="3"/>
      <c r="AE4422" s="9"/>
      <c r="AF4422" s="10"/>
      <c r="AG4422" s="9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20"/>
      <c r="R4423" s="13"/>
      <c r="S4423" s="4"/>
      <c r="T4423" s="5"/>
      <c r="U4423" s="9"/>
      <c r="V4423" s="9"/>
      <c r="W4423" s="9"/>
      <c r="X4423" s="32"/>
      <c r="Y4423" s="3"/>
      <c r="Z4423" s="1"/>
      <c r="AA4423" s="9"/>
      <c r="AB4423" s="3"/>
      <c r="AC4423" s="3"/>
      <c r="AD4423" s="3"/>
      <c r="AE4423" s="9"/>
      <c r="AF4423" s="10"/>
      <c r="AG4423" s="9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20"/>
      <c r="R4424" s="13"/>
      <c r="S4424" s="4"/>
      <c r="T4424" s="5"/>
      <c r="U4424" s="9"/>
      <c r="V4424" s="9"/>
      <c r="W4424" s="9"/>
      <c r="X4424" s="32"/>
      <c r="Y4424" s="3"/>
      <c r="Z4424" s="1"/>
      <c r="AA4424" s="9"/>
      <c r="AB4424" s="3"/>
      <c r="AC4424" s="3"/>
      <c r="AD4424" s="3"/>
      <c r="AE4424" s="9"/>
      <c r="AF4424" s="10"/>
      <c r="AG4424" s="9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20"/>
      <c r="R4425" s="13"/>
      <c r="S4425" s="4"/>
      <c r="T4425" s="5"/>
      <c r="U4425" s="9"/>
      <c r="V4425" s="9"/>
      <c r="W4425" s="9"/>
      <c r="X4425" s="32"/>
      <c r="Y4425" s="3"/>
      <c r="Z4425" s="1"/>
      <c r="AA4425" s="9"/>
      <c r="AB4425" s="3"/>
      <c r="AC4425" s="3"/>
      <c r="AD4425" s="3"/>
      <c r="AE4425" s="9"/>
      <c r="AF4425" s="10"/>
      <c r="AG4425" s="9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20"/>
      <c r="R4426" s="13"/>
      <c r="S4426" s="4"/>
      <c r="T4426" s="5"/>
      <c r="U4426" s="9"/>
      <c r="V4426" s="9"/>
      <c r="W4426" s="9"/>
      <c r="X4426" s="32"/>
      <c r="Y4426" s="3"/>
      <c r="Z4426" s="1"/>
      <c r="AA4426" s="9"/>
      <c r="AB4426" s="3"/>
      <c r="AC4426" s="3"/>
      <c r="AD4426" s="3"/>
      <c r="AE4426" s="9"/>
      <c r="AF4426" s="10"/>
      <c r="AG4426" s="9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20"/>
      <c r="R4427" s="13"/>
      <c r="S4427" s="4"/>
      <c r="T4427" s="5"/>
      <c r="U4427" s="9"/>
      <c r="V4427" s="9"/>
      <c r="W4427" s="9"/>
      <c r="X4427" s="32"/>
      <c r="Y4427" s="3"/>
      <c r="Z4427" s="1"/>
      <c r="AA4427" s="9"/>
      <c r="AB4427" s="3"/>
      <c r="AC4427" s="3"/>
      <c r="AD4427" s="3"/>
      <c r="AE4427" s="9"/>
      <c r="AF4427" s="10"/>
      <c r="AG4427" s="9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20"/>
      <c r="R4428" s="13"/>
      <c r="S4428" s="4"/>
      <c r="T4428" s="5"/>
      <c r="U4428" s="9"/>
      <c r="V4428" s="9"/>
      <c r="W4428" s="9"/>
      <c r="X4428" s="32"/>
      <c r="Y4428" s="3"/>
      <c r="Z4428" s="1"/>
      <c r="AA4428" s="9"/>
      <c r="AB4428" s="3"/>
      <c r="AC4428" s="3"/>
      <c r="AD4428" s="3"/>
      <c r="AE4428" s="9"/>
      <c r="AF4428" s="10"/>
      <c r="AG4428" s="9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20"/>
      <c r="R4429" s="13"/>
      <c r="S4429" s="4"/>
      <c r="T4429" s="5"/>
      <c r="U4429" s="9"/>
      <c r="V4429" s="9"/>
      <c r="W4429" s="9"/>
      <c r="X4429" s="32"/>
      <c r="Y4429" s="3"/>
      <c r="Z4429" s="1"/>
      <c r="AA4429" s="9"/>
      <c r="AB4429" s="3"/>
      <c r="AC4429" s="3"/>
      <c r="AD4429" s="3"/>
      <c r="AE4429" s="9"/>
      <c r="AF4429" s="10"/>
      <c r="AG4429" s="9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20"/>
      <c r="R4430" s="13"/>
      <c r="S4430" s="4"/>
      <c r="T4430" s="5"/>
      <c r="U4430" s="9"/>
      <c r="V4430" s="9"/>
      <c r="W4430" s="9"/>
      <c r="X4430" s="32"/>
      <c r="Y4430" s="3"/>
      <c r="Z4430" s="1"/>
      <c r="AA4430" s="9"/>
      <c r="AB4430" s="3"/>
      <c r="AC4430" s="3"/>
      <c r="AD4430" s="3"/>
      <c r="AE4430" s="9"/>
      <c r="AF4430" s="10"/>
      <c r="AG4430" s="9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20"/>
      <c r="R4431" s="13"/>
      <c r="S4431" s="4"/>
      <c r="T4431" s="5"/>
      <c r="U4431" s="9"/>
      <c r="V4431" s="9"/>
      <c r="W4431" s="9"/>
      <c r="X4431" s="32"/>
      <c r="Y4431" s="3"/>
      <c r="Z4431" s="1"/>
      <c r="AA4431" s="9"/>
      <c r="AB4431" s="3"/>
      <c r="AC4431" s="3"/>
      <c r="AD4431" s="3"/>
      <c r="AE4431" s="9"/>
      <c r="AF4431" s="10"/>
      <c r="AG4431" s="9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20"/>
      <c r="R4432" s="13"/>
      <c r="S4432" s="4"/>
      <c r="T4432" s="5"/>
      <c r="U4432" s="9"/>
      <c r="V4432" s="9"/>
      <c r="W4432" s="9"/>
      <c r="X4432" s="32"/>
      <c r="Y4432" s="3"/>
      <c r="Z4432" s="1"/>
      <c r="AA4432" s="9"/>
      <c r="AB4432" s="3"/>
      <c r="AC4432" s="3"/>
      <c r="AD4432" s="3"/>
      <c r="AE4432" s="9"/>
      <c r="AF4432" s="10"/>
      <c r="AG4432" s="9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20"/>
      <c r="R4433" s="13"/>
      <c r="S4433" s="4"/>
      <c r="T4433" s="5"/>
      <c r="U4433" s="9"/>
      <c r="V4433" s="9"/>
      <c r="W4433" s="9"/>
      <c r="X4433" s="32"/>
      <c r="Y4433" s="3"/>
      <c r="Z4433" s="1"/>
      <c r="AA4433" s="9"/>
      <c r="AB4433" s="3"/>
      <c r="AC4433" s="3"/>
      <c r="AD4433" s="3"/>
      <c r="AE4433" s="9"/>
      <c r="AF4433" s="10"/>
      <c r="AG4433" s="9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20"/>
      <c r="R4434" s="13"/>
      <c r="S4434" s="4"/>
      <c r="T4434" s="5"/>
      <c r="U4434" s="9"/>
      <c r="V4434" s="9"/>
      <c r="W4434" s="9"/>
      <c r="X4434" s="32"/>
      <c r="Y4434" s="3"/>
      <c r="Z4434" s="1"/>
      <c r="AA4434" s="9"/>
      <c r="AB4434" s="3"/>
      <c r="AC4434" s="3"/>
      <c r="AD4434" s="3"/>
      <c r="AE4434" s="9"/>
      <c r="AF4434" s="10"/>
      <c r="AG4434" s="9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20"/>
      <c r="R4435" s="13"/>
      <c r="S4435" s="4"/>
      <c r="T4435" s="5"/>
      <c r="U4435" s="9"/>
      <c r="V4435" s="9"/>
      <c r="W4435" s="9"/>
      <c r="X4435" s="32"/>
      <c r="Y4435" s="3"/>
      <c r="Z4435" s="1"/>
      <c r="AA4435" s="9"/>
      <c r="AB4435" s="3"/>
      <c r="AC4435" s="3"/>
      <c r="AD4435" s="3"/>
      <c r="AE4435" s="9"/>
      <c r="AF4435" s="10"/>
      <c r="AG4435" s="9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20"/>
      <c r="R4436" s="13"/>
      <c r="S4436" s="4"/>
      <c r="T4436" s="5"/>
      <c r="U4436" s="9"/>
      <c r="V4436" s="9"/>
      <c r="W4436" s="9"/>
      <c r="X4436" s="32"/>
      <c r="Y4436" s="3"/>
      <c r="Z4436" s="1"/>
      <c r="AA4436" s="9"/>
      <c r="AB4436" s="3"/>
      <c r="AC4436" s="3"/>
      <c r="AD4436" s="3"/>
      <c r="AE4436" s="9"/>
      <c r="AF4436" s="10"/>
      <c r="AG4436" s="9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20"/>
      <c r="R4437" s="13"/>
      <c r="S4437" s="4"/>
      <c r="T4437" s="5"/>
      <c r="U4437" s="9"/>
      <c r="V4437" s="9"/>
      <c r="W4437" s="9"/>
      <c r="X4437" s="32"/>
      <c r="Y4437" s="3"/>
      <c r="Z4437" s="1"/>
      <c r="AA4437" s="9"/>
      <c r="AB4437" s="3"/>
      <c r="AC4437" s="3"/>
      <c r="AD4437" s="3"/>
      <c r="AE4437" s="9"/>
      <c r="AF4437" s="10"/>
      <c r="AG4437" s="9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20"/>
      <c r="R4438" s="13"/>
      <c r="S4438" s="4"/>
      <c r="T4438" s="5"/>
      <c r="U4438" s="9"/>
      <c r="V4438" s="9"/>
      <c r="W4438" s="9"/>
      <c r="X4438" s="32"/>
      <c r="Y4438" s="3"/>
      <c r="Z4438" s="1"/>
      <c r="AA4438" s="9"/>
      <c r="AB4438" s="3"/>
      <c r="AC4438" s="3"/>
      <c r="AD4438" s="3"/>
      <c r="AE4438" s="9"/>
      <c r="AF4438" s="10"/>
      <c r="AG4438" s="9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20"/>
      <c r="R4439" s="13"/>
      <c r="S4439" s="4"/>
      <c r="T4439" s="5"/>
      <c r="U4439" s="9"/>
      <c r="V4439" s="9"/>
      <c r="W4439" s="9"/>
      <c r="X4439" s="32"/>
      <c r="Y4439" s="3"/>
      <c r="Z4439" s="1"/>
      <c r="AA4439" s="9"/>
      <c r="AB4439" s="3"/>
      <c r="AC4439" s="3"/>
      <c r="AD4439" s="3"/>
      <c r="AE4439" s="9"/>
      <c r="AF4439" s="10"/>
      <c r="AG4439" s="9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20"/>
      <c r="R4440" s="13"/>
      <c r="S4440" s="4"/>
      <c r="T4440" s="5"/>
      <c r="U4440" s="9"/>
      <c r="V4440" s="9"/>
      <c r="W4440" s="9"/>
      <c r="X4440" s="32"/>
      <c r="Y4440" s="3"/>
      <c r="Z4440" s="1"/>
      <c r="AA4440" s="9"/>
      <c r="AB4440" s="3"/>
      <c r="AC4440" s="3"/>
      <c r="AD4440" s="3"/>
      <c r="AE4440" s="9"/>
      <c r="AF4440" s="10"/>
      <c r="AG4440" s="9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20"/>
      <c r="R4441" s="13"/>
      <c r="S4441" s="4"/>
      <c r="T4441" s="5"/>
      <c r="U4441" s="9"/>
      <c r="V4441" s="9"/>
      <c r="W4441" s="9"/>
      <c r="X4441" s="32"/>
      <c r="Y4441" s="3"/>
      <c r="Z4441" s="1"/>
      <c r="AA4441" s="9"/>
      <c r="AB4441" s="3"/>
      <c r="AC4441" s="3"/>
      <c r="AD4441" s="3"/>
      <c r="AE4441" s="9"/>
      <c r="AF4441" s="10"/>
      <c r="AG4441" s="9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20"/>
      <c r="R4442" s="13"/>
      <c r="S4442" s="4"/>
      <c r="T4442" s="5"/>
      <c r="U4442" s="9"/>
      <c r="V4442" s="9"/>
      <c r="W4442" s="9"/>
      <c r="X4442" s="32"/>
      <c r="Y4442" s="3"/>
      <c r="Z4442" s="1"/>
      <c r="AA4442" s="9"/>
      <c r="AB4442" s="3"/>
      <c r="AC4442" s="3"/>
      <c r="AD4442" s="3"/>
      <c r="AE4442" s="9"/>
      <c r="AF4442" s="10"/>
      <c r="AG4442" s="9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20"/>
      <c r="R4443" s="13"/>
      <c r="S4443" s="4"/>
      <c r="T4443" s="5"/>
      <c r="U4443" s="9"/>
      <c r="V4443" s="9"/>
      <c r="W4443" s="9"/>
      <c r="X4443" s="32"/>
      <c r="Y4443" s="3"/>
      <c r="Z4443" s="1"/>
      <c r="AA4443" s="9"/>
      <c r="AB4443" s="3"/>
      <c r="AC4443" s="3"/>
      <c r="AD4443" s="3"/>
      <c r="AE4443" s="9"/>
      <c r="AF4443" s="10"/>
      <c r="AG4443" s="9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20"/>
      <c r="R4444" s="13"/>
      <c r="S4444" s="4"/>
      <c r="T4444" s="5"/>
      <c r="U4444" s="9"/>
      <c r="V4444" s="9"/>
      <c r="W4444" s="9"/>
      <c r="X4444" s="32"/>
      <c r="Y4444" s="3"/>
      <c r="Z4444" s="1"/>
      <c r="AA4444" s="9"/>
      <c r="AB4444" s="3"/>
      <c r="AC4444" s="3"/>
      <c r="AD4444" s="3"/>
      <c r="AE4444" s="9"/>
      <c r="AF4444" s="10"/>
      <c r="AG4444" s="9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20"/>
      <c r="R4445" s="13"/>
      <c r="S4445" s="4"/>
      <c r="T4445" s="5"/>
      <c r="U4445" s="9"/>
      <c r="V4445" s="9"/>
      <c r="W4445" s="9"/>
      <c r="X4445" s="32"/>
      <c r="Y4445" s="3"/>
      <c r="Z4445" s="1"/>
      <c r="AA4445" s="9"/>
      <c r="AB4445" s="3"/>
      <c r="AC4445" s="3"/>
      <c r="AD4445" s="3"/>
      <c r="AE4445" s="9"/>
      <c r="AF4445" s="10"/>
      <c r="AG4445" s="9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20"/>
      <c r="R4446" s="13"/>
      <c r="S4446" s="4"/>
      <c r="T4446" s="5"/>
      <c r="U4446" s="9"/>
      <c r="V4446" s="9"/>
      <c r="W4446" s="9"/>
      <c r="X4446" s="32"/>
      <c r="Y4446" s="3"/>
      <c r="Z4446" s="1"/>
      <c r="AA4446" s="9"/>
      <c r="AB4446" s="3"/>
      <c r="AC4446" s="3"/>
      <c r="AD4446" s="3"/>
      <c r="AE4446" s="9"/>
      <c r="AF4446" s="10"/>
      <c r="AG4446" s="9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20"/>
      <c r="R4447" s="13"/>
      <c r="S4447" s="4"/>
      <c r="T4447" s="5"/>
      <c r="U4447" s="9"/>
      <c r="V4447" s="9"/>
      <c r="W4447" s="9"/>
      <c r="X4447" s="32"/>
      <c r="Y4447" s="3"/>
      <c r="Z4447" s="1"/>
      <c r="AA4447" s="9"/>
      <c r="AB4447" s="3"/>
      <c r="AC4447" s="3"/>
      <c r="AD4447" s="3"/>
      <c r="AE4447" s="9"/>
      <c r="AF4447" s="10"/>
      <c r="AG4447" s="9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20"/>
      <c r="R4448" s="13"/>
      <c r="S4448" s="4"/>
      <c r="T4448" s="5"/>
      <c r="U4448" s="9"/>
      <c r="V4448" s="9"/>
      <c r="W4448" s="9"/>
      <c r="X4448" s="32"/>
      <c r="Y4448" s="3"/>
      <c r="Z4448" s="1"/>
      <c r="AA4448" s="9"/>
      <c r="AB4448" s="3"/>
      <c r="AC4448" s="3"/>
      <c r="AD4448" s="3"/>
      <c r="AE4448" s="9"/>
      <c r="AF4448" s="10"/>
      <c r="AG4448" s="9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20"/>
      <c r="R4449" s="13"/>
      <c r="S4449" s="4"/>
      <c r="T4449" s="5"/>
      <c r="U4449" s="9"/>
      <c r="V4449" s="9"/>
      <c r="W4449" s="9"/>
      <c r="X4449" s="32"/>
      <c r="Y4449" s="3"/>
      <c r="Z4449" s="1"/>
      <c r="AA4449" s="9"/>
      <c r="AB4449" s="3"/>
      <c r="AC4449" s="3"/>
      <c r="AD4449" s="3"/>
      <c r="AE4449" s="9"/>
      <c r="AF4449" s="10"/>
      <c r="AG4449" s="9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20"/>
      <c r="R4450" s="13"/>
      <c r="S4450" s="4"/>
      <c r="T4450" s="5"/>
      <c r="U4450" s="9"/>
      <c r="V4450" s="9"/>
      <c r="W4450" s="9"/>
      <c r="X4450" s="32"/>
      <c r="Y4450" s="3"/>
      <c r="Z4450" s="1"/>
      <c r="AA4450" s="9"/>
      <c r="AB4450" s="3"/>
      <c r="AC4450" s="3"/>
      <c r="AD4450" s="3"/>
      <c r="AE4450" s="9"/>
      <c r="AF4450" s="10"/>
      <c r="AG4450" s="9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20"/>
      <c r="R4451" s="13"/>
      <c r="S4451" s="4"/>
      <c r="T4451" s="5"/>
      <c r="U4451" s="9"/>
      <c r="V4451" s="9"/>
      <c r="W4451" s="9"/>
      <c r="X4451" s="32"/>
      <c r="Y4451" s="3"/>
      <c r="Z4451" s="1"/>
      <c r="AA4451" s="9"/>
      <c r="AB4451" s="3"/>
      <c r="AC4451" s="3"/>
      <c r="AD4451" s="3"/>
      <c r="AE4451" s="9"/>
      <c r="AF4451" s="10"/>
      <c r="AG4451" s="9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20"/>
      <c r="R4452" s="13"/>
      <c r="S4452" s="4"/>
      <c r="T4452" s="5"/>
      <c r="U4452" s="9"/>
      <c r="V4452" s="9"/>
      <c r="W4452" s="9"/>
      <c r="X4452" s="32"/>
      <c r="Y4452" s="3"/>
      <c r="Z4452" s="1"/>
      <c r="AA4452" s="9"/>
      <c r="AB4452" s="3"/>
      <c r="AC4452" s="3"/>
      <c r="AD4452" s="3"/>
      <c r="AE4452" s="9"/>
      <c r="AF4452" s="10"/>
      <c r="AG4452" s="9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20"/>
      <c r="R4453" s="13"/>
      <c r="S4453" s="4"/>
      <c r="T4453" s="5"/>
      <c r="U4453" s="9"/>
      <c r="V4453" s="9"/>
      <c r="W4453" s="9"/>
      <c r="X4453" s="32"/>
      <c r="Y4453" s="3"/>
      <c r="Z4453" s="1"/>
      <c r="AA4453" s="9"/>
      <c r="AB4453" s="3"/>
      <c r="AC4453" s="3"/>
      <c r="AD4453" s="3"/>
      <c r="AE4453" s="9"/>
      <c r="AF4453" s="10"/>
      <c r="AG4453" s="9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20"/>
      <c r="R4454" s="13"/>
      <c r="S4454" s="4"/>
      <c r="T4454" s="5"/>
      <c r="U4454" s="9"/>
      <c r="V4454" s="9"/>
      <c r="W4454" s="9"/>
      <c r="X4454" s="32"/>
      <c r="Y4454" s="3"/>
      <c r="Z4454" s="1"/>
      <c r="AA4454" s="9"/>
      <c r="AB4454" s="3"/>
      <c r="AC4454" s="3"/>
      <c r="AD4454" s="3"/>
      <c r="AE4454" s="9"/>
      <c r="AF4454" s="10"/>
      <c r="AG4454" s="9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20"/>
      <c r="R4455" s="13"/>
      <c r="S4455" s="4"/>
      <c r="T4455" s="5"/>
      <c r="U4455" s="9"/>
      <c r="V4455" s="9"/>
      <c r="W4455" s="9"/>
      <c r="X4455" s="32"/>
      <c r="Y4455" s="3"/>
      <c r="Z4455" s="1"/>
      <c r="AA4455" s="9"/>
      <c r="AB4455" s="3"/>
      <c r="AC4455" s="3"/>
      <c r="AD4455" s="3"/>
      <c r="AE4455" s="9"/>
      <c r="AF4455" s="10"/>
      <c r="AG4455" s="9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20"/>
      <c r="R4456" s="13"/>
      <c r="S4456" s="4"/>
      <c r="T4456" s="5"/>
      <c r="U4456" s="9"/>
      <c r="V4456" s="9"/>
      <c r="W4456" s="9"/>
      <c r="X4456" s="32"/>
      <c r="Y4456" s="3"/>
      <c r="Z4456" s="1"/>
      <c r="AA4456" s="9"/>
      <c r="AB4456" s="3"/>
      <c r="AC4456" s="3"/>
      <c r="AD4456" s="3"/>
      <c r="AE4456" s="9"/>
      <c r="AF4456" s="10"/>
      <c r="AG4456" s="9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20"/>
      <c r="R4457" s="13"/>
      <c r="S4457" s="4"/>
      <c r="T4457" s="5"/>
      <c r="U4457" s="9"/>
      <c r="V4457" s="9"/>
      <c r="W4457" s="9"/>
      <c r="X4457" s="32"/>
      <c r="Y4457" s="3"/>
      <c r="Z4457" s="1"/>
      <c r="AA4457" s="9"/>
      <c r="AB4457" s="3"/>
      <c r="AC4457" s="3"/>
      <c r="AD4457" s="3"/>
      <c r="AE4457" s="9"/>
      <c r="AF4457" s="10"/>
      <c r="AG4457" s="9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20"/>
      <c r="R4458" s="13"/>
      <c r="S4458" s="4"/>
      <c r="T4458" s="5"/>
      <c r="U4458" s="9"/>
      <c r="V4458" s="9"/>
      <c r="W4458" s="9"/>
      <c r="X4458" s="32"/>
      <c r="Y4458" s="3"/>
      <c r="Z4458" s="1"/>
      <c r="AA4458" s="9"/>
      <c r="AB4458" s="3"/>
      <c r="AC4458" s="3"/>
      <c r="AD4458" s="3"/>
      <c r="AE4458" s="9"/>
      <c r="AF4458" s="10"/>
      <c r="AG4458" s="9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20"/>
      <c r="R4459" s="13"/>
      <c r="S4459" s="4"/>
      <c r="T4459" s="5"/>
      <c r="U4459" s="9"/>
      <c r="V4459" s="9"/>
      <c r="W4459" s="9"/>
      <c r="X4459" s="32"/>
      <c r="Y4459" s="3"/>
      <c r="Z4459" s="1"/>
      <c r="AA4459" s="9"/>
      <c r="AB4459" s="3"/>
      <c r="AC4459" s="3"/>
      <c r="AD4459" s="3"/>
      <c r="AE4459" s="9"/>
      <c r="AF4459" s="10"/>
      <c r="AG4459" s="9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20"/>
      <c r="R4460" s="13"/>
      <c r="S4460" s="4"/>
      <c r="T4460" s="5"/>
      <c r="U4460" s="9"/>
      <c r="V4460" s="9"/>
      <c r="W4460" s="9"/>
      <c r="X4460" s="32"/>
      <c r="Y4460" s="3"/>
      <c r="Z4460" s="1"/>
      <c r="AA4460" s="9"/>
      <c r="AB4460" s="3"/>
      <c r="AC4460" s="3"/>
      <c r="AD4460" s="3"/>
      <c r="AE4460" s="9"/>
      <c r="AF4460" s="10"/>
      <c r="AG4460" s="9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20"/>
      <c r="R4461" s="13"/>
      <c r="S4461" s="4"/>
      <c r="T4461" s="5"/>
      <c r="U4461" s="9"/>
      <c r="V4461" s="9"/>
      <c r="W4461" s="9"/>
      <c r="X4461" s="32"/>
      <c r="Y4461" s="3"/>
      <c r="Z4461" s="1"/>
      <c r="AA4461" s="9"/>
      <c r="AB4461" s="3"/>
      <c r="AC4461" s="3"/>
      <c r="AD4461" s="3"/>
      <c r="AE4461" s="9"/>
      <c r="AF4461" s="10"/>
      <c r="AG4461" s="9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20"/>
      <c r="R4462" s="13"/>
      <c r="S4462" s="4"/>
      <c r="T4462" s="5"/>
      <c r="U4462" s="9"/>
      <c r="V4462" s="9"/>
      <c r="W4462" s="9"/>
      <c r="X4462" s="32"/>
      <c r="Y4462" s="3"/>
      <c r="Z4462" s="1"/>
      <c r="AA4462" s="9"/>
      <c r="AB4462" s="3"/>
      <c r="AC4462" s="3"/>
      <c r="AD4462" s="3"/>
      <c r="AE4462" s="9"/>
      <c r="AF4462" s="10"/>
      <c r="AG4462" s="9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20"/>
      <c r="R4463" s="13"/>
      <c r="S4463" s="4"/>
      <c r="T4463" s="5"/>
      <c r="U4463" s="9"/>
      <c r="V4463" s="9"/>
      <c r="W4463" s="9"/>
      <c r="X4463" s="32"/>
      <c r="Y4463" s="3"/>
      <c r="Z4463" s="1"/>
      <c r="AA4463" s="9"/>
      <c r="AB4463" s="3"/>
      <c r="AC4463" s="3"/>
      <c r="AD4463" s="3"/>
      <c r="AE4463" s="9"/>
      <c r="AF4463" s="10"/>
      <c r="AG4463" s="9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20"/>
      <c r="R4464" s="13"/>
      <c r="S4464" s="4"/>
      <c r="T4464" s="5"/>
      <c r="U4464" s="9"/>
      <c r="V4464" s="9"/>
      <c r="W4464" s="9"/>
      <c r="X4464" s="32"/>
      <c r="Y4464" s="3"/>
      <c r="Z4464" s="1"/>
      <c r="AA4464" s="9"/>
      <c r="AB4464" s="3"/>
      <c r="AC4464" s="3"/>
      <c r="AD4464" s="3"/>
      <c r="AE4464" s="9"/>
      <c r="AF4464" s="10"/>
      <c r="AG4464" s="9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20"/>
      <c r="R4465" s="13"/>
      <c r="S4465" s="4"/>
      <c r="T4465" s="5"/>
      <c r="U4465" s="9"/>
      <c r="V4465" s="9"/>
      <c r="W4465" s="9"/>
      <c r="X4465" s="32"/>
      <c r="Y4465" s="3"/>
      <c r="Z4465" s="1"/>
      <c r="AA4465" s="9"/>
      <c r="AB4465" s="3"/>
      <c r="AC4465" s="3"/>
      <c r="AD4465" s="3"/>
      <c r="AE4465" s="9"/>
      <c r="AF4465" s="10"/>
      <c r="AG4465" s="9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20"/>
      <c r="R4466" s="13"/>
      <c r="S4466" s="4"/>
      <c r="T4466" s="5"/>
      <c r="U4466" s="9"/>
      <c r="V4466" s="9"/>
      <c r="W4466" s="9"/>
      <c r="X4466" s="32"/>
      <c r="Y4466" s="3"/>
      <c r="Z4466" s="1"/>
      <c r="AA4466" s="9"/>
      <c r="AB4466" s="3"/>
      <c r="AC4466" s="3"/>
      <c r="AD4466" s="3"/>
      <c r="AE4466" s="9"/>
      <c r="AF4466" s="10"/>
      <c r="AG4466" s="9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20"/>
      <c r="R4467" s="13"/>
      <c r="S4467" s="4"/>
      <c r="T4467" s="5"/>
      <c r="U4467" s="9"/>
      <c r="V4467" s="9"/>
      <c r="W4467" s="9"/>
      <c r="X4467" s="32"/>
      <c r="Y4467" s="3"/>
      <c r="Z4467" s="1"/>
      <c r="AA4467" s="9"/>
      <c r="AB4467" s="3"/>
      <c r="AC4467" s="3"/>
      <c r="AD4467" s="3"/>
      <c r="AE4467" s="9"/>
      <c r="AF4467" s="10"/>
      <c r="AG4467" s="9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20"/>
      <c r="R4468" s="13"/>
      <c r="S4468" s="4"/>
      <c r="T4468" s="5"/>
      <c r="U4468" s="9"/>
      <c r="V4468" s="9"/>
      <c r="W4468" s="9"/>
      <c r="X4468" s="32"/>
      <c r="Y4468" s="3"/>
      <c r="Z4468" s="1"/>
      <c r="AA4468" s="9"/>
      <c r="AB4468" s="3"/>
      <c r="AC4468" s="3"/>
      <c r="AD4468" s="3"/>
      <c r="AE4468" s="9"/>
      <c r="AF4468" s="10"/>
      <c r="AG4468" s="9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20"/>
      <c r="R4469" s="13"/>
      <c r="S4469" s="4"/>
      <c r="T4469" s="5"/>
      <c r="U4469" s="9"/>
      <c r="V4469" s="9"/>
      <c r="W4469" s="9"/>
      <c r="X4469" s="32"/>
      <c r="Y4469" s="3"/>
      <c r="Z4469" s="1"/>
      <c r="AA4469" s="9"/>
      <c r="AB4469" s="3"/>
      <c r="AC4469" s="3"/>
      <c r="AD4469" s="3"/>
      <c r="AE4469" s="9"/>
      <c r="AF4469" s="10"/>
      <c r="AG4469" s="9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20"/>
      <c r="R4470" s="13"/>
      <c r="S4470" s="4"/>
      <c r="T4470" s="5"/>
      <c r="U4470" s="9"/>
      <c r="V4470" s="9"/>
      <c r="W4470" s="9"/>
      <c r="X4470" s="32"/>
      <c r="Y4470" s="3"/>
      <c r="Z4470" s="1"/>
      <c r="AA4470" s="9"/>
      <c r="AB4470" s="3"/>
      <c r="AC4470" s="3"/>
      <c r="AD4470" s="3"/>
      <c r="AE4470" s="9"/>
      <c r="AF4470" s="10"/>
      <c r="AG4470" s="9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20"/>
      <c r="R4471" s="13"/>
      <c r="S4471" s="4"/>
      <c r="T4471" s="5"/>
      <c r="U4471" s="9"/>
      <c r="V4471" s="9"/>
      <c r="W4471" s="9"/>
      <c r="X4471" s="32"/>
      <c r="Y4471" s="3"/>
      <c r="Z4471" s="1"/>
      <c r="AA4471" s="9"/>
      <c r="AB4471" s="3"/>
      <c r="AC4471" s="3"/>
      <c r="AD4471" s="3"/>
      <c r="AE4471" s="9"/>
      <c r="AF4471" s="10"/>
      <c r="AG4471" s="9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20"/>
      <c r="R4472" s="13"/>
      <c r="S4472" s="4"/>
      <c r="T4472" s="5"/>
      <c r="U4472" s="9"/>
      <c r="V4472" s="9"/>
      <c r="W4472" s="9"/>
      <c r="X4472" s="32"/>
      <c r="Y4472" s="3"/>
      <c r="Z4472" s="1"/>
      <c r="AA4472" s="9"/>
      <c r="AB4472" s="3"/>
      <c r="AC4472" s="3"/>
      <c r="AD4472" s="3"/>
      <c r="AE4472" s="9"/>
      <c r="AF4472" s="10"/>
      <c r="AG4472" s="9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20"/>
      <c r="R4473" s="13"/>
      <c r="S4473" s="4"/>
      <c r="T4473" s="5"/>
      <c r="U4473" s="9"/>
      <c r="V4473" s="9"/>
      <c r="W4473" s="9"/>
      <c r="X4473" s="32"/>
      <c r="Y4473" s="3"/>
      <c r="Z4473" s="1"/>
      <c r="AA4473" s="9"/>
      <c r="AB4473" s="3"/>
      <c r="AC4473" s="3"/>
      <c r="AD4473" s="3"/>
      <c r="AE4473" s="9"/>
      <c r="AF4473" s="10"/>
      <c r="AG4473" s="9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20"/>
      <c r="R4474" s="13"/>
      <c r="S4474" s="4"/>
      <c r="T4474" s="5"/>
      <c r="U4474" s="9"/>
      <c r="V4474" s="9"/>
      <c r="W4474" s="9"/>
      <c r="X4474" s="32"/>
      <c r="Y4474" s="3"/>
      <c r="Z4474" s="1"/>
      <c r="AA4474" s="9"/>
      <c r="AB4474" s="3"/>
      <c r="AC4474" s="3"/>
      <c r="AD4474" s="3"/>
      <c r="AE4474" s="9"/>
      <c r="AF4474" s="10"/>
      <c r="AG4474" s="9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20"/>
      <c r="R4475" s="13"/>
      <c r="S4475" s="4"/>
      <c r="T4475" s="5"/>
      <c r="U4475" s="9"/>
      <c r="V4475" s="9"/>
      <c r="W4475" s="9"/>
      <c r="X4475" s="32"/>
      <c r="Y4475" s="3"/>
      <c r="Z4475" s="1"/>
      <c r="AA4475" s="9"/>
      <c r="AB4475" s="3"/>
      <c r="AC4475" s="3"/>
      <c r="AD4475" s="3"/>
      <c r="AE4475" s="9"/>
      <c r="AF4475" s="10"/>
      <c r="AG4475" s="9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20"/>
      <c r="R4476" s="13"/>
      <c r="S4476" s="4"/>
      <c r="T4476" s="5"/>
      <c r="U4476" s="9"/>
      <c r="V4476" s="9"/>
      <c r="W4476" s="9"/>
      <c r="X4476" s="32"/>
      <c r="Y4476" s="3"/>
      <c r="Z4476" s="1"/>
      <c r="AA4476" s="9"/>
      <c r="AB4476" s="3"/>
      <c r="AC4476" s="3"/>
      <c r="AD4476" s="3"/>
      <c r="AE4476" s="9"/>
      <c r="AF4476" s="10"/>
      <c r="AG4476" s="9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20"/>
      <c r="R4477" s="13"/>
      <c r="S4477" s="4"/>
      <c r="T4477" s="5"/>
      <c r="U4477" s="9"/>
      <c r="V4477" s="9"/>
      <c r="W4477" s="9"/>
      <c r="X4477" s="32"/>
      <c r="Y4477" s="3"/>
      <c r="Z4477" s="1"/>
      <c r="AA4477" s="9"/>
      <c r="AB4477" s="3"/>
      <c r="AC4477" s="3"/>
      <c r="AD4477" s="3"/>
      <c r="AE4477" s="9"/>
      <c r="AF4477" s="10"/>
      <c r="AG4477" s="9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20"/>
      <c r="R4478" s="13"/>
      <c r="S4478" s="4"/>
      <c r="T4478" s="5"/>
      <c r="U4478" s="9"/>
      <c r="V4478" s="9"/>
      <c r="W4478" s="9"/>
      <c r="X4478" s="32"/>
      <c r="Y4478" s="3"/>
      <c r="Z4478" s="1"/>
      <c r="AA4478" s="9"/>
      <c r="AB4478" s="3"/>
      <c r="AC4478" s="3"/>
      <c r="AD4478" s="3"/>
      <c r="AE4478" s="9"/>
      <c r="AF4478" s="10"/>
      <c r="AG4478" s="9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20"/>
      <c r="R4479" s="13"/>
      <c r="S4479" s="4"/>
      <c r="T4479" s="5"/>
      <c r="U4479" s="9"/>
      <c r="V4479" s="9"/>
      <c r="W4479" s="9"/>
      <c r="X4479" s="32"/>
      <c r="Y4479" s="3"/>
      <c r="Z4479" s="1"/>
      <c r="AA4479" s="9"/>
      <c r="AB4479" s="3"/>
      <c r="AC4479" s="3"/>
      <c r="AD4479" s="3"/>
      <c r="AE4479" s="9"/>
      <c r="AF4479" s="10"/>
      <c r="AG4479" s="9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20"/>
      <c r="R4480" s="13"/>
      <c r="S4480" s="4"/>
      <c r="T4480" s="5"/>
      <c r="U4480" s="9"/>
      <c r="V4480" s="9"/>
      <c r="W4480" s="9"/>
      <c r="X4480" s="32"/>
      <c r="Y4480" s="3"/>
      <c r="Z4480" s="1"/>
      <c r="AA4480" s="9"/>
      <c r="AB4480" s="3"/>
      <c r="AC4480" s="3"/>
      <c r="AD4480" s="3"/>
      <c r="AE4480" s="9"/>
      <c r="AF4480" s="10"/>
      <c r="AG4480" s="9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20"/>
      <c r="R4481" s="13"/>
      <c r="S4481" s="4"/>
      <c r="T4481" s="5"/>
      <c r="U4481" s="9"/>
      <c r="V4481" s="9"/>
      <c r="W4481" s="9"/>
      <c r="X4481" s="32"/>
      <c r="Y4481" s="3"/>
      <c r="Z4481" s="1"/>
      <c r="AA4481" s="9"/>
      <c r="AB4481" s="3"/>
      <c r="AC4481" s="3"/>
      <c r="AD4481" s="3"/>
      <c r="AE4481" s="9"/>
      <c r="AF4481" s="10"/>
      <c r="AG4481" s="9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20"/>
      <c r="R4482" s="13"/>
      <c r="S4482" s="4"/>
      <c r="T4482" s="5"/>
      <c r="U4482" s="9"/>
      <c r="V4482" s="9"/>
      <c r="W4482" s="9"/>
      <c r="X4482" s="32"/>
      <c r="Y4482" s="3"/>
      <c r="Z4482" s="1"/>
      <c r="AA4482" s="9"/>
      <c r="AB4482" s="3"/>
      <c r="AC4482" s="3"/>
      <c r="AD4482" s="3"/>
      <c r="AE4482" s="9"/>
      <c r="AF4482" s="10"/>
      <c r="AG4482" s="9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20"/>
      <c r="R4483" s="13"/>
      <c r="S4483" s="4"/>
      <c r="T4483" s="5"/>
      <c r="U4483" s="9"/>
      <c r="V4483" s="9"/>
      <c r="W4483" s="9"/>
      <c r="X4483" s="32"/>
      <c r="Y4483" s="3"/>
      <c r="Z4483" s="1"/>
      <c r="AA4483" s="9"/>
      <c r="AB4483" s="3"/>
      <c r="AC4483" s="3"/>
      <c r="AD4483" s="3"/>
      <c r="AE4483" s="9"/>
      <c r="AF4483" s="10"/>
      <c r="AG4483" s="9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20"/>
      <c r="R4484" s="13"/>
      <c r="S4484" s="4"/>
      <c r="T4484" s="5"/>
      <c r="U4484" s="9"/>
      <c r="V4484" s="9"/>
      <c r="W4484" s="9"/>
      <c r="X4484" s="32"/>
      <c r="Y4484" s="3"/>
      <c r="Z4484" s="1"/>
      <c r="AA4484" s="9"/>
      <c r="AB4484" s="3"/>
      <c r="AC4484" s="3"/>
      <c r="AD4484" s="3"/>
      <c r="AE4484" s="9"/>
      <c r="AF4484" s="10"/>
      <c r="AG4484" s="9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20"/>
      <c r="R4485" s="13"/>
      <c r="S4485" s="4"/>
      <c r="T4485" s="5"/>
      <c r="U4485" s="9"/>
      <c r="V4485" s="9"/>
      <c r="W4485" s="9"/>
      <c r="X4485" s="32"/>
      <c r="Y4485" s="3"/>
      <c r="Z4485" s="1"/>
      <c r="AA4485" s="9"/>
      <c r="AB4485" s="3"/>
      <c r="AC4485" s="3"/>
      <c r="AD4485" s="3"/>
      <c r="AE4485" s="9"/>
      <c r="AF4485" s="10"/>
      <c r="AG4485" s="9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20"/>
      <c r="R4486" s="13"/>
      <c r="S4486" s="4"/>
      <c r="T4486" s="5"/>
      <c r="U4486" s="9"/>
      <c r="V4486" s="9"/>
      <c r="W4486" s="9"/>
      <c r="X4486" s="32"/>
      <c r="Y4486" s="3"/>
      <c r="Z4486" s="1"/>
      <c r="AA4486" s="9"/>
      <c r="AB4486" s="3"/>
      <c r="AC4486" s="3"/>
      <c r="AD4486" s="3"/>
      <c r="AE4486" s="9"/>
      <c r="AF4486" s="10"/>
      <c r="AG4486" s="9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20"/>
      <c r="R4487" s="13"/>
      <c r="S4487" s="4"/>
      <c r="T4487" s="5"/>
      <c r="U4487" s="9"/>
      <c r="V4487" s="9"/>
      <c r="W4487" s="9"/>
      <c r="X4487" s="32"/>
      <c r="Y4487" s="3"/>
      <c r="Z4487" s="1"/>
      <c r="AA4487" s="9"/>
      <c r="AB4487" s="3"/>
      <c r="AC4487" s="3"/>
      <c r="AD4487" s="3"/>
      <c r="AE4487" s="9"/>
      <c r="AF4487" s="10"/>
      <c r="AG4487" s="9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20"/>
      <c r="R4488" s="13"/>
      <c r="S4488" s="4"/>
      <c r="T4488" s="5"/>
      <c r="U4488" s="9"/>
      <c r="V4488" s="9"/>
      <c r="W4488" s="9"/>
      <c r="X4488" s="32"/>
      <c r="Y4488" s="3"/>
      <c r="Z4488" s="1"/>
      <c r="AA4488" s="9"/>
      <c r="AB4488" s="3"/>
      <c r="AC4488" s="3"/>
      <c r="AD4488" s="3"/>
      <c r="AE4488" s="9"/>
      <c r="AF4488" s="10"/>
      <c r="AG4488" s="9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20"/>
      <c r="R4489" s="13"/>
      <c r="S4489" s="4"/>
      <c r="T4489" s="5"/>
      <c r="U4489" s="9"/>
      <c r="V4489" s="9"/>
      <c r="W4489" s="9"/>
      <c r="X4489" s="32"/>
      <c r="Y4489" s="3"/>
      <c r="Z4489" s="1"/>
      <c r="AA4489" s="9"/>
      <c r="AB4489" s="3"/>
      <c r="AC4489" s="3"/>
      <c r="AD4489" s="3"/>
      <c r="AE4489" s="9"/>
      <c r="AF4489" s="10"/>
      <c r="AG4489" s="9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20"/>
      <c r="R4490" s="13"/>
      <c r="S4490" s="4"/>
      <c r="T4490" s="5"/>
      <c r="U4490" s="9"/>
      <c r="V4490" s="9"/>
      <c r="W4490" s="9"/>
      <c r="X4490" s="32"/>
      <c r="Y4490" s="3"/>
      <c r="Z4490" s="1"/>
      <c r="AA4490" s="9"/>
      <c r="AB4490" s="3"/>
      <c r="AC4490" s="3"/>
      <c r="AD4490" s="3"/>
      <c r="AE4490" s="9"/>
      <c r="AF4490" s="10"/>
      <c r="AG4490" s="9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20"/>
      <c r="R4491" s="13"/>
      <c r="S4491" s="4"/>
      <c r="T4491" s="5"/>
      <c r="U4491" s="9"/>
      <c r="V4491" s="9"/>
      <c r="W4491" s="9"/>
      <c r="X4491" s="32"/>
      <c r="Y4491" s="3"/>
      <c r="Z4491" s="1"/>
      <c r="AA4491" s="9"/>
      <c r="AB4491" s="3"/>
      <c r="AC4491" s="3"/>
      <c r="AD4491" s="3"/>
      <c r="AE4491" s="9"/>
      <c r="AF4491" s="10"/>
      <c r="AG4491" s="9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20"/>
      <c r="R4492" s="13"/>
      <c r="S4492" s="4"/>
      <c r="T4492" s="5"/>
      <c r="U4492" s="9"/>
      <c r="V4492" s="9"/>
      <c r="W4492" s="9"/>
      <c r="X4492" s="32"/>
      <c r="Y4492" s="3"/>
      <c r="Z4492" s="1"/>
      <c r="AA4492" s="9"/>
      <c r="AB4492" s="3"/>
      <c r="AC4492" s="3"/>
      <c r="AD4492" s="3"/>
      <c r="AE4492" s="9"/>
      <c r="AF4492" s="10"/>
      <c r="AG4492" s="9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20"/>
      <c r="R4493" s="13"/>
      <c r="S4493" s="4"/>
      <c r="T4493" s="5"/>
      <c r="U4493" s="9"/>
      <c r="V4493" s="9"/>
      <c r="W4493" s="9"/>
      <c r="X4493" s="32"/>
      <c r="Y4493" s="3"/>
      <c r="Z4493" s="1"/>
      <c r="AA4493" s="9"/>
      <c r="AB4493" s="3"/>
      <c r="AC4493" s="3"/>
      <c r="AD4493" s="3"/>
      <c r="AE4493" s="9"/>
      <c r="AF4493" s="10"/>
      <c r="AG4493" s="9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20"/>
      <c r="R4494" s="13"/>
      <c r="S4494" s="4"/>
      <c r="T4494" s="5"/>
      <c r="U4494" s="9"/>
      <c r="V4494" s="9"/>
      <c r="W4494" s="9"/>
      <c r="X4494" s="32"/>
      <c r="Y4494" s="3"/>
      <c r="Z4494" s="1"/>
      <c r="AA4494" s="9"/>
      <c r="AB4494" s="3"/>
      <c r="AC4494" s="3"/>
      <c r="AD4494" s="3"/>
      <c r="AE4494" s="9"/>
      <c r="AF4494" s="10"/>
      <c r="AG4494" s="9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20"/>
      <c r="R4495" s="13"/>
      <c r="S4495" s="4"/>
      <c r="T4495" s="5"/>
      <c r="U4495" s="9"/>
      <c r="V4495" s="9"/>
      <c r="W4495" s="9"/>
      <c r="X4495" s="32"/>
      <c r="Y4495" s="3"/>
      <c r="Z4495" s="1"/>
      <c r="AA4495" s="9"/>
      <c r="AB4495" s="3"/>
      <c r="AC4495" s="3"/>
      <c r="AD4495" s="3"/>
      <c r="AE4495" s="9"/>
      <c r="AF4495" s="10"/>
      <c r="AG4495" s="9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20"/>
      <c r="R4496" s="13"/>
      <c r="S4496" s="4"/>
      <c r="T4496" s="5"/>
      <c r="U4496" s="9"/>
      <c r="V4496" s="9"/>
      <c r="W4496" s="9"/>
      <c r="X4496" s="32"/>
      <c r="Y4496" s="3"/>
      <c r="Z4496" s="1"/>
      <c r="AA4496" s="9"/>
      <c r="AB4496" s="3"/>
      <c r="AC4496" s="3"/>
      <c r="AD4496" s="3"/>
      <c r="AE4496" s="9"/>
      <c r="AF4496" s="10"/>
      <c r="AG4496" s="9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20"/>
      <c r="R4497" s="13"/>
      <c r="S4497" s="4"/>
      <c r="T4497" s="5"/>
      <c r="U4497" s="9"/>
      <c r="V4497" s="9"/>
      <c r="W4497" s="9"/>
      <c r="X4497" s="32"/>
      <c r="Y4497" s="3"/>
      <c r="Z4497" s="1"/>
      <c r="AA4497" s="9"/>
      <c r="AB4497" s="3"/>
      <c r="AC4497" s="3"/>
      <c r="AD4497" s="3"/>
      <c r="AE4497" s="9"/>
      <c r="AF4497" s="10"/>
      <c r="AG4497" s="9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20"/>
      <c r="R4498" s="13"/>
      <c r="S4498" s="4"/>
      <c r="T4498" s="5"/>
      <c r="U4498" s="9"/>
      <c r="V4498" s="9"/>
      <c r="W4498" s="9"/>
      <c r="X4498" s="32"/>
      <c r="Y4498" s="3"/>
      <c r="Z4498" s="1"/>
      <c r="AA4498" s="9"/>
      <c r="AB4498" s="3"/>
      <c r="AC4498" s="3"/>
      <c r="AD4498" s="3"/>
      <c r="AE4498" s="9"/>
      <c r="AF4498" s="10"/>
      <c r="AG4498" s="9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20"/>
      <c r="R4499" s="13"/>
      <c r="S4499" s="4"/>
      <c r="T4499" s="5"/>
      <c r="U4499" s="9"/>
      <c r="V4499" s="9"/>
      <c r="W4499" s="9"/>
      <c r="X4499" s="32"/>
      <c r="Y4499" s="3"/>
      <c r="Z4499" s="1"/>
      <c r="AA4499" s="9"/>
      <c r="AB4499" s="3"/>
      <c r="AC4499" s="3"/>
      <c r="AD4499" s="3"/>
      <c r="AE4499" s="9"/>
      <c r="AF4499" s="10"/>
      <c r="AG4499" s="9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20"/>
      <c r="R4500" s="13"/>
      <c r="S4500" s="4"/>
      <c r="T4500" s="5"/>
      <c r="U4500" s="9"/>
      <c r="V4500" s="9"/>
      <c r="W4500" s="9"/>
      <c r="X4500" s="32"/>
      <c r="Y4500" s="3"/>
      <c r="Z4500" s="1"/>
      <c r="AA4500" s="9"/>
      <c r="AB4500" s="3"/>
      <c r="AC4500" s="3"/>
      <c r="AD4500" s="3"/>
      <c r="AE4500" s="9"/>
      <c r="AF4500" s="10"/>
      <c r="AG4500" s="9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20"/>
      <c r="R4501" s="13"/>
      <c r="S4501" s="4"/>
      <c r="T4501" s="5"/>
      <c r="U4501" s="9"/>
      <c r="V4501" s="9"/>
      <c r="W4501" s="9"/>
      <c r="X4501" s="32"/>
      <c r="Y4501" s="3"/>
      <c r="Z4501" s="1"/>
      <c r="AA4501" s="9"/>
      <c r="AB4501" s="3"/>
      <c r="AC4501" s="3"/>
      <c r="AD4501" s="3"/>
      <c r="AE4501" s="9"/>
      <c r="AF4501" s="10"/>
      <c r="AG4501" s="9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20"/>
      <c r="R4502" s="13"/>
      <c r="S4502" s="4"/>
      <c r="T4502" s="5"/>
      <c r="U4502" s="9"/>
      <c r="V4502" s="9"/>
      <c r="W4502" s="9"/>
      <c r="X4502" s="32"/>
      <c r="Y4502" s="3"/>
      <c r="Z4502" s="1"/>
      <c r="AA4502" s="9"/>
      <c r="AB4502" s="3"/>
      <c r="AC4502" s="3"/>
      <c r="AD4502" s="3"/>
      <c r="AE4502" s="9"/>
      <c r="AF4502" s="10"/>
      <c r="AG4502" s="9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20"/>
      <c r="R4503" s="13"/>
      <c r="S4503" s="4"/>
      <c r="T4503" s="5"/>
      <c r="U4503" s="9"/>
      <c r="V4503" s="9"/>
      <c r="W4503" s="9"/>
      <c r="X4503" s="32"/>
      <c r="Y4503" s="3"/>
      <c r="Z4503" s="1"/>
      <c r="AA4503" s="9"/>
      <c r="AB4503" s="3"/>
      <c r="AC4503" s="3"/>
      <c r="AD4503" s="3"/>
      <c r="AE4503" s="9"/>
      <c r="AF4503" s="10"/>
      <c r="AG4503" s="9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20"/>
      <c r="R4504" s="13"/>
      <c r="S4504" s="4"/>
      <c r="T4504" s="5"/>
      <c r="U4504" s="9"/>
      <c r="V4504" s="9"/>
      <c r="W4504" s="9"/>
      <c r="X4504" s="32"/>
      <c r="Y4504" s="3"/>
      <c r="Z4504" s="1"/>
      <c r="AA4504" s="9"/>
      <c r="AB4504" s="3"/>
      <c r="AC4504" s="3"/>
      <c r="AD4504" s="3"/>
      <c r="AE4504" s="9"/>
      <c r="AF4504" s="10"/>
      <c r="AG4504" s="9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20"/>
      <c r="R4505" s="13"/>
      <c r="S4505" s="4"/>
      <c r="T4505" s="5"/>
      <c r="U4505" s="9"/>
      <c r="V4505" s="9"/>
      <c r="W4505" s="9"/>
      <c r="X4505" s="32"/>
      <c r="Y4505" s="3"/>
      <c r="Z4505" s="1"/>
      <c r="AA4505" s="9"/>
      <c r="AB4505" s="3"/>
      <c r="AC4505" s="3"/>
      <c r="AD4505" s="3"/>
      <c r="AE4505" s="9"/>
      <c r="AF4505" s="10"/>
      <c r="AG4505" s="9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20"/>
      <c r="R4506" s="13"/>
      <c r="S4506" s="4"/>
      <c r="T4506" s="5"/>
      <c r="U4506" s="9"/>
      <c r="V4506" s="9"/>
      <c r="W4506" s="9"/>
      <c r="X4506" s="32"/>
      <c r="Y4506" s="3"/>
      <c r="Z4506" s="1"/>
      <c r="AA4506" s="9"/>
      <c r="AB4506" s="3"/>
      <c r="AC4506" s="3"/>
      <c r="AD4506" s="3"/>
      <c r="AE4506" s="9"/>
      <c r="AF4506" s="10"/>
      <c r="AG4506" s="9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20"/>
      <c r="R4507" s="13"/>
      <c r="S4507" s="4"/>
      <c r="T4507" s="5"/>
      <c r="U4507" s="9"/>
      <c r="V4507" s="9"/>
      <c r="W4507" s="9"/>
      <c r="X4507" s="32"/>
      <c r="Y4507" s="3"/>
      <c r="Z4507" s="1"/>
      <c r="AA4507" s="9"/>
      <c r="AB4507" s="3"/>
      <c r="AC4507" s="3"/>
      <c r="AD4507" s="3"/>
      <c r="AE4507" s="9"/>
      <c r="AF4507" s="10"/>
      <c r="AG4507" s="9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20"/>
      <c r="R4508" s="13"/>
      <c r="S4508" s="4"/>
      <c r="T4508" s="5"/>
      <c r="U4508" s="9"/>
      <c r="V4508" s="9"/>
      <c r="W4508" s="9"/>
      <c r="X4508" s="32"/>
      <c r="Y4508" s="3"/>
      <c r="Z4508" s="1"/>
      <c r="AA4508" s="9"/>
      <c r="AB4508" s="3"/>
      <c r="AC4508" s="3"/>
      <c r="AD4508" s="3"/>
      <c r="AE4508" s="9"/>
      <c r="AF4508" s="10"/>
      <c r="AG4508" s="9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20"/>
      <c r="R4509" s="13"/>
      <c r="S4509" s="4"/>
      <c r="T4509" s="5"/>
      <c r="U4509" s="9"/>
      <c r="V4509" s="9"/>
      <c r="W4509" s="9"/>
      <c r="X4509" s="32"/>
      <c r="Y4509" s="3"/>
      <c r="Z4509" s="1"/>
      <c r="AA4509" s="9"/>
      <c r="AB4509" s="3"/>
      <c r="AC4509" s="3"/>
      <c r="AD4509" s="3"/>
      <c r="AE4509" s="9"/>
      <c r="AF4509" s="10"/>
      <c r="AG4509" s="9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20"/>
      <c r="R4510" s="13"/>
      <c r="S4510" s="4"/>
      <c r="T4510" s="5"/>
      <c r="U4510" s="9"/>
      <c r="V4510" s="9"/>
      <c r="W4510" s="9"/>
      <c r="X4510" s="32"/>
      <c r="Y4510" s="3"/>
      <c r="Z4510" s="1"/>
      <c r="AA4510" s="9"/>
      <c r="AB4510" s="3"/>
      <c r="AC4510" s="3"/>
      <c r="AD4510" s="3"/>
      <c r="AE4510" s="9"/>
      <c r="AF4510" s="10"/>
      <c r="AG4510" s="9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20"/>
      <c r="R4511" s="13"/>
      <c r="S4511" s="4"/>
      <c r="T4511" s="5"/>
      <c r="U4511" s="9"/>
      <c r="V4511" s="9"/>
      <c r="W4511" s="9"/>
      <c r="X4511" s="32"/>
      <c r="Y4511" s="3"/>
      <c r="Z4511" s="1"/>
      <c r="AA4511" s="9"/>
      <c r="AB4511" s="3"/>
      <c r="AC4511" s="3"/>
      <c r="AD4511" s="3"/>
      <c r="AE4511" s="9"/>
      <c r="AF4511" s="10"/>
      <c r="AG4511" s="9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20"/>
      <c r="R4512" s="13"/>
      <c r="S4512" s="4"/>
      <c r="T4512" s="5"/>
      <c r="U4512" s="9"/>
      <c r="V4512" s="9"/>
      <c r="W4512" s="9"/>
      <c r="X4512" s="32"/>
      <c r="Y4512" s="3"/>
      <c r="Z4512" s="1"/>
      <c r="AA4512" s="9"/>
      <c r="AB4512" s="3"/>
      <c r="AC4512" s="3"/>
      <c r="AD4512" s="3"/>
      <c r="AE4512" s="9"/>
      <c r="AF4512" s="10"/>
      <c r="AG4512" s="9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20"/>
      <c r="R4513" s="13"/>
      <c r="S4513" s="4"/>
      <c r="T4513" s="5"/>
      <c r="U4513" s="9"/>
      <c r="V4513" s="9"/>
      <c r="W4513" s="9"/>
      <c r="X4513" s="32"/>
      <c r="Y4513" s="3"/>
      <c r="Z4513" s="1"/>
      <c r="AA4513" s="9"/>
      <c r="AB4513" s="3"/>
      <c r="AC4513" s="3"/>
      <c r="AD4513" s="3"/>
      <c r="AE4513" s="9"/>
      <c r="AF4513" s="10"/>
      <c r="AG4513" s="9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20"/>
      <c r="R4514" s="13"/>
      <c r="S4514" s="4"/>
      <c r="T4514" s="5"/>
      <c r="U4514" s="9"/>
      <c r="V4514" s="9"/>
      <c r="W4514" s="9"/>
      <c r="X4514" s="32"/>
      <c r="Y4514" s="3"/>
      <c r="Z4514" s="1"/>
      <c r="AA4514" s="9"/>
      <c r="AB4514" s="3"/>
      <c r="AC4514" s="3"/>
      <c r="AD4514" s="3"/>
      <c r="AE4514" s="9"/>
      <c r="AF4514" s="10"/>
      <c r="AG4514" s="9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20"/>
      <c r="R4515" s="13"/>
      <c r="S4515" s="4"/>
      <c r="T4515" s="5"/>
      <c r="U4515" s="9"/>
      <c r="V4515" s="9"/>
      <c r="W4515" s="9"/>
      <c r="X4515" s="32"/>
      <c r="Y4515" s="3"/>
      <c r="Z4515" s="1"/>
      <c r="AA4515" s="9"/>
      <c r="AB4515" s="3"/>
      <c r="AC4515" s="3"/>
      <c r="AD4515" s="3"/>
      <c r="AE4515" s="9"/>
      <c r="AF4515" s="10"/>
      <c r="AG4515" s="9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20"/>
      <c r="R4516" s="13"/>
      <c r="S4516" s="4"/>
      <c r="T4516" s="5"/>
      <c r="U4516" s="9"/>
      <c r="V4516" s="9"/>
      <c r="W4516" s="9"/>
      <c r="X4516" s="32"/>
      <c r="Y4516" s="3"/>
      <c r="Z4516" s="1"/>
      <c r="AA4516" s="9"/>
      <c r="AB4516" s="3"/>
      <c r="AC4516" s="3"/>
      <c r="AD4516" s="3"/>
      <c r="AE4516" s="9"/>
      <c r="AF4516" s="10"/>
      <c r="AG4516" s="9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20"/>
      <c r="R4517" s="13"/>
      <c r="S4517" s="4"/>
      <c r="T4517" s="5"/>
      <c r="U4517" s="9"/>
      <c r="V4517" s="9"/>
      <c r="W4517" s="9"/>
      <c r="X4517" s="32"/>
      <c r="Y4517" s="3"/>
      <c r="Z4517" s="1"/>
      <c r="AA4517" s="9"/>
      <c r="AB4517" s="3"/>
      <c r="AC4517" s="3"/>
      <c r="AD4517" s="3"/>
      <c r="AE4517" s="9"/>
      <c r="AF4517" s="10"/>
      <c r="AG4517" s="9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20"/>
      <c r="R4518" s="13"/>
      <c r="S4518" s="4"/>
      <c r="T4518" s="5"/>
      <c r="U4518" s="9"/>
      <c r="V4518" s="9"/>
      <c r="W4518" s="9"/>
      <c r="X4518" s="32"/>
      <c r="Y4518" s="3"/>
      <c r="Z4518" s="1"/>
      <c r="AA4518" s="9"/>
      <c r="AB4518" s="3"/>
      <c r="AC4518" s="3"/>
      <c r="AD4518" s="3"/>
      <c r="AE4518" s="9"/>
      <c r="AF4518" s="10"/>
      <c r="AG4518" s="9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20"/>
      <c r="R4519" s="13"/>
      <c r="S4519" s="4"/>
      <c r="T4519" s="5"/>
      <c r="U4519" s="9"/>
      <c r="V4519" s="9"/>
      <c r="W4519" s="9"/>
      <c r="X4519" s="32"/>
      <c r="Y4519" s="3"/>
      <c r="Z4519" s="1"/>
      <c r="AA4519" s="9"/>
      <c r="AB4519" s="3"/>
      <c r="AC4519" s="3"/>
      <c r="AD4519" s="3"/>
      <c r="AE4519" s="9"/>
      <c r="AF4519" s="10"/>
      <c r="AG4519" s="9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20"/>
      <c r="R4520" s="13"/>
      <c r="S4520" s="4"/>
      <c r="T4520" s="5"/>
      <c r="U4520" s="9"/>
      <c r="V4520" s="9"/>
      <c r="W4520" s="9"/>
      <c r="X4520" s="32"/>
      <c r="Y4520" s="3"/>
      <c r="Z4520" s="1"/>
      <c r="AA4520" s="9"/>
      <c r="AB4520" s="3"/>
      <c r="AC4520" s="3"/>
      <c r="AD4520" s="3"/>
      <c r="AE4520" s="9"/>
      <c r="AF4520" s="10"/>
      <c r="AG4520" s="9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20"/>
      <c r="R4521" s="13"/>
      <c r="S4521" s="4"/>
      <c r="T4521" s="5"/>
      <c r="U4521" s="9"/>
      <c r="V4521" s="9"/>
      <c r="W4521" s="9"/>
      <c r="X4521" s="32"/>
      <c r="Y4521" s="3"/>
      <c r="Z4521" s="1"/>
      <c r="AA4521" s="9"/>
      <c r="AB4521" s="3"/>
      <c r="AC4521" s="3"/>
      <c r="AD4521" s="3"/>
      <c r="AE4521" s="9"/>
      <c r="AF4521" s="10"/>
      <c r="AG4521" s="9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20"/>
      <c r="R4522" s="13"/>
      <c r="S4522" s="4"/>
      <c r="T4522" s="5"/>
      <c r="U4522" s="9"/>
      <c r="V4522" s="9"/>
      <c r="W4522" s="9"/>
      <c r="X4522" s="32"/>
      <c r="Y4522" s="3"/>
      <c r="Z4522" s="1"/>
      <c r="AA4522" s="9"/>
      <c r="AB4522" s="3"/>
      <c r="AC4522" s="3"/>
      <c r="AD4522" s="3"/>
      <c r="AE4522" s="9"/>
      <c r="AF4522" s="10"/>
      <c r="AG4522" s="9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20"/>
      <c r="R4523" s="13"/>
      <c r="S4523" s="4"/>
      <c r="T4523" s="5"/>
      <c r="U4523" s="9"/>
      <c r="V4523" s="9"/>
      <c r="W4523" s="9"/>
      <c r="X4523" s="32"/>
      <c r="Y4523" s="3"/>
      <c r="Z4523" s="1"/>
      <c r="AA4523" s="9"/>
      <c r="AB4523" s="3"/>
      <c r="AC4523" s="3"/>
      <c r="AD4523" s="3"/>
      <c r="AE4523" s="9"/>
      <c r="AF4523" s="10"/>
      <c r="AG4523" s="9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20"/>
      <c r="R4524" s="13"/>
      <c r="S4524" s="4"/>
      <c r="T4524" s="5"/>
      <c r="U4524" s="9"/>
      <c r="V4524" s="9"/>
      <c r="W4524" s="9"/>
      <c r="X4524" s="32"/>
      <c r="Y4524" s="3"/>
      <c r="Z4524" s="1"/>
      <c r="AA4524" s="9"/>
      <c r="AB4524" s="3"/>
      <c r="AC4524" s="3"/>
      <c r="AD4524" s="3"/>
      <c r="AE4524" s="9"/>
      <c r="AF4524" s="10"/>
      <c r="AG4524" s="9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20"/>
      <c r="R4525" s="13"/>
      <c r="S4525" s="4"/>
      <c r="T4525" s="5"/>
      <c r="U4525" s="9"/>
      <c r="V4525" s="9"/>
      <c r="W4525" s="9"/>
      <c r="X4525" s="32"/>
      <c r="Y4525" s="3"/>
      <c r="Z4525" s="1"/>
      <c r="AA4525" s="9"/>
      <c r="AB4525" s="3"/>
      <c r="AC4525" s="3"/>
      <c r="AD4525" s="3"/>
      <c r="AE4525" s="9"/>
      <c r="AF4525" s="10"/>
      <c r="AG4525" s="9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20"/>
      <c r="R4526" s="13"/>
      <c r="S4526" s="4"/>
      <c r="T4526" s="5"/>
      <c r="U4526" s="9"/>
      <c r="V4526" s="9"/>
      <c r="W4526" s="9"/>
      <c r="X4526" s="32"/>
      <c r="Y4526" s="3"/>
      <c r="Z4526" s="1"/>
      <c r="AA4526" s="9"/>
      <c r="AB4526" s="3"/>
      <c r="AC4526" s="3"/>
      <c r="AD4526" s="3"/>
      <c r="AE4526" s="9"/>
      <c r="AF4526" s="10"/>
      <c r="AG4526" s="9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20"/>
      <c r="R4527" s="13"/>
      <c r="S4527" s="4"/>
      <c r="T4527" s="5"/>
      <c r="U4527" s="9"/>
      <c r="V4527" s="9"/>
      <c r="W4527" s="9"/>
      <c r="X4527" s="32"/>
      <c r="Y4527" s="3"/>
      <c r="Z4527" s="1"/>
      <c r="AA4527" s="9"/>
      <c r="AB4527" s="3"/>
      <c r="AC4527" s="3"/>
      <c r="AD4527" s="3"/>
      <c r="AE4527" s="9"/>
      <c r="AF4527" s="10"/>
      <c r="AG4527" s="9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20"/>
      <c r="R4528" s="13"/>
      <c r="S4528" s="4"/>
      <c r="T4528" s="5"/>
      <c r="U4528" s="9"/>
      <c r="V4528" s="9"/>
      <c r="W4528" s="9"/>
      <c r="X4528" s="32"/>
      <c r="Y4528" s="3"/>
      <c r="Z4528" s="1"/>
      <c r="AA4528" s="9"/>
      <c r="AB4528" s="3"/>
      <c r="AC4528" s="3"/>
      <c r="AD4528" s="3"/>
      <c r="AE4528" s="9"/>
      <c r="AF4528" s="10"/>
      <c r="AG4528" s="9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20"/>
      <c r="R4529" s="13"/>
      <c r="S4529" s="4"/>
      <c r="T4529" s="5"/>
      <c r="U4529" s="9"/>
      <c r="V4529" s="9"/>
      <c r="W4529" s="9"/>
      <c r="X4529" s="32"/>
      <c r="Y4529" s="3"/>
      <c r="Z4529" s="1"/>
      <c r="AA4529" s="9"/>
      <c r="AB4529" s="3"/>
      <c r="AC4529" s="3"/>
      <c r="AD4529" s="3"/>
      <c r="AE4529" s="9"/>
      <c r="AF4529" s="10"/>
      <c r="AG4529" s="9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20"/>
      <c r="R4530" s="13"/>
      <c r="S4530" s="4"/>
      <c r="T4530" s="5"/>
      <c r="U4530" s="9"/>
      <c r="V4530" s="9"/>
      <c r="W4530" s="9"/>
      <c r="X4530" s="32"/>
      <c r="Y4530" s="3"/>
      <c r="Z4530" s="1"/>
      <c r="AA4530" s="9"/>
      <c r="AB4530" s="3"/>
      <c r="AC4530" s="3"/>
      <c r="AD4530" s="3"/>
      <c r="AE4530" s="9"/>
      <c r="AF4530" s="10"/>
      <c r="AG4530" s="9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20"/>
      <c r="R4531" s="13"/>
      <c r="S4531" s="4"/>
      <c r="T4531" s="5"/>
      <c r="U4531" s="9"/>
      <c r="V4531" s="9"/>
      <c r="W4531" s="9"/>
      <c r="X4531" s="32"/>
      <c r="Y4531" s="3"/>
      <c r="Z4531" s="1"/>
      <c r="AA4531" s="9"/>
      <c r="AB4531" s="3"/>
      <c r="AC4531" s="3"/>
      <c r="AD4531" s="3"/>
      <c r="AE4531" s="9"/>
      <c r="AF4531" s="10"/>
      <c r="AG4531" s="9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20"/>
      <c r="R4532" s="13"/>
      <c r="S4532" s="4"/>
      <c r="T4532" s="5"/>
      <c r="U4532" s="9"/>
      <c r="V4532" s="9"/>
      <c r="W4532" s="9"/>
      <c r="X4532" s="32"/>
      <c r="Y4532" s="3"/>
      <c r="Z4532" s="1"/>
      <c r="AA4532" s="9"/>
      <c r="AB4532" s="3"/>
      <c r="AC4532" s="3"/>
      <c r="AD4532" s="3"/>
      <c r="AE4532" s="9"/>
      <c r="AF4532" s="10"/>
      <c r="AG4532" s="9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20"/>
      <c r="R4533" s="13"/>
      <c r="S4533" s="4"/>
      <c r="T4533" s="5"/>
      <c r="U4533" s="9"/>
      <c r="V4533" s="9"/>
      <c r="W4533" s="9"/>
      <c r="X4533" s="32"/>
      <c r="Y4533" s="3"/>
      <c r="Z4533" s="1"/>
      <c r="AA4533" s="9"/>
      <c r="AB4533" s="3"/>
      <c r="AC4533" s="3"/>
      <c r="AD4533" s="3"/>
      <c r="AE4533" s="9"/>
      <c r="AF4533" s="10"/>
      <c r="AG4533" s="9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20"/>
      <c r="R4534" s="13"/>
      <c r="S4534" s="4"/>
      <c r="T4534" s="5"/>
      <c r="U4534" s="9"/>
      <c r="V4534" s="9"/>
      <c r="W4534" s="9"/>
      <c r="X4534" s="32"/>
      <c r="Y4534" s="3"/>
      <c r="Z4534" s="1"/>
      <c r="AA4534" s="9"/>
      <c r="AB4534" s="3"/>
      <c r="AC4534" s="3"/>
      <c r="AD4534" s="3"/>
      <c r="AE4534" s="9"/>
      <c r="AF4534" s="10"/>
      <c r="AG4534" s="9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20"/>
      <c r="R4535" s="13"/>
      <c r="S4535" s="4"/>
      <c r="T4535" s="5"/>
      <c r="U4535" s="9"/>
      <c r="V4535" s="9"/>
      <c r="W4535" s="9"/>
      <c r="X4535" s="32"/>
      <c r="Y4535" s="3"/>
      <c r="Z4535" s="1"/>
      <c r="AA4535" s="9"/>
      <c r="AB4535" s="3"/>
      <c r="AC4535" s="3"/>
      <c r="AD4535" s="3"/>
      <c r="AE4535" s="9"/>
      <c r="AF4535" s="10"/>
      <c r="AG4535" s="9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20"/>
      <c r="R4536" s="13"/>
      <c r="S4536" s="4"/>
      <c r="T4536" s="5"/>
      <c r="U4536" s="9"/>
      <c r="V4536" s="9"/>
      <c r="W4536" s="9"/>
      <c r="X4536" s="32"/>
      <c r="Y4536" s="3"/>
      <c r="Z4536" s="1"/>
      <c r="AA4536" s="9"/>
      <c r="AB4536" s="3"/>
      <c r="AC4536" s="3"/>
      <c r="AD4536" s="3"/>
      <c r="AE4536" s="9"/>
      <c r="AF4536" s="10"/>
      <c r="AG4536" s="9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20"/>
      <c r="R4537" s="13"/>
      <c r="S4537" s="4"/>
      <c r="T4537" s="5"/>
      <c r="U4537" s="9"/>
      <c r="V4537" s="9"/>
      <c r="W4537" s="9"/>
      <c r="X4537" s="32"/>
      <c r="Y4537" s="3"/>
      <c r="Z4537" s="1"/>
      <c r="AA4537" s="9"/>
      <c r="AB4537" s="3"/>
      <c r="AC4537" s="3"/>
      <c r="AD4537" s="3"/>
      <c r="AE4537" s="9"/>
      <c r="AF4537" s="10"/>
      <c r="AG4537" s="9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20"/>
      <c r="R4538" s="13"/>
      <c r="S4538" s="4"/>
      <c r="T4538" s="5"/>
      <c r="U4538" s="9"/>
      <c r="V4538" s="9"/>
      <c r="W4538" s="9"/>
      <c r="X4538" s="32"/>
      <c r="Y4538" s="3"/>
      <c r="Z4538" s="1"/>
      <c r="AA4538" s="9"/>
      <c r="AB4538" s="3"/>
      <c r="AC4538" s="3"/>
      <c r="AD4538" s="3"/>
      <c r="AE4538" s="9"/>
      <c r="AF4538" s="10"/>
      <c r="AG4538" s="9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20"/>
      <c r="R4539" s="13"/>
      <c r="S4539" s="4"/>
      <c r="T4539" s="5"/>
      <c r="U4539" s="9"/>
      <c r="V4539" s="9"/>
      <c r="W4539" s="9"/>
      <c r="X4539" s="32"/>
      <c r="Y4539" s="3"/>
      <c r="Z4539" s="1"/>
      <c r="AA4539" s="9"/>
      <c r="AB4539" s="3"/>
      <c r="AC4539" s="3"/>
      <c r="AD4539" s="3"/>
      <c r="AE4539" s="9"/>
      <c r="AF4539" s="10"/>
      <c r="AG4539" s="9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20"/>
      <c r="R4540" s="13"/>
      <c r="S4540" s="4"/>
      <c r="T4540" s="5"/>
      <c r="U4540" s="9"/>
      <c r="V4540" s="9"/>
      <c r="W4540" s="9"/>
      <c r="X4540" s="32"/>
      <c r="Y4540" s="3"/>
      <c r="Z4540" s="1"/>
      <c r="AA4540" s="9"/>
      <c r="AB4540" s="3"/>
      <c r="AC4540" s="3"/>
      <c r="AD4540" s="3"/>
      <c r="AE4540" s="9"/>
      <c r="AF4540" s="10"/>
      <c r="AG4540" s="9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20"/>
      <c r="R4541" s="13"/>
      <c r="S4541" s="4"/>
      <c r="T4541" s="5"/>
      <c r="U4541" s="9"/>
      <c r="V4541" s="9"/>
      <c r="W4541" s="9"/>
      <c r="X4541" s="32"/>
      <c r="Y4541" s="3"/>
      <c r="Z4541" s="1"/>
      <c r="AA4541" s="9"/>
      <c r="AB4541" s="3"/>
      <c r="AC4541" s="3"/>
      <c r="AD4541" s="3"/>
      <c r="AE4541" s="9"/>
      <c r="AF4541" s="10"/>
      <c r="AG4541" s="9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20"/>
      <c r="R4542" s="13"/>
      <c r="S4542" s="4"/>
      <c r="T4542" s="5"/>
      <c r="U4542" s="9"/>
      <c r="V4542" s="9"/>
      <c r="W4542" s="9"/>
      <c r="X4542" s="32"/>
      <c r="Y4542" s="3"/>
      <c r="Z4542" s="1"/>
      <c r="AA4542" s="9"/>
      <c r="AB4542" s="3"/>
      <c r="AC4542" s="3"/>
      <c r="AD4542" s="3"/>
      <c r="AE4542" s="9"/>
      <c r="AF4542" s="10"/>
      <c r="AG4542" s="9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20"/>
      <c r="R4543" s="13"/>
      <c r="S4543" s="4"/>
      <c r="T4543" s="5"/>
      <c r="U4543" s="9"/>
      <c r="V4543" s="9"/>
      <c r="W4543" s="9"/>
      <c r="X4543" s="32"/>
      <c r="Y4543" s="3"/>
      <c r="Z4543" s="1"/>
      <c r="AA4543" s="9"/>
      <c r="AB4543" s="3"/>
      <c r="AC4543" s="3"/>
      <c r="AD4543" s="3"/>
      <c r="AE4543" s="9"/>
      <c r="AF4543" s="10"/>
      <c r="AG4543" s="9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20"/>
      <c r="R4544" s="13"/>
      <c r="S4544" s="4"/>
      <c r="T4544" s="5"/>
      <c r="U4544" s="9"/>
      <c r="V4544" s="9"/>
      <c r="W4544" s="9"/>
      <c r="X4544" s="32"/>
      <c r="Y4544" s="3"/>
      <c r="Z4544" s="1"/>
      <c r="AA4544" s="9"/>
      <c r="AB4544" s="3"/>
      <c r="AC4544" s="3"/>
      <c r="AD4544" s="3"/>
      <c r="AE4544" s="9"/>
      <c r="AF4544" s="10"/>
      <c r="AG4544" s="9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20"/>
      <c r="R4545" s="13"/>
      <c r="S4545" s="4"/>
      <c r="T4545" s="5"/>
      <c r="U4545" s="9"/>
      <c r="V4545" s="9"/>
      <c r="W4545" s="9"/>
      <c r="X4545" s="32"/>
      <c r="Y4545" s="3"/>
      <c r="Z4545" s="1"/>
      <c r="AA4545" s="9"/>
      <c r="AB4545" s="3"/>
      <c r="AC4545" s="3"/>
      <c r="AD4545" s="3"/>
      <c r="AE4545" s="9"/>
      <c r="AF4545" s="10"/>
      <c r="AG4545" s="9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20"/>
      <c r="R4546" s="13"/>
      <c r="S4546" s="4"/>
      <c r="T4546" s="5"/>
      <c r="U4546" s="9"/>
      <c r="V4546" s="9"/>
      <c r="W4546" s="9"/>
      <c r="X4546" s="32"/>
      <c r="Y4546" s="3"/>
      <c r="Z4546" s="1"/>
      <c r="AA4546" s="9"/>
      <c r="AB4546" s="3"/>
      <c r="AC4546" s="3"/>
      <c r="AD4546" s="3"/>
      <c r="AE4546" s="9"/>
      <c r="AF4546" s="10"/>
      <c r="AG4546" s="9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20"/>
      <c r="R4547" s="13"/>
      <c r="S4547" s="4"/>
      <c r="T4547" s="5"/>
      <c r="U4547" s="9"/>
      <c r="V4547" s="9"/>
      <c r="W4547" s="9"/>
      <c r="X4547" s="32"/>
      <c r="Y4547" s="3"/>
      <c r="Z4547" s="1"/>
      <c r="AA4547" s="9"/>
      <c r="AB4547" s="3"/>
      <c r="AC4547" s="3"/>
      <c r="AD4547" s="3"/>
      <c r="AE4547" s="9"/>
      <c r="AF4547" s="10"/>
      <c r="AG4547" s="9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20"/>
      <c r="R4548" s="13"/>
      <c r="S4548" s="4"/>
      <c r="T4548" s="5"/>
      <c r="U4548" s="9"/>
      <c r="V4548" s="9"/>
      <c r="W4548" s="9"/>
      <c r="X4548" s="32"/>
      <c r="Y4548" s="3"/>
      <c r="Z4548" s="1"/>
      <c r="AA4548" s="9"/>
      <c r="AB4548" s="3"/>
      <c r="AC4548" s="3"/>
      <c r="AD4548" s="3"/>
      <c r="AE4548" s="9"/>
      <c r="AF4548" s="10"/>
      <c r="AG4548" s="9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20"/>
      <c r="R4549" s="13"/>
      <c r="S4549" s="4"/>
      <c r="T4549" s="5"/>
      <c r="U4549" s="9"/>
      <c r="V4549" s="9"/>
      <c r="W4549" s="9"/>
      <c r="X4549" s="32"/>
      <c r="Y4549" s="3"/>
      <c r="Z4549" s="1"/>
      <c r="AA4549" s="9"/>
      <c r="AB4549" s="3"/>
      <c r="AC4549" s="3"/>
      <c r="AD4549" s="3"/>
      <c r="AE4549" s="9"/>
      <c r="AF4549" s="10"/>
      <c r="AG4549" s="9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20"/>
      <c r="R4550" s="13"/>
      <c r="S4550" s="4"/>
      <c r="T4550" s="5"/>
      <c r="U4550" s="9"/>
      <c r="V4550" s="9"/>
      <c r="W4550" s="9"/>
      <c r="X4550" s="32"/>
      <c r="Y4550" s="3"/>
      <c r="Z4550" s="1"/>
      <c r="AA4550" s="9"/>
      <c r="AB4550" s="3"/>
      <c r="AC4550" s="3"/>
      <c r="AD4550" s="3"/>
      <c r="AE4550" s="9"/>
      <c r="AF4550" s="10"/>
      <c r="AG4550" s="9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20"/>
      <c r="R4551" s="13"/>
      <c r="S4551" s="4"/>
      <c r="T4551" s="5"/>
      <c r="U4551" s="9"/>
      <c r="V4551" s="9"/>
      <c r="W4551" s="9"/>
      <c r="X4551" s="32"/>
      <c r="Y4551" s="3"/>
      <c r="Z4551" s="1"/>
      <c r="AA4551" s="9"/>
      <c r="AB4551" s="3"/>
      <c r="AC4551" s="3"/>
      <c r="AD4551" s="3"/>
      <c r="AE4551" s="9"/>
      <c r="AF4551" s="10"/>
      <c r="AG4551" s="9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20"/>
      <c r="R4552" s="13"/>
      <c r="S4552" s="4"/>
      <c r="T4552" s="5"/>
      <c r="U4552" s="9"/>
      <c r="V4552" s="9"/>
      <c r="W4552" s="9"/>
      <c r="X4552" s="32"/>
      <c r="Y4552" s="3"/>
      <c r="Z4552" s="1"/>
      <c r="AA4552" s="9"/>
      <c r="AB4552" s="3"/>
      <c r="AC4552" s="3"/>
      <c r="AD4552" s="3"/>
      <c r="AE4552" s="9"/>
      <c r="AF4552" s="10"/>
      <c r="AG4552" s="9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20"/>
      <c r="R4553" s="13"/>
      <c r="S4553" s="4"/>
      <c r="T4553" s="5"/>
      <c r="U4553" s="9"/>
      <c r="V4553" s="9"/>
      <c r="W4553" s="9"/>
      <c r="X4553" s="32"/>
      <c r="Y4553" s="3"/>
      <c r="Z4553" s="1"/>
      <c r="AA4553" s="9"/>
      <c r="AB4553" s="3"/>
      <c r="AC4553" s="3"/>
      <c r="AD4553" s="3"/>
      <c r="AE4553" s="9"/>
      <c r="AF4553" s="10"/>
      <c r="AG4553" s="9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20"/>
      <c r="R4554" s="13"/>
      <c r="S4554" s="4"/>
      <c r="T4554" s="5"/>
      <c r="U4554" s="9"/>
      <c r="V4554" s="9"/>
      <c r="W4554" s="9"/>
      <c r="X4554" s="32"/>
      <c r="Y4554" s="3"/>
      <c r="Z4554" s="1"/>
      <c r="AA4554" s="9"/>
      <c r="AB4554" s="3"/>
      <c r="AC4554" s="3"/>
      <c r="AD4554" s="3"/>
      <c r="AE4554" s="9"/>
      <c r="AF4554" s="10"/>
      <c r="AG4554" s="9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20"/>
      <c r="R4555" s="13"/>
      <c r="S4555" s="4"/>
      <c r="T4555" s="5"/>
      <c r="U4555" s="9"/>
      <c r="V4555" s="9"/>
      <c r="W4555" s="9"/>
      <c r="X4555" s="32"/>
      <c r="Y4555" s="3"/>
      <c r="Z4555" s="1"/>
      <c r="AA4555" s="9"/>
      <c r="AB4555" s="3"/>
      <c r="AC4555" s="3"/>
      <c r="AD4555" s="3"/>
      <c r="AE4555" s="9"/>
      <c r="AF4555" s="10"/>
      <c r="AG4555" s="9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20"/>
      <c r="R4556" s="13"/>
      <c r="S4556" s="4"/>
      <c r="T4556" s="5"/>
      <c r="U4556" s="9"/>
      <c r="V4556" s="9"/>
      <c r="W4556" s="9"/>
      <c r="X4556" s="32"/>
      <c r="Y4556" s="3"/>
      <c r="Z4556" s="1"/>
      <c r="AA4556" s="9"/>
      <c r="AB4556" s="3"/>
      <c r="AC4556" s="3"/>
      <c r="AD4556" s="3"/>
      <c r="AE4556" s="9"/>
      <c r="AF4556" s="10"/>
      <c r="AG4556" s="9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20"/>
      <c r="R4557" s="13"/>
      <c r="S4557" s="4"/>
      <c r="T4557" s="5"/>
      <c r="U4557" s="9"/>
      <c r="V4557" s="9"/>
      <c r="W4557" s="9"/>
      <c r="X4557" s="32"/>
      <c r="Y4557" s="3"/>
      <c r="Z4557" s="1"/>
      <c r="AA4557" s="9"/>
      <c r="AB4557" s="3"/>
      <c r="AC4557" s="3"/>
      <c r="AD4557" s="3"/>
      <c r="AE4557" s="9"/>
      <c r="AF4557" s="10"/>
      <c r="AG4557" s="9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20"/>
      <c r="R4558" s="13"/>
      <c r="S4558" s="4"/>
      <c r="T4558" s="5"/>
      <c r="U4558" s="9"/>
      <c r="V4558" s="9"/>
      <c r="W4558" s="9"/>
      <c r="X4558" s="32"/>
      <c r="Y4558" s="3"/>
      <c r="Z4558" s="1"/>
      <c r="AA4558" s="9"/>
      <c r="AB4558" s="3"/>
      <c r="AC4558" s="3"/>
      <c r="AD4558" s="3"/>
      <c r="AE4558" s="9"/>
      <c r="AF4558" s="10"/>
      <c r="AG4558" s="9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20"/>
      <c r="R4559" s="13"/>
      <c r="S4559" s="4"/>
      <c r="T4559" s="5"/>
      <c r="U4559" s="9"/>
      <c r="V4559" s="9"/>
      <c r="W4559" s="9"/>
      <c r="X4559" s="32"/>
      <c r="Y4559" s="3"/>
      <c r="Z4559" s="1"/>
      <c r="AA4559" s="9"/>
      <c r="AB4559" s="3"/>
      <c r="AC4559" s="3"/>
      <c r="AD4559" s="3"/>
      <c r="AE4559" s="9"/>
      <c r="AF4559" s="10"/>
      <c r="AG4559" s="9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20"/>
      <c r="R4560" s="13"/>
      <c r="S4560" s="4"/>
      <c r="T4560" s="5"/>
      <c r="U4560" s="9"/>
      <c r="V4560" s="9"/>
      <c r="W4560" s="9"/>
      <c r="X4560" s="32"/>
      <c r="Y4560" s="3"/>
      <c r="Z4560" s="1"/>
      <c r="AA4560" s="9"/>
      <c r="AB4560" s="3"/>
      <c r="AC4560" s="3"/>
      <c r="AD4560" s="3"/>
      <c r="AE4560" s="9"/>
      <c r="AF4560" s="10"/>
      <c r="AG4560" s="9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20"/>
      <c r="R4561" s="13"/>
      <c r="S4561" s="4"/>
      <c r="T4561" s="5"/>
      <c r="U4561" s="9"/>
      <c r="V4561" s="9"/>
      <c r="W4561" s="9"/>
      <c r="X4561" s="32"/>
      <c r="Y4561" s="3"/>
      <c r="Z4561" s="1"/>
      <c r="AA4561" s="9"/>
      <c r="AB4561" s="3"/>
      <c r="AC4561" s="3"/>
      <c r="AD4561" s="3"/>
      <c r="AE4561" s="9"/>
      <c r="AF4561" s="10"/>
      <c r="AG4561" s="9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20"/>
      <c r="R4562" s="13"/>
      <c r="S4562" s="4"/>
      <c r="T4562" s="5"/>
      <c r="U4562" s="9"/>
      <c r="V4562" s="9"/>
      <c r="W4562" s="9"/>
      <c r="X4562" s="32"/>
      <c r="Y4562" s="3"/>
      <c r="Z4562" s="1"/>
      <c r="AA4562" s="9"/>
      <c r="AB4562" s="3"/>
      <c r="AC4562" s="3"/>
      <c r="AD4562" s="3"/>
      <c r="AE4562" s="9"/>
      <c r="AF4562" s="10"/>
      <c r="AG4562" s="9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20"/>
      <c r="R4563" s="13"/>
      <c r="S4563" s="4"/>
      <c r="T4563" s="5"/>
      <c r="U4563" s="9"/>
      <c r="V4563" s="9"/>
      <c r="W4563" s="9"/>
      <c r="X4563" s="32"/>
      <c r="Y4563" s="3"/>
      <c r="Z4563" s="1"/>
      <c r="AA4563" s="9"/>
      <c r="AB4563" s="3"/>
      <c r="AC4563" s="3"/>
      <c r="AD4563" s="3"/>
      <c r="AE4563" s="9"/>
      <c r="AF4563" s="10"/>
      <c r="AG4563" s="9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20"/>
      <c r="R4564" s="13"/>
      <c r="S4564" s="4"/>
      <c r="T4564" s="5"/>
      <c r="U4564" s="9"/>
      <c r="V4564" s="9"/>
      <c r="W4564" s="9"/>
      <c r="X4564" s="32"/>
      <c r="Y4564" s="3"/>
      <c r="Z4564" s="1"/>
      <c r="AA4564" s="9"/>
      <c r="AB4564" s="3"/>
      <c r="AC4564" s="3"/>
      <c r="AD4564" s="3"/>
      <c r="AE4564" s="9"/>
      <c r="AF4564" s="10"/>
      <c r="AG4564" s="9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20"/>
      <c r="R4565" s="13"/>
      <c r="S4565" s="4"/>
      <c r="T4565" s="5"/>
      <c r="U4565" s="9"/>
      <c r="V4565" s="9"/>
      <c r="W4565" s="9"/>
      <c r="X4565" s="32"/>
      <c r="Y4565" s="3"/>
      <c r="Z4565" s="1"/>
      <c r="AA4565" s="9"/>
      <c r="AB4565" s="3"/>
      <c r="AC4565" s="3"/>
      <c r="AD4565" s="3"/>
      <c r="AE4565" s="9"/>
      <c r="AF4565" s="10"/>
      <c r="AG4565" s="9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20"/>
      <c r="R4566" s="13"/>
      <c r="S4566" s="4"/>
      <c r="T4566" s="5"/>
      <c r="U4566" s="9"/>
      <c r="V4566" s="9"/>
      <c r="W4566" s="9"/>
      <c r="X4566" s="32"/>
      <c r="Y4566" s="3"/>
      <c r="Z4566" s="1"/>
      <c r="AA4566" s="9"/>
      <c r="AB4566" s="3"/>
      <c r="AC4566" s="3"/>
      <c r="AD4566" s="3"/>
      <c r="AE4566" s="9"/>
      <c r="AF4566" s="10"/>
      <c r="AG4566" s="9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20"/>
      <c r="R4567" s="13"/>
      <c r="S4567" s="4"/>
      <c r="T4567" s="5"/>
      <c r="U4567" s="9"/>
      <c r="V4567" s="9"/>
      <c r="W4567" s="9"/>
      <c r="X4567" s="32"/>
      <c r="Y4567" s="3"/>
      <c r="Z4567" s="1"/>
      <c r="AA4567" s="9"/>
      <c r="AB4567" s="3"/>
      <c r="AC4567" s="3"/>
      <c r="AD4567" s="3"/>
      <c r="AE4567" s="9"/>
      <c r="AF4567" s="10"/>
      <c r="AG4567" s="9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20"/>
      <c r="R4568" s="13"/>
      <c r="S4568" s="4"/>
      <c r="T4568" s="5"/>
      <c r="U4568" s="9"/>
      <c r="V4568" s="9"/>
      <c r="W4568" s="9"/>
      <c r="X4568" s="32"/>
      <c r="Y4568" s="3"/>
      <c r="Z4568" s="1"/>
      <c r="AA4568" s="9"/>
      <c r="AB4568" s="3"/>
      <c r="AC4568" s="3"/>
      <c r="AD4568" s="3"/>
      <c r="AE4568" s="9"/>
      <c r="AF4568" s="10"/>
      <c r="AG4568" s="9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20"/>
      <c r="R4569" s="13"/>
      <c r="S4569" s="4"/>
      <c r="T4569" s="5"/>
      <c r="U4569" s="9"/>
      <c r="V4569" s="9"/>
      <c r="W4569" s="9"/>
      <c r="X4569" s="32"/>
      <c r="Y4569" s="3"/>
      <c r="Z4569" s="1"/>
      <c r="AA4569" s="9"/>
      <c r="AB4569" s="3"/>
      <c r="AC4569" s="3"/>
      <c r="AD4569" s="3"/>
      <c r="AE4569" s="9"/>
      <c r="AF4569" s="10"/>
      <c r="AG4569" s="9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20"/>
      <c r="R4570" s="13"/>
      <c r="S4570" s="4"/>
      <c r="T4570" s="5"/>
      <c r="U4570" s="9"/>
      <c r="V4570" s="9"/>
      <c r="W4570" s="9"/>
      <c r="X4570" s="32"/>
      <c r="Y4570" s="3"/>
      <c r="Z4570" s="1"/>
      <c r="AA4570" s="9"/>
      <c r="AB4570" s="3"/>
      <c r="AC4570" s="3"/>
      <c r="AD4570" s="3"/>
      <c r="AE4570" s="9"/>
      <c r="AF4570" s="10"/>
      <c r="AG4570" s="9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20"/>
      <c r="R4571" s="13"/>
      <c r="S4571" s="4"/>
      <c r="T4571" s="5"/>
      <c r="U4571" s="9"/>
      <c r="V4571" s="9"/>
      <c r="W4571" s="9"/>
      <c r="X4571" s="32"/>
      <c r="Y4571" s="3"/>
      <c r="Z4571" s="1"/>
      <c r="AA4571" s="9"/>
      <c r="AB4571" s="3"/>
      <c r="AC4571" s="3"/>
      <c r="AD4571" s="3"/>
      <c r="AE4571" s="9"/>
      <c r="AF4571" s="10"/>
      <c r="AG4571" s="9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20"/>
      <c r="R4572" s="13"/>
      <c r="S4572" s="4"/>
      <c r="T4572" s="5"/>
      <c r="U4572" s="9"/>
      <c r="V4572" s="9"/>
      <c r="W4572" s="9"/>
      <c r="X4572" s="32"/>
      <c r="Y4572" s="3"/>
      <c r="Z4572" s="1"/>
      <c r="AA4572" s="9"/>
      <c r="AB4572" s="3"/>
      <c r="AC4572" s="3"/>
      <c r="AD4572" s="3"/>
      <c r="AE4572" s="9"/>
      <c r="AF4572" s="10"/>
      <c r="AG4572" s="9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20"/>
      <c r="R4573" s="13"/>
      <c r="S4573" s="4"/>
      <c r="T4573" s="5"/>
      <c r="U4573" s="9"/>
      <c r="V4573" s="9"/>
      <c r="W4573" s="9"/>
      <c r="X4573" s="32"/>
      <c r="Y4573" s="3"/>
      <c r="Z4573" s="1"/>
      <c r="AA4573" s="9"/>
      <c r="AB4573" s="3"/>
      <c r="AC4573" s="3"/>
      <c r="AD4573" s="3"/>
      <c r="AE4573" s="9"/>
      <c r="AF4573" s="10"/>
      <c r="AG4573" s="9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20"/>
      <c r="R4574" s="13"/>
      <c r="S4574" s="4"/>
      <c r="T4574" s="5"/>
      <c r="U4574" s="9"/>
      <c r="V4574" s="9"/>
      <c r="W4574" s="9"/>
      <c r="X4574" s="32"/>
      <c r="Y4574" s="3"/>
      <c r="Z4574" s="1"/>
      <c r="AA4574" s="9"/>
      <c r="AB4574" s="3"/>
      <c r="AC4574" s="3"/>
      <c r="AD4574" s="3"/>
      <c r="AE4574" s="9"/>
      <c r="AF4574" s="10"/>
      <c r="AG4574" s="9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20"/>
      <c r="R4575" s="13"/>
      <c r="S4575" s="4"/>
      <c r="T4575" s="5"/>
      <c r="U4575" s="9"/>
      <c r="V4575" s="9"/>
      <c r="W4575" s="9"/>
      <c r="X4575" s="32"/>
      <c r="Y4575" s="3"/>
      <c r="Z4575" s="1"/>
      <c r="AA4575" s="9"/>
      <c r="AB4575" s="3"/>
      <c r="AC4575" s="3"/>
      <c r="AD4575" s="3"/>
      <c r="AE4575" s="9"/>
      <c r="AF4575" s="10"/>
      <c r="AG4575" s="9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20"/>
      <c r="R4576" s="13"/>
      <c r="S4576" s="4"/>
      <c r="T4576" s="5"/>
      <c r="U4576" s="9"/>
      <c r="V4576" s="9"/>
      <c r="W4576" s="9"/>
      <c r="X4576" s="32"/>
      <c r="Y4576" s="3"/>
      <c r="Z4576" s="1"/>
      <c r="AA4576" s="9"/>
      <c r="AB4576" s="3"/>
      <c r="AC4576" s="3"/>
      <c r="AD4576" s="3"/>
      <c r="AE4576" s="9"/>
      <c r="AF4576" s="10"/>
      <c r="AG4576" s="9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20"/>
      <c r="R4577" s="13"/>
      <c r="S4577" s="4"/>
      <c r="T4577" s="5"/>
      <c r="U4577" s="9"/>
      <c r="V4577" s="9"/>
      <c r="W4577" s="9"/>
      <c r="X4577" s="32"/>
      <c r="Y4577" s="3"/>
      <c r="Z4577" s="1"/>
      <c r="AA4577" s="9"/>
      <c r="AB4577" s="3"/>
      <c r="AC4577" s="3"/>
      <c r="AD4577" s="3"/>
      <c r="AE4577" s="9"/>
      <c r="AF4577" s="10"/>
      <c r="AG4577" s="9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20"/>
      <c r="R4578" s="13"/>
      <c r="S4578" s="4"/>
      <c r="T4578" s="5"/>
      <c r="U4578" s="9"/>
      <c r="V4578" s="9"/>
      <c r="W4578" s="9"/>
      <c r="X4578" s="32"/>
      <c r="Y4578" s="3"/>
      <c r="Z4578" s="1"/>
      <c r="AA4578" s="9"/>
      <c r="AB4578" s="3"/>
      <c r="AC4578" s="3"/>
      <c r="AD4578" s="3"/>
      <c r="AE4578" s="9"/>
      <c r="AF4578" s="10"/>
      <c r="AG4578" s="9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20"/>
      <c r="R4579" s="13"/>
      <c r="S4579" s="4"/>
      <c r="T4579" s="5"/>
      <c r="U4579" s="9"/>
      <c r="V4579" s="9"/>
      <c r="W4579" s="9"/>
      <c r="X4579" s="32"/>
      <c r="Y4579" s="3"/>
      <c r="Z4579" s="1"/>
      <c r="AA4579" s="9"/>
      <c r="AB4579" s="3"/>
      <c r="AC4579" s="3"/>
      <c r="AD4579" s="3"/>
      <c r="AE4579" s="9"/>
      <c r="AF4579" s="10"/>
      <c r="AG4579" s="9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20"/>
      <c r="R4580" s="13"/>
      <c r="S4580" s="4"/>
      <c r="T4580" s="5"/>
      <c r="U4580" s="9"/>
      <c r="V4580" s="9"/>
      <c r="W4580" s="9"/>
      <c r="X4580" s="32"/>
      <c r="Y4580" s="3"/>
      <c r="Z4580" s="1"/>
      <c r="AA4580" s="9"/>
      <c r="AB4580" s="3"/>
      <c r="AC4580" s="3"/>
      <c r="AD4580" s="3"/>
      <c r="AE4580" s="9"/>
      <c r="AF4580" s="10"/>
      <c r="AG4580" s="9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20"/>
      <c r="R4581" s="13"/>
      <c r="S4581" s="4"/>
      <c r="T4581" s="5"/>
      <c r="U4581" s="28"/>
      <c r="V4581" s="28"/>
      <c r="W4581" s="28"/>
      <c r="X4581" s="36"/>
      <c r="Y4581" s="21"/>
      <c r="Z4581" s="26"/>
      <c r="AA4581" s="28"/>
      <c r="AB4581" s="21"/>
      <c r="AC4581" s="21"/>
      <c r="AD4581" s="21"/>
      <c r="AE4581" s="28"/>
      <c r="AF4581" s="22"/>
      <c r="AG4581" s="28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</row>
    <row r="4582" spans="1:151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20"/>
      <c r="R4582" s="13"/>
      <c r="S4582" s="4"/>
      <c r="T4582" s="5"/>
      <c r="U4582" s="9"/>
      <c r="V4582" s="9"/>
      <c r="W4582" s="9"/>
      <c r="X4582" s="32"/>
      <c r="Y4582" s="3"/>
      <c r="Z4582" s="1"/>
      <c r="AA4582" s="9"/>
      <c r="AB4582" s="3"/>
      <c r="AC4582" s="3"/>
      <c r="AD4582" s="3"/>
      <c r="AE4582" s="9"/>
      <c r="AF4582" s="10"/>
      <c r="AG4582" s="9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20"/>
      <c r="R4583" s="13"/>
      <c r="S4583" s="4"/>
      <c r="T4583" s="5"/>
      <c r="U4583" s="9"/>
      <c r="V4583" s="9"/>
      <c r="W4583" s="9"/>
      <c r="X4583" s="32"/>
      <c r="Y4583" s="3"/>
      <c r="Z4583" s="1"/>
      <c r="AA4583" s="9"/>
      <c r="AB4583" s="3"/>
      <c r="AC4583" s="3"/>
      <c r="AD4583" s="3"/>
      <c r="AE4583" s="9"/>
      <c r="AF4583" s="10"/>
      <c r="AG4583" s="9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20"/>
      <c r="R4584" s="13"/>
      <c r="S4584" s="4"/>
      <c r="T4584" s="5"/>
      <c r="U4584" s="9"/>
      <c r="V4584" s="9"/>
      <c r="W4584" s="9"/>
      <c r="X4584" s="32"/>
      <c r="Y4584" s="3"/>
      <c r="Z4584" s="1"/>
      <c r="AA4584" s="9"/>
      <c r="AB4584" s="3"/>
      <c r="AC4584" s="3"/>
      <c r="AD4584" s="3"/>
      <c r="AE4584" s="9"/>
      <c r="AF4584" s="10"/>
      <c r="AG4584" s="9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20"/>
      <c r="R4585" s="13"/>
      <c r="S4585" s="4"/>
      <c r="T4585" s="5"/>
      <c r="U4585" s="9"/>
      <c r="V4585" s="9"/>
      <c r="W4585" s="9"/>
      <c r="X4585" s="32"/>
      <c r="Y4585" s="3"/>
      <c r="Z4585" s="1"/>
      <c r="AA4585" s="9"/>
      <c r="AB4585" s="3"/>
      <c r="AC4585" s="3"/>
      <c r="AD4585" s="3"/>
      <c r="AE4585" s="9"/>
      <c r="AF4585" s="10"/>
      <c r="AG4585" s="9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20"/>
      <c r="R4586" s="13"/>
      <c r="S4586" s="4"/>
      <c r="T4586" s="5"/>
      <c r="U4586" s="9"/>
      <c r="V4586" s="9"/>
      <c r="W4586" s="9"/>
      <c r="X4586" s="32"/>
      <c r="Y4586" s="3"/>
      <c r="Z4586" s="1"/>
      <c r="AA4586" s="9"/>
      <c r="AB4586" s="3"/>
      <c r="AC4586" s="3"/>
      <c r="AD4586" s="3"/>
      <c r="AE4586" s="9"/>
      <c r="AF4586" s="10"/>
      <c r="AG4586" s="9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20"/>
      <c r="R4587" s="13"/>
      <c r="S4587" s="4"/>
      <c r="T4587" s="5"/>
      <c r="U4587" s="9"/>
      <c r="V4587" s="9"/>
      <c r="W4587" s="9"/>
      <c r="X4587" s="32"/>
      <c r="Y4587" s="3"/>
      <c r="Z4587" s="1"/>
      <c r="AA4587" s="9"/>
      <c r="AB4587" s="3"/>
      <c r="AC4587" s="3"/>
      <c r="AD4587" s="3"/>
      <c r="AE4587" s="9"/>
      <c r="AF4587" s="10"/>
      <c r="AG4587" s="9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20"/>
      <c r="R4588" s="13"/>
      <c r="S4588" s="4"/>
      <c r="T4588" s="5"/>
      <c r="U4588" s="9"/>
      <c r="V4588" s="9"/>
      <c r="W4588" s="9"/>
      <c r="X4588" s="32"/>
      <c r="Y4588" s="3"/>
      <c r="Z4588" s="1"/>
      <c r="AA4588" s="9"/>
      <c r="AB4588" s="3"/>
      <c r="AC4588" s="3"/>
      <c r="AD4588" s="3"/>
      <c r="AE4588" s="9"/>
      <c r="AF4588" s="10"/>
      <c r="AG4588" s="9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20"/>
      <c r="R4589" s="13"/>
      <c r="S4589" s="4"/>
      <c r="T4589" s="5"/>
      <c r="U4589" s="9"/>
      <c r="V4589" s="9"/>
      <c r="W4589" s="9"/>
      <c r="X4589" s="32"/>
      <c r="Y4589" s="3"/>
      <c r="Z4589" s="1"/>
      <c r="AA4589" s="9"/>
      <c r="AB4589" s="3"/>
      <c r="AC4589" s="3"/>
      <c r="AD4589" s="3"/>
      <c r="AE4589" s="9"/>
      <c r="AF4589" s="10"/>
      <c r="AG4589" s="9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20"/>
      <c r="R4590" s="13"/>
      <c r="S4590" s="4"/>
      <c r="T4590" s="5"/>
      <c r="U4590" s="9"/>
      <c r="V4590" s="9"/>
      <c r="W4590" s="9"/>
      <c r="X4590" s="32"/>
      <c r="Y4590" s="3"/>
      <c r="Z4590" s="1"/>
      <c r="AA4590" s="9"/>
      <c r="AB4590" s="3"/>
      <c r="AC4590" s="3"/>
      <c r="AD4590" s="3"/>
      <c r="AE4590" s="9"/>
      <c r="AF4590" s="10"/>
      <c r="AG4590" s="9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20"/>
      <c r="R4591" s="13"/>
      <c r="S4591" s="4"/>
      <c r="T4591" s="5"/>
      <c r="U4591" s="9"/>
      <c r="V4591" s="9"/>
      <c r="W4591" s="9"/>
      <c r="X4591" s="32"/>
      <c r="Y4591" s="3"/>
      <c r="Z4591" s="1"/>
      <c r="AA4591" s="9"/>
      <c r="AB4591" s="3"/>
      <c r="AC4591" s="3"/>
      <c r="AD4591" s="3"/>
      <c r="AE4591" s="9"/>
      <c r="AF4591" s="10"/>
      <c r="AG4591" s="9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20"/>
      <c r="R4592" s="13"/>
      <c r="S4592" s="4"/>
      <c r="T4592" s="5"/>
      <c r="U4592" s="9"/>
      <c r="V4592" s="9"/>
      <c r="W4592" s="9"/>
      <c r="X4592" s="32"/>
      <c r="Y4592" s="3"/>
      <c r="Z4592" s="1"/>
      <c r="AA4592" s="9"/>
      <c r="AB4592" s="3"/>
      <c r="AC4592" s="3"/>
      <c r="AD4592" s="3"/>
      <c r="AE4592" s="9"/>
      <c r="AF4592" s="10"/>
      <c r="AG4592" s="9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20"/>
      <c r="R4593" s="13"/>
      <c r="S4593" s="4"/>
      <c r="T4593" s="5"/>
      <c r="U4593" s="9"/>
      <c r="V4593" s="9"/>
      <c r="W4593" s="9"/>
      <c r="X4593" s="32"/>
      <c r="Y4593" s="3"/>
      <c r="Z4593" s="1"/>
      <c r="AA4593" s="9"/>
      <c r="AB4593" s="3"/>
      <c r="AC4593" s="3"/>
      <c r="AD4593" s="3"/>
      <c r="AE4593" s="9"/>
      <c r="AF4593" s="10"/>
      <c r="AG4593" s="9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20"/>
      <c r="R4594" s="13"/>
      <c r="S4594" s="4"/>
      <c r="T4594" s="5"/>
      <c r="U4594" s="9"/>
      <c r="V4594" s="9"/>
      <c r="W4594" s="9"/>
      <c r="X4594" s="32"/>
      <c r="Y4594" s="3"/>
      <c r="Z4594" s="1"/>
      <c r="AA4594" s="9"/>
      <c r="AB4594" s="3"/>
      <c r="AC4594" s="3"/>
      <c r="AD4594" s="3"/>
      <c r="AE4594" s="9"/>
      <c r="AF4594" s="10"/>
      <c r="AG4594" s="9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20"/>
      <c r="R4595" s="13"/>
      <c r="S4595" s="4"/>
      <c r="T4595" s="5"/>
      <c r="U4595" s="9"/>
      <c r="V4595" s="9"/>
      <c r="W4595" s="9"/>
      <c r="X4595" s="32"/>
      <c r="Y4595" s="3"/>
      <c r="Z4595" s="1"/>
      <c r="AA4595" s="9"/>
      <c r="AB4595" s="3"/>
      <c r="AC4595" s="3"/>
      <c r="AD4595" s="3"/>
      <c r="AE4595" s="9"/>
      <c r="AF4595" s="10"/>
      <c r="AG4595" s="9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20"/>
      <c r="R4596" s="13"/>
      <c r="S4596" s="4"/>
      <c r="T4596" s="5"/>
      <c r="U4596" s="9"/>
      <c r="V4596" s="9"/>
      <c r="W4596" s="9"/>
      <c r="X4596" s="32"/>
      <c r="Y4596" s="3"/>
      <c r="Z4596" s="1"/>
      <c r="AA4596" s="9"/>
      <c r="AB4596" s="3"/>
      <c r="AC4596" s="3"/>
      <c r="AD4596" s="3"/>
      <c r="AE4596" s="9"/>
      <c r="AF4596" s="10"/>
      <c r="AG4596" s="9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20"/>
      <c r="R4597" s="13"/>
      <c r="S4597" s="4"/>
      <c r="T4597" s="5"/>
      <c r="U4597" s="9"/>
      <c r="V4597" s="9"/>
      <c r="W4597" s="9"/>
      <c r="X4597" s="32"/>
      <c r="Y4597" s="3"/>
      <c r="Z4597" s="1"/>
      <c r="AA4597" s="9"/>
      <c r="AB4597" s="3"/>
      <c r="AC4597" s="3"/>
      <c r="AD4597" s="3"/>
      <c r="AE4597" s="9"/>
      <c r="AF4597" s="10"/>
      <c r="AG4597" s="9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20"/>
      <c r="R4598" s="13"/>
      <c r="S4598" s="4"/>
      <c r="T4598" s="5"/>
      <c r="U4598" s="9"/>
      <c r="V4598" s="9"/>
      <c r="W4598" s="9"/>
      <c r="X4598" s="32"/>
      <c r="Y4598" s="3"/>
      <c r="Z4598" s="1"/>
      <c r="AA4598" s="9"/>
      <c r="AB4598" s="3"/>
      <c r="AC4598" s="3"/>
      <c r="AD4598" s="3"/>
      <c r="AE4598" s="9"/>
      <c r="AF4598" s="10"/>
      <c r="AG4598" s="9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20"/>
      <c r="R4599" s="13"/>
      <c r="S4599" s="4"/>
      <c r="T4599" s="5"/>
      <c r="U4599" s="9"/>
      <c r="V4599" s="9"/>
      <c r="W4599" s="9"/>
      <c r="X4599" s="32"/>
      <c r="Y4599" s="3"/>
      <c r="Z4599" s="1"/>
      <c r="AA4599" s="9"/>
      <c r="AB4599" s="3"/>
      <c r="AC4599" s="3"/>
      <c r="AD4599" s="3"/>
      <c r="AE4599" s="9"/>
      <c r="AF4599" s="10"/>
      <c r="AG4599" s="9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20"/>
      <c r="R4600" s="13"/>
      <c r="S4600" s="4"/>
      <c r="T4600" s="5"/>
      <c r="U4600" s="9"/>
      <c r="V4600" s="9"/>
      <c r="W4600" s="9"/>
      <c r="X4600" s="32"/>
      <c r="Y4600" s="3"/>
      <c r="Z4600" s="1"/>
      <c r="AA4600" s="9"/>
      <c r="AB4600" s="3"/>
      <c r="AC4600" s="3"/>
      <c r="AD4600" s="3"/>
      <c r="AE4600" s="9"/>
      <c r="AF4600" s="10"/>
      <c r="AG4600" s="9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20"/>
      <c r="R4601" s="13"/>
      <c r="S4601" s="4"/>
      <c r="T4601" s="5"/>
      <c r="U4601" s="9"/>
      <c r="V4601" s="9"/>
      <c r="W4601" s="9"/>
      <c r="X4601" s="32"/>
      <c r="Y4601" s="3"/>
      <c r="Z4601" s="1"/>
      <c r="AA4601" s="9"/>
      <c r="AB4601" s="3"/>
      <c r="AC4601" s="3"/>
      <c r="AD4601" s="3"/>
      <c r="AE4601" s="9"/>
      <c r="AF4601" s="10"/>
      <c r="AG4601" s="9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20"/>
      <c r="R4602" s="13"/>
      <c r="S4602" s="4"/>
      <c r="T4602" s="5"/>
      <c r="U4602" s="9"/>
      <c r="V4602" s="9"/>
      <c r="W4602" s="9"/>
      <c r="X4602" s="32"/>
      <c r="Y4602" s="3"/>
      <c r="Z4602" s="1"/>
      <c r="AA4602" s="9"/>
      <c r="AB4602" s="3"/>
      <c r="AC4602" s="3"/>
      <c r="AD4602" s="3"/>
      <c r="AE4602" s="9"/>
      <c r="AF4602" s="10"/>
      <c r="AG4602" s="9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20"/>
      <c r="R4603" s="13"/>
      <c r="S4603" s="4"/>
      <c r="T4603" s="5"/>
      <c r="U4603" s="9"/>
      <c r="V4603" s="9"/>
      <c r="W4603" s="9"/>
      <c r="X4603" s="32"/>
      <c r="Y4603" s="3"/>
      <c r="Z4603" s="1"/>
      <c r="AA4603" s="9"/>
      <c r="AB4603" s="3"/>
      <c r="AC4603" s="3"/>
      <c r="AD4603" s="3"/>
      <c r="AE4603" s="9"/>
      <c r="AF4603" s="10"/>
      <c r="AG4603" s="9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20"/>
      <c r="R4604" s="13"/>
      <c r="S4604" s="4"/>
      <c r="T4604" s="5"/>
      <c r="U4604" s="9"/>
      <c r="V4604" s="9"/>
      <c r="W4604" s="9"/>
      <c r="X4604" s="32"/>
      <c r="Y4604" s="3"/>
      <c r="Z4604" s="1"/>
      <c r="AA4604" s="9"/>
      <c r="AB4604" s="3"/>
      <c r="AC4604" s="3"/>
      <c r="AD4604" s="3"/>
      <c r="AE4604" s="9"/>
      <c r="AF4604" s="10"/>
      <c r="AG4604" s="9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20"/>
      <c r="R4605" s="13"/>
      <c r="S4605" s="4"/>
      <c r="T4605" s="5"/>
      <c r="U4605" s="9"/>
      <c r="V4605" s="9"/>
      <c r="W4605" s="9"/>
      <c r="X4605" s="32"/>
      <c r="Y4605" s="3"/>
      <c r="Z4605" s="1"/>
      <c r="AA4605" s="9"/>
      <c r="AB4605" s="3"/>
      <c r="AC4605" s="3"/>
      <c r="AD4605" s="3"/>
      <c r="AE4605" s="9"/>
      <c r="AF4605" s="10"/>
      <c r="AG4605" s="9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20"/>
      <c r="R4606" s="13"/>
      <c r="S4606" s="4"/>
      <c r="T4606" s="5"/>
      <c r="U4606" s="9"/>
      <c r="V4606" s="9"/>
      <c r="W4606" s="9"/>
      <c r="X4606" s="32"/>
      <c r="Y4606" s="3"/>
      <c r="Z4606" s="1"/>
      <c r="AA4606" s="9"/>
      <c r="AB4606" s="3"/>
      <c r="AC4606" s="3"/>
      <c r="AD4606" s="3"/>
      <c r="AE4606" s="9"/>
      <c r="AF4606" s="10"/>
      <c r="AG4606" s="9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20"/>
      <c r="R4607" s="13"/>
      <c r="S4607" s="4"/>
      <c r="T4607" s="5"/>
      <c r="U4607" s="9"/>
      <c r="V4607" s="9"/>
      <c r="W4607" s="9"/>
      <c r="X4607" s="32"/>
      <c r="Y4607" s="3"/>
      <c r="Z4607" s="1"/>
      <c r="AA4607" s="9"/>
      <c r="AB4607" s="3"/>
      <c r="AC4607" s="3"/>
      <c r="AD4607" s="3"/>
      <c r="AE4607" s="9"/>
      <c r="AF4607" s="10"/>
      <c r="AG4607" s="9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20"/>
      <c r="R4608" s="13"/>
      <c r="S4608" s="4"/>
      <c r="T4608" s="5"/>
      <c r="U4608" s="9"/>
      <c r="V4608" s="9"/>
      <c r="W4608" s="9"/>
      <c r="X4608" s="32"/>
      <c r="Y4608" s="3"/>
      <c r="Z4608" s="1"/>
      <c r="AA4608" s="9"/>
      <c r="AB4608" s="3"/>
      <c r="AC4608" s="3"/>
      <c r="AD4608" s="3"/>
      <c r="AE4608" s="9"/>
      <c r="AF4608" s="10"/>
      <c r="AG4608" s="9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20"/>
      <c r="R4609" s="13"/>
      <c r="S4609" s="4"/>
      <c r="T4609" s="5"/>
      <c r="U4609" s="9"/>
      <c r="V4609" s="9"/>
      <c r="W4609" s="9"/>
      <c r="X4609" s="32"/>
      <c r="Y4609" s="3"/>
      <c r="Z4609" s="1"/>
      <c r="AA4609" s="9"/>
      <c r="AB4609" s="3"/>
      <c r="AC4609" s="3"/>
      <c r="AD4609" s="3"/>
      <c r="AE4609" s="9"/>
      <c r="AF4609" s="10"/>
      <c r="AG4609" s="9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20"/>
      <c r="R4610" s="13"/>
      <c r="S4610" s="4"/>
      <c r="T4610" s="5"/>
      <c r="U4610" s="9"/>
      <c r="V4610" s="9"/>
      <c r="W4610" s="9"/>
      <c r="X4610" s="32"/>
      <c r="Y4610" s="3"/>
      <c r="Z4610" s="1"/>
      <c r="AA4610" s="9"/>
      <c r="AB4610" s="3"/>
      <c r="AC4610" s="3"/>
      <c r="AD4610" s="3"/>
      <c r="AE4610" s="9"/>
      <c r="AF4610" s="10"/>
      <c r="AG4610" s="9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20"/>
      <c r="R4611" s="13"/>
      <c r="S4611" s="4"/>
      <c r="T4611" s="5"/>
      <c r="U4611" s="9"/>
      <c r="V4611" s="9"/>
      <c r="W4611" s="9"/>
      <c r="X4611" s="32"/>
      <c r="Y4611" s="3"/>
      <c r="Z4611" s="1"/>
      <c r="AA4611" s="9"/>
      <c r="AB4611" s="3"/>
      <c r="AC4611" s="3"/>
      <c r="AD4611" s="3"/>
      <c r="AE4611" s="9"/>
      <c r="AF4611" s="10"/>
      <c r="AG4611" s="9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20"/>
      <c r="R4612" s="13"/>
      <c r="S4612" s="4"/>
      <c r="T4612" s="5"/>
      <c r="U4612" s="9"/>
      <c r="V4612" s="9"/>
      <c r="W4612" s="9"/>
      <c r="X4612" s="32"/>
      <c r="Y4612" s="3"/>
      <c r="Z4612" s="1"/>
      <c r="AA4612" s="9"/>
      <c r="AB4612" s="3"/>
      <c r="AC4612" s="3"/>
      <c r="AD4612" s="3"/>
      <c r="AE4612" s="9"/>
      <c r="AF4612" s="10"/>
      <c r="AG4612" s="9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20"/>
      <c r="R4613" s="13"/>
      <c r="S4613" s="4"/>
      <c r="T4613" s="5"/>
      <c r="U4613" s="9"/>
      <c r="V4613" s="9"/>
      <c r="W4613" s="9"/>
      <c r="X4613" s="32"/>
      <c r="Y4613" s="3"/>
      <c r="Z4613" s="1"/>
      <c r="AA4613" s="9"/>
      <c r="AB4613" s="3"/>
      <c r="AC4613" s="3"/>
      <c r="AD4613" s="3"/>
      <c r="AE4613" s="9"/>
      <c r="AF4613" s="10"/>
      <c r="AG4613" s="9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20"/>
      <c r="R4614" s="13"/>
      <c r="S4614" s="4"/>
      <c r="T4614" s="5"/>
      <c r="U4614" s="9"/>
      <c r="V4614" s="9"/>
      <c r="W4614" s="9"/>
      <c r="X4614" s="32"/>
      <c r="Y4614" s="3"/>
      <c r="Z4614" s="1"/>
      <c r="AA4614" s="9"/>
      <c r="AB4614" s="3"/>
      <c r="AC4614" s="3"/>
      <c r="AD4614" s="3"/>
      <c r="AE4614" s="9"/>
      <c r="AF4614" s="10"/>
      <c r="AG4614" s="9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20"/>
      <c r="R4615" s="13"/>
      <c r="S4615" s="4"/>
      <c r="T4615" s="5"/>
      <c r="U4615" s="9"/>
      <c r="V4615" s="9"/>
      <c r="W4615" s="9"/>
      <c r="X4615" s="32"/>
      <c r="Y4615" s="3"/>
      <c r="Z4615" s="1"/>
      <c r="AA4615" s="9"/>
      <c r="AB4615" s="3"/>
      <c r="AC4615" s="3"/>
      <c r="AD4615" s="3"/>
      <c r="AE4615" s="9"/>
      <c r="AF4615" s="10"/>
      <c r="AG4615" s="9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20"/>
      <c r="R4616" s="13"/>
      <c r="S4616" s="4"/>
      <c r="T4616" s="5"/>
      <c r="U4616" s="9"/>
      <c r="V4616" s="9"/>
      <c r="W4616" s="9"/>
      <c r="X4616" s="32"/>
      <c r="Y4616" s="3"/>
      <c r="Z4616" s="1"/>
      <c r="AA4616" s="9"/>
      <c r="AB4616" s="3"/>
      <c r="AC4616" s="3"/>
      <c r="AD4616" s="3"/>
      <c r="AE4616" s="9"/>
      <c r="AF4616" s="10"/>
      <c r="AG4616" s="9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20"/>
      <c r="R4617" s="13"/>
      <c r="S4617" s="4"/>
      <c r="T4617" s="5"/>
      <c r="U4617" s="9"/>
      <c r="V4617" s="9"/>
      <c r="W4617" s="9"/>
      <c r="X4617" s="32"/>
      <c r="Y4617" s="3"/>
      <c r="Z4617" s="1"/>
      <c r="AA4617" s="9"/>
      <c r="AB4617" s="3"/>
      <c r="AC4617" s="3"/>
      <c r="AD4617" s="3"/>
      <c r="AE4617" s="9"/>
      <c r="AF4617" s="10"/>
      <c r="AG4617" s="9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20"/>
      <c r="R4618" s="13"/>
      <c r="S4618" s="4"/>
      <c r="T4618" s="5"/>
      <c r="U4618" s="9"/>
      <c r="V4618" s="9"/>
      <c r="W4618" s="9"/>
      <c r="X4618" s="32"/>
      <c r="Y4618" s="3"/>
      <c r="Z4618" s="1"/>
      <c r="AA4618" s="9"/>
      <c r="AB4618" s="3"/>
      <c r="AC4618" s="3"/>
      <c r="AD4618" s="3"/>
      <c r="AE4618" s="9"/>
      <c r="AF4618" s="10"/>
      <c r="AG4618" s="9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20"/>
      <c r="R4619" s="13"/>
      <c r="S4619" s="4"/>
      <c r="T4619" s="5"/>
      <c r="U4619" s="9"/>
      <c r="V4619" s="9"/>
      <c r="W4619" s="9"/>
      <c r="X4619" s="32"/>
      <c r="Y4619" s="3"/>
      <c r="Z4619" s="1"/>
      <c r="AA4619" s="9"/>
      <c r="AB4619" s="3"/>
      <c r="AC4619" s="3"/>
      <c r="AD4619" s="3"/>
      <c r="AE4619" s="9"/>
      <c r="AF4619" s="10"/>
      <c r="AG4619" s="9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20"/>
      <c r="R4620" s="13"/>
      <c r="S4620" s="4"/>
      <c r="T4620" s="5"/>
      <c r="U4620" s="9"/>
      <c r="V4620" s="9"/>
      <c r="W4620" s="9"/>
      <c r="X4620" s="32"/>
      <c r="Y4620" s="3"/>
      <c r="Z4620" s="1"/>
      <c r="AA4620" s="9"/>
      <c r="AB4620" s="3"/>
      <c r="AC4620" s="3"/>
      <c r="AD4620" s="3"/>
      <c r="AE4620" s="9"/>
      <c r="AF4620" s="10"/>
      <c r="AG4620" s="9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20"/>
      <c r="R4621" s="13"/>
      <c r="S4621" s="4"/>
      <c r="T4621" s="5"/>
      <c r="U4621" s="9"/>
      <c r="V4621" s="9"/>
      <c r="W4621" s="9"/>
      <c r="X4621" s="32"/>
      <c r="Y4621" s="3"/>
      <c r="Z4621" s="1"/>
      <c r="AA4621" s="9"/>
      <c r="AB4621" s="3"/>
      <c r="AC4621" s="3"/>
      <c r="AD4621" s="3"/>
      <c r="AE4621" s="9"/>
      <c r="AF4621" s="10"/>
      <c r="AG4621" s="9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20"/>
      <c r="R4622" s="13"/>
      <c r="S4622" s="4"/>
      <c r="T4622" s="5"/>
      <c r="U4622" s="9"/>
      <c r="V4622" s="9"/>
      <c r="W4622" s="9"/>
      <c r="X4622" s="32"/>
      <c r="Y4622" s="3"/>
      <c r="Z4622" s="1"/>
      <c r="AA4622" s="9"/>
      <c r="AB4622" s="3"/>
      <c r="AC4622" s="3"/>
      <c r="AD4622" s="3"/>
      <c r="AE4622" s="9"/>
      <c r="AF4622" s="10"/>
      <c r="AG4622" s="9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20"/>
      <c r="R4623" s="13"/>
      <c r="S4623" s="4"/>
      <c r="T4623" s="5"/>
      <c r="U4623" s="9"/>
      <c r="V4623" s="9"/>
      <c r="W4623" s="9"/>
      <c r="X4623" s="32"/>
      <c r="Y4623" s="3"/>
      <c r="Z4623" s="1"/>
      <c r="AA4623" s="9"/>
      <c r="AB4623" s="3"/>
      <c r="AC4623" s="3"/>
      <c r="AD4623" s="3"/>
      <c r="AE4623" s="9"/>
      <c r="AF4623" s="10"/>
      <c r="AG4623" s="9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20"/>
      <c r="R4624" s="13"/>
      <c r="S4624" s="4"/>
      <c r="T4624" s="5"/>
      <c r="U4624" s="9"/>
      <c r="V4624" s="9"/>
      <c r="W4624" s="9"/>
      <c r="X4624" s="32"/>
      <c r="Y4624" s="3"/>
      <c r="Z4624" s="1"/>
      <c r="AA4624" s="9"/>
      <c r="AB4624" s="3"/>
      <c r="AC4624" s="3"/>
      <c r="AD4624" s="3"/>
      <c r="AE4624" s="9"/>
      <c r="AF4624" s="10"/>
      <c r="AG4624" s="9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20"/>
      <c r="R4625" s="13"/>
      <c r="S4625" s="4"/>
      <c r="T4625" s="5"/>
      <c r="U4625" s="9"/>
      <c r="V4625" s="9"/>
      <c r="W4625" s="9"/>
      <c r="X4625" s="32"/>
      <c r="Y4625" s="3"/>
      <c r="Z4625" s="1"/>
      <c r="AA4625" s="9"/>
      <c r="AB4625" s="3"/>
      <c r="AC4625" s="3"/>
      <c r="AD4625" s="3"/>
      <c r="AE4625" s="9"/>
      <c r="AF4625" s="10"/>
      <c r="AG4625" s="9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20"/>
      <c r="R4626" s="13"/>
      <c r="S4626" s="4"/>
      <c r="T4626" s="5"/>
      <c r="U4626" s="9"/>
      <c r="V4626" s="9"/>
      <c r="W4626" s="9"/>
      <c r="X4626" s="32"/>
      <c r="Y4626" s="3"/>
      <c r="Z4626" s="1"/>
      <c r="AA4626" s="9"/>
      <c r="AB4626" s="3"/>
      <c r="AC4626" s="3"/>
      <c r="AD4626" s="3"/>
      <c r="AE4626" s="9"/>
      <c r="AF4626" s="10"/>
      <c r="AG4626" s="9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20"/>
      <c r="R4627" s="13"/>
      <c r="S4627" s="4"/>
      <c r="T4627" s="5"/>
      <c r="U4627" s="9"/>
      <c r="V4627" s="9"/>
      <c r="W4627" s="9"/>
      <c r="X4627" s="32"/>
      <c r="Y4627" s="3"/>
      <c r="Z4627" s="1"/>
      <c r="AA4627" s="9"/>
      <c r="AB4627" s="3"/>
      <c r="AC4627" s="3"/>
      <c r="AD4627" s="3"/>
      <c r="AE4627" s="9"/>
      <c r="AF4627" s="10"/>
      <c r="AG4627" s="9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20"/>
      <c r="R4628" s="13"/>
      <c r="S4628" s="4"/>
      <c r="T4628" s="5"/>
      <c r="U4628" s="9"/>
      <c r="V4628" s="9"/>
      <c r="W4628" s="9"/>
      <c r="X4628" s="32"/>
      <c r="Y4628" s="3"/>
      <c r="Z4628" s="1"/>
      <c r="AA4628" s="9"/>
      <c r="AB4628" s="3"/>
      <c r="AC4628" s="3"/>
      <c r="AD4628" s="3"/>
      <c r="AE4628" s="9"/>
      <c r="AF4628" s="10"/>
      <c r="AG4628" s="9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20"/>
      <c r="R4629" s="13"/>
      <c r="S4629" s="4"/>
      <c r="T4629" s="5"/>
      <c r="U4629" s="9"/>
      <c r="V4629" s="9"/>
      <c r="W4629" s="9"/>
      <c r="X4629" s="32"/>
      <c r="Y4629" s="3"/>
      <c r="Z4629" s="1"/>
      <c r="AA4629" s="9"/>
      <c r="AB4629" s="3"/>
      <c r="AC4629" s="3"/>
      <c r="AD4629" s="3"/>
      <c r="AE4629" s="9"/>
      <c r="AF4629" s="10"/>
      <c r="AG4629" s="9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20"/>
      <c r="R4630" s="13"/>
      <c r="S4630" s="4"/>
      <c r="T4630" s="5"/>
      <c r="U4630" s="9"/>
      <c r="V4630" s="9"/>
      <c r="W4630" s="9"/>
      <c r="X4630" s="32"/>
      <c r="Y4630" s="3"/>
      <c r="Z4630" s="1"/>
      <c r="AA4630" s="9"/>
      <c r="AB4630" s="3"/>
      <c r="AC4630" s="3"/>
      <c r="AD4630" s="3"/>
      <c r="AE4630" s="9"/>
      <c r="AF4630" s="10"/>
      <c r="AG4630" s="9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20"/>
      <c r="R4631" s="13"/>
      <c r="S4631" s="4"/>
      <c r="T4631" s="5"/>
      <c r="U4631" s="9"/>
      <c r="V4631" s="9"/>
      <c r="W4631" s="9"/>
      <c r="X4631" s="32"/>
      <c r="Y4631" s="3"/>
      <c r="Z4631" s="1"/>
      <c r="AA4631" s="9"/>
      <c r="AB4631" s="3"/>
      <c r="AC4631" s="3"/>
      <c r="AD4631" s="3"/>
      <c r="AE4631" s="9"/>
      <c r="AF4631" s="10"/>
      <c r="AG4631" s="9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20"/>
      <c r="R4632" s="13"/>
      <c r="S4632" s="4"/>
      <c r="T4632" s="5"/>
      <c r="U4632" s="9"/>
      <c r="V4632" s="9"/>
      <c r="W4632" s="9"/>
      <c r="X4632" s="32"/>
      <c r="Y4632" s="3"/>
      <c r="Z4632" s="1"/>
      <c r="AA4632" s="9"/>
      <c r="AB4632" s="3"/>
      <c r="AC4632" s="3"/>
      <c r="AD4632" s="3"/>
      <c r="AE4632" s="9"/>
      <c r="AF4632" s="10"/>
      <c r="AG4632" s="9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20"/>
      <c r="R4633" s="13"/>
      <c r="S4633" s="4"/>
      <c r="T4633" s="5"/>
      <c r="U4633" s="9"/>
      <c r="V4633" s="9"/>
      <c r="W4633" s="9"/>
      <c r="X4633" s="32"/>
      <c r="Y4633" s="3"/>
      <c r="Z4633" s="1"/>
      <c r="AA4633" s="9"/>
      <c r="AB4633" s="3"/>
      <c r="AC4633" s="3"/>
      <c r="AD4633" s="3"/>
      <c r="AE4633" s="9"/>
      <c r="AF4633" s="10"/>
      <c r="AG4633" s="9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20"/>
      <c r="R4634" s="13"/>
      <c r="S4634" s="4"/>
      <c r="T4634" s="5"/>
      <c r="U4634" s="9"/>
      <c r="V4634" s="9"/>
      <c r="W4634" s="9"/>
      <c r="X4634" s="32"/>
      <c r="Y4634" s="3"/>
      <c r="Z4634" s="1"/>
      <c r="AA4634" s="9"/>
      <c r="AB4634" s="3"/>
      <c r="AC4634" s="3"/>
      <c r="AD4634" s="3"/>
      <c r="AE4634" s="9"/>
      <c r="AF4634" s="10"/>
      <c r="AG4634" s="9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20"/>
      <c r="R4635" s="13"/>
      <c r="S4635" s="4"/>
      <c r="T4635" s="5"/>
      <c r="U4635" s="9"/>
      <c r="V4635" s="9"/>
      <c r="W4635" s="9"/>
      <c r="X4635" s="32"/>
      <c r="Y4635" s="3"/>
      <c r="Z4635" s="1"/>
      <c r="AA4635" s="9"/>
      <c r="AB4635" s="3"/>
      <c r="AC4635" s="3"/>
      <c r="AD4635" s="3"/>
      <c r="AE4635" s="9"/>
      <c r="AF4635" s="10"/>
      <c r="AG4635" s="9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20"/>
      <c r="R4636" s="13"/>
      <c r="S4636" s="4"/>
      <c r="T4636" s="5"/>
      <c r="U4636" s="9"/>
      <c r="V4636" s="9"/>
      <c r="W4636" s="9"/>
      <c r="X4636" s="32"/>
      <c r="Y4636" s="3"/>
      <c r="Z4636" s="1"/>
      <c r="AA4636" s="9"/>
      <c r="AB4636" s="3"/>
      <c r="AC4636" s="3"/>
      <c r="AD4636" s="3"/>
      <c r="AE4636" s="9"/>
      <c r="AF4636" s="10"/>
      <c r="AG4636" s="9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20"/>
      <c r="R4637" s="13"/>
      <c r="S4637" s="4"/>
      <c r="T4637" s="5"/>
      <c r="U4637" s="9"/>
      <c r="V4637" s="9"/>
      <c r="W4637" s="9"/>
      <c r="X4637" s="32"/>
      <c r="Y4637" s="3"/>
      <c r="Z4637" s="1"/>
      <c r="AA4637" s="9"/>
      <c r="AB4637" s="3"/>
      <c r="AC4637" s="3"/>
      <c r="AD4637" s="3"/>
      <c r="AE4637" s="9"/>
      <c r="AF4637" s="10"/>
      <c r="AG4637" s="9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20"/>
      <c r="R4638" s="13"/>
      <c r="S4638" s="4"/>
      <c r="T4638" s="5"/>
      <c r="U4638" s="9"/>
      <c r="V4638" s="9"/>
      <c r="W4638" s="9"/>
      <c r="X4638" s="32"/>
      <c r="Y4638" s="3"/>
      <c r="Z4638" s="1"/>
      <c r="AA4638" s="9"/>
      <c r="AB4638" s="3"/>
      <c r="AC4638" s="3"/>
      <c r="AD4638" s="3"/>
      <c r="AE4638" s="9"/>
      <c r="AF4638" s="10"/>
      <c r="AG4638" s="9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20"/>
      <c r="R4639" s="13"/>
      <c r="S4639" s="4"/>
      <c r="T4639" s="5"/>
      <c r="U4639" s="9"/>
      <c r="V4639" s="9"/>
      <c r="W4639" s="9"/>
      <c r="X4639" s="32"/>
      <c r="Y4639" s="3"/>
      <c r="Z4639" s="1"/>
      <c r="AA4639" s="9"/>
      <c r="AB4639" s="3"/>
      <c r="AC4639" s="3"/>
      <c r="AD4639" s="3"/>
      <c r="AE4639" s="9"/>
      <c r="AF4639" s="10"/>
      <c r="AG4639" s="9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20"/>
      <c r="R4640" s="13"/>
      <c r="S4640" s="4"/>
      <c r="T4640" s="5"/>
      <c r="U4640" s="9"/>
      <c r="V4640" s="9"/>
      <c r="W4640" s="9"/>
      <c r="X4640" s="32"/>
      <c r="Y4640" s="3"/>
      <c r="Z4640" s="1"/>
      <c r="AA4640" s="9"/>
      <c r="AB4640" s="3"/>
      <c r="AC4640" s="3"/>
      <c r="AD4640" s="3"/>
      <c r="AE4640" s="9"/>
      <c r="AF4640" s="10"/>
      <c r="AG4640" s="9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20"/>
      <c r="R4641" s="13"/>
      <c r="S4641" s="4"/>
      <c r="T4641" s="5"/>
      <c r="U4641" s="9"/>
      <c r="V4641" s="9"/>
      <c r="W4641" s="9"/>
      <c r="X4641" s="32"/>
      <c r="Y4641" s="3"/>
      <c r="Z4641" s="1"/>
      <c r="AA4641" s="9"/>
      <c r="AB4641" s="3"/>
      <c r="AC4641" s="3"/>
      <c r="AD4641" s="3"/>
      <c r="AE4641" s="9"/>
      <c r="AF4641" s="10"/>
      <c r="AG4641" s="9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20"/>
      <c r="R4642" s="13"/>
      <c r="S4642" s="4"/>
      <c r="T4642" s="5"/>
      <c r="U4642" s="9"/>
      <c r="V4642" s="9"/>
      <c r="W4642" s="9"/>
      <c r="X4642" s="32"/>
      <c r="Y4642" s="3"/>
      <c r="Z4642" s="1"/>
      <c r="AA4642" s="9"/>
      <c r="AB4642" s="3"/>
      <c r="AC4642" s="3"/>
      <c r="AD4642" s="3"/>
      <c r="AE4642" s="9"/>
      <c r="AF4642" s="10"/>
      <c r="AG4642" s="9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20"/>
      <c r="R4643" s="13"/>
      <c r="S4643" s="4"/>
      <c r="T4643" s="5"/>
      <c r="U4643" s="9"/>
      <c r="V4643" s="9"/>
      <c r="W4643" s="9"/>
      <c r="X4643" s="32"/>
      <c r="Y4643" s="3"/>
      <c r="Z4643" s="1"/>
      <c r="AA4643" s="9"/>
      <c r="AB4643" s="3"/>
      <c r="AC4643" s="3"/>
      <c r="AD4643" s="3"/>
      <c r="AE4643" s="9"/>
      <c r="AF4643" s="10"/>
      <c r="AG4643" s="9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20"/>
      <c r="R4644" s="13"/>
      <c r="S4644" s="4"/>
      <c r="T4644" s="5"/>
      <c r="U4644" s="9"/>
      <c r="V4644" s="9"/>
      <c r="W4644" s="9"/>
      <c r="X4644" s="32"/>
      <c r="Y4644" s="3"/>
      <c r="Z4644" s="1"/>
      <c r="AA4644" s="9"/>
      <c r="AB4644" s="3"/>
      <c r="AC4644" s="3"/>
      <c r="AD4644" s="3"/>
      <c r="AE4644" s="9"/>
      <c r="AF4644" s="10"/>
      <c r="AG4644" s="9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20"/>
      <c r="R4645" s="13"/>
      <c r="S4645" s="4"/>
      <c r="T4645" s="5"/>
      <c r="U4645" s="9"/>
      <c r="V4645" s="9"/>
      <c r="W4645" s="9"/>
      <c r="X4645" s="32"/>
      <c r="Y4645" s="3"/>
      <c r="Z4645" s="1"/>
      <c r="AA4645" s="9"/>
      <c r="AB4645" s="3"/>
      <c r="AC4645" s="3"/>
      <c r="AD4645" s="3"/>
      <c r="AE4645" s="9"/>
      <c r="AF4645" s="10"/>
      <c r="AG4645" s="9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20"/>
      <c r="R4646" s="13"/>
      <c r="S4646" s="4"/>
      <c r="T4646" s="5"/>
      <c r="U4646" s="9"/>
      <c r="V4646" s="9"/>
      <c r="W4646" s="9"/>
      <c r="X4646" s="32"/>
      <c r="Y4646" s="3"/>
      <c r="Z4646" s="1"/>
      <c r="AA4646" s="9"/>
      <c r="AB4646" s="3"/>
      <c r="AC4646" s="3"/>
      <c r="AD4646" s="3"/>
      <c r="AE4646" s="9"/>
      <c r="AF4646" s="10"/>
      <c r="AG4646" s="9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20"/>
      <c r="R4647" s="13"/>
      <c r="S4647" s="4"/>
      <c r="T4647" s="5"/>
      <c r="U4647" s="9"/>
      <c r="V4647" s="9"/>
      <c r="W4647" s="9"/>
      <c r="X4647" s="32"/>
      <c r="Y4647" s="3"/>
      <c r="Z4647" s="1"/>
      <c r="AA4647" s="9"/>
      <c r="AB4647" s="3"/>
      <c r="AC4647" s="3"/>
      <c r="AD4647" s="3"/>
      <c r="AE4647" s="9"/>
      <c r="AF4647" s="10"/>
      <c r="AG4647" s="9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20"/>
      <c r="R4648" s="13"/>
      <c r="S4648" s="4"/>
      <c r="T4648" s="5"/>
      <c r="U4648" s="9"/>
      <c r="V4648" s="9"/>
      <c r="W4648" s="9"/>
      <c r="X4648" s="32"/>
      <c r="Y4648" s="3"/>
      <c r="Z4648" s="1"/>
      <c r="AA4648" s="9"/>
      <c r="AB4648" s="3"/>
      <c r="AC4648" s="3"/>
      <c r="AD4648" s="3"/>
      <c r="AE4648" s="9"/>
      <c r="AF4648" s="10"/>
      <c r="AG4648" s="9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20"/>
      <c r="R4649" s="13"/>
      <c r="S4649" s="4"/>
      <c r="T4649" s="5"/>
      <c r="U4649" s="9"/>
      <c r="V4649" s="9"/>
      <c r="W4649" s="9"/>
      <c r="X4649" s="32"/>
      <c r="Y4649" s="3"/>
      <c r="Z4649" s="1"/>
      <c r="AA4649" s="9"/>
      <c r="AB4649" s="3"/>
      <c r="AC4649" s="3"/>
      <c r="AD4649" s="3"/>
      <c r="AE4649" s="9"/>
      <c r="AF4649" s="10"/>
      <c r="AG4649" s="9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20"/>
      <c r="R4650" s="13"/>
      <c r="S4650" s="4"/>
      <c r="T4650" s="5"/>
      <c r="U4650" s="9"/>
      <c r="V4650" s="9"/>
      <c r="W4650" s="9"/>
      <c r="X4650" s="32"/>
      <c r="Y4650" s="3"/>
      <c r="Z4650" s="1"/>
      <c r="AA4650" s="9"/>
      <c r="AB4650" s="3"/>
      <c r="AC4650" s="3"/>
      <c r="AD4650" s="3"/>
      <c r="AE4650" s="9"/>
      <c r="AF4650" s="10"/>
      <c r="AG4650" s="9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20"/>
      <c r="R4651" s="13"/>
      <c r="S4651" s="4"/>
      <c r="T4651" s="5"/>
      <c r="U4651" s="9"/>
      <c r="V4651" s="9"/>
      <c r="W4651" s="9"/>
      <c r="X4651" s="32"/>
      <c r="Y4651" s="3"/>
      <c r="Z4651" s="1"/>
      <c r="AA4651" s="9"/>
      <c r="AB4651" s="3"/>
      <c r="AC4651" s="3"/>
      <c r="AD4651" s="3"/>
      <c r="AE4651" s="9"/>
      <c r="AF4651" s="10"/>
      <c r="AG4651" s="9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20"/>
      <c r="R4652" s="13"/>
      <c r="S4652" s="4"/>
      <c r="T4652" s="5"/>
      <c r="U4652" s="9"/>
      <c r="V4652" s="9"/>
      <c r="W4652" s="9"/>
      <c r="X4652" s="32"/>
      <c r="Y4652" s="3"/>
      <c r="Z4652" s="1"/>
      <c r="AA4652" s="9"/>
      <c r="AB4652" s="3"/>
      <c r="AC4652" s="3"/>
      <c r="AD4652" s="3"/>
      <c r="AE4652" s="9"/>
      <c r="AF4652" s="10"/>
      <c r="AG4652" s="9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20"/>
      <c r="R4653" s="13"/>
      <c r="S4653" s="4"/>
      <c r="T4653" s="5"/>
      <c r="U4653" s="9"/>
      <c r="V4653" s="9"/>
      <c r="W4653" s="9"/>
      <c r="X4653" s="32"/>
      <c r="Y4653" s="3"/>
      <c r="Z4653" s="1"/>
      <c r="AA4653" s="9"/>
      <c r="AB4653" s="3"/>
      <c r="AC4653" s="3"/>
      <c r="AD4653" s="3"/>
      <c r="AE4653" s="9"/>
      <c r="AF4653" s="10"/>
      <c r="AG4653" s="9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20"/>
      <c r="R4654" s="13"/>
      <c r="S4654" s="4"/>
      <c r="T4654" s="5"/>
      <c r="U4654" s="9"/>
      <c r="V4654" s="9"/>
      <c r="W4654" s="9"/>
      <c r="X4654" s="32"/>
      <c r="Y4654" s="3"/>
      <c r="Z4654" s="1"/>
      <c r="AA4654" s="9"/>
      <c r="AB4654" s="3"/>
      <c r="AC4654" s="3"/>
      <c r="AD4654" s="3"/>
      <c r="AE4654" s="9"/>
      <c r="AF4654" s="10"/>
      <c r="AG4654" s="9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20"/>
      <c r="R4655" s="13"/>
      <c r="S4655" s="4"/>
      <c r="T4655" s="5"/>
      <c r="U4655" s="9"/>
      <c r="V4655" s="9"/>
      <c r="W4655" s="9"/>
      <c r="X4655" s="32"/>
      <c r="Y4655" s="3"/>
      <c r="Z4655" s="1"/>
      <c r="AA4655" s="9"/>
      <c r="AB4655" s="3"/>
      <c r="AC4655" s="3"/>
      <c r="AD4655" s="3"/>
      <c r="AE4655" s="9"/>
      <c r="AF4655" s="10"/>
      <c r="AG4655" s="9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20"/>
      <c r="R4656" s="13"/>
      <c r="S4656" s="4"/>
      <c r="T4656" s="5"/>
      <c r="U4656" s="9"/>
      <c r="V4656" s="9"/>
      <c r="W4656" s="9"/>
      <c r="X4656" s="32"/>
      <c r="Y4656" s="3"/>
      <c r="Z4656" s="1"/>
      <c r="AA4656" s="9"/>
      <c r="AB4656" s="3"/>
      <c r="AC4656" s="3"/>
      <c r="AD4656" s="3"/>
      <c r="AE4656" s="9"/>
      <c r="AF4656" s="10"/>
      <c r="AG4656" s="9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20"/>
      <c r="R4657" s="13"/>
      <c r="S4657" s="4"/>
      <c r="T4657" s="5"/>
      <c r="U4657" s="9"/>
      <c r="V4657" s="9"/>
      <c r="W4657" s="9"/>
      <c r="X4657" s="32"/>
      <c r="Y4657" s="3"/>
      <c r="Z4657" s="1"/>
      <c r="AA4657" s="9"/>
      <c r="AB4657" s="3"/>
      <c r="AC4657" s="3"/>
      <c r="AD4657" s="3"/>
      <c r="AE4657" s="9"/>
      <c r="AF4657" s="10"/>
      <c r="AG4657" s="9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20"/>
      <c r="R4658" s="13"/>
      <c r="S4658" s="4"/>
      <c r="T4658" s="5"/>
      <c r="U4658" s="9"/>
      <c r="V4658" s="9"/>
      <c r="W4658" s="9"/>
      <c r="X4658" s="32"/>
      <c r="Y4658" s="3"/>
      <c r="Z4658" s="1"/>
      <c r="AA4658" s="9"/>
      <c r="AB4658" s="3"/>
      <c r="AC4658" s="3"/>
      <c r="AD4658" s="3"/>
      <c r="AE4658" s="9"/>
      <c r="AF4658" s="10"/>
      <c r="AG4658" s="9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20"/>
      <c r="R4659" s="13"/>
      <c r="S4659" s="4"/>
      <c r="T4659" s="5"/>
      <c r="U4659" s="9"/>
      <c r="V4659" s="9"/>
      <c r="W4659" s="9"/>
      <c r="X4659" s="32"/>
      <c r="Y4659" s="3"/>
      <c r="Z4659" s="1"/>
      <c r="AA4659" s="9"/>
      <c r="AB4659" s="3"/>
      <c r="AC4659" s="3"/>
      <c r="AD4659" s="3"/>
      <c r="AE4659" s="9"/>
      <c r="AF4659" s="10"/>
      <c r="AG4659" s="9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20"/>
      <c r="R4660" s="13"/>
      <c r="S4660" s="4"/>
      <c r="T4660" s="5"/>
      <c r="U4660" s="9"/>
      <c r="V4660" s="9"/>
      <c r="W4660" s="9"/>
      <c r="X4660" s="32"/>
      <c r="Y4660" s="3"/>
      <c r="Z4660" s="1"/>
      <c r="AA4660" s="9"/>
      <c r="AB4660" s="3"/>
      <c r="AC4660" s="3"/>
      <c r="AD4660" s="3"/>
      <c r="AE4660" s="9"/>
      <c r="AF4660" s="10"/>
      <c r="AG4660" s="9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20"/>
      <c r="R4661" s="13"/>
      <c r="S4661" s="4"/>
      <c r="T4661" s="5"/>
      <c r="U4661" s="9"/>
      <c r="V4661" s="9"/>
      <c r="W4661" s="9"/>
      <c r="X4661" s="32"/>
      <c r="Y4661" s="3"/>
      <c r="Z4661" s="1"/>
      <c r="AA4661" s="9"/>
      <c r="AB4661" s="3"/>
      <c r="AC4661" s="3"/>
      <c r="AD4661" s="3"/>
      <c r="AE4661" s="9"/>
      <c r="AF4661" s="10"/>
      <c r="AG4661" s="9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20"/>
      <c r="R4662" s="13"/>
      <c r="S4662" s="4"/>
      <c r="T4662" s="5"/>
      <c r="U4662" s="9"/>
      <c r="V4662" s="9"/>
      <c r="W4662" s="9"/>
      <c r="X4662" s="32"/>
      <c r="Y4662" s="3"/>
      <c r="Z4662" s="1"/>
      <c r="AA4662" s="9"/>
      <c r="AB4662" s="3"/>
      <c r="AC4662" s="3"/>
      <c r="AD4662" s="3"/>
      <c r="AE4662" s="9"/>
      <c r="AF4662" s="10"/>
      <c r="AG4662" s="9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20"/>
      <c r="R4663" s="13"/>
      <c r="S4663" s="4"/>
      <c r="T4663" s="5"/>
      <c r="U4663" s="9"/>
      <c r="V4663" s="9"/>
      <c r="W4663" s="9"/>
      <c r="X4663" s="32"/>
      <c r="Y4663" s="3"/>
      <c r="Z4663" s="1"/>
      <c r="AA4663" s="9"/>
      <c r="AB4663" s="3"/>
      <c r="AC4663" s="3"/>
      <c r="AD4663" s="3"/>
      <c r="AE4663" s="9"/>
      <c r="AF4663" s="10"/>
      <c r="AG4663" s="9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20"/>
      <c r="R4664" s="13"/>
      <c r="S4664" s="4"/>
      <c r="T4664" s="5"/>
      <c r="U4664" s="9"/>
      <c r="V4664" s="9"/>
      <c r="W4664" s="9"/>
      <c r="X4664" s="32"/>
      <c r="Y4664" s="3"/>
      <c r="Z4664" s="1"/>
      <c r="AA4664" s="9"/>
      <c r="AB4664" s="3"/>
      <c r="AC4664" s="3"/>
      <c r="AD4664" s="3"/>
      <c r="AE4664" s="9"/>
      <c r="AF4664" s="10"/>
      <c r="AG4664" s="9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20"/>
      <c r="R4665" s="13"/>
      <c r="S4665" s="4"/>
      <c r="T4665" s="5"/>
      <c r="U4665" s="9"/>
      <c r="V4665" s="9"/>
      <c r="W4665" s="9"/>
      <c r="X4665" s="32"/>
      <c r="Y4665" s="3"/>
      <c r="Z4665" s="1"/>
      <c r="AA4665" s="9"/>
      <c r="AB4665" s="3"/>
      <c r="AC4665" s="3"/>
      <c r="AD4665" s="3"/>
      <c r="AE4665" s="9"/>
      <c r="AF4665" s="10"/>
      <c r="AG4665" s="9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20"/>
      <c r="R4666" s="13"/>
      <c r="S4666" s="4"/>
      <c r="T4666" s="5"/>
      <c r="U4666" s="9"/>
      <c r="V4666" s="9"/>
      <c r="W4666" s="9"/>
      <c r="X4666" s="32"/>
      <c r="Y4666" s="3"/>
      <c r="Z4666" s="1"/>
      <c r="AA4666" s="9"/>
      <c r="AB4666" s="3"/>
      <c r="AC4666" s="3"/>
      <c r="AD4666" s="3"/>
      <c r="AE4666" s="9"/>
      <c r="AF4666" s="10"/>
      <c r="AG4666" s="9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20"/>
      <c r="R4667" s="13"/>
      <c r="S4667" s="4"/>
      <c r="T4667" s="5"/>
      <c r="U4667" s="9"/>
      <c r="V4667" s="9"/>
      <c r="W4667" s="9"/>
      <c r="X4667" s="32"/>
      <c r="Y4667" s="3"/>
      <c r="Z4667" s="1"/>
      <c r="AA4667" s="9"/>
      <c r="AB4667" s="3"/>
      <c r="AC4667" s="3"/>
      <c r="AD4667" s="3"/>
      <c r="AE4667" s="9"/>
      <c r="AF4667" s="10"/>
      <c r="AG4667" s="9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20"/>
      <c r="R4668" s="13"/>
      <c r="S4668" s="4"/>
      <c r="T4668" s="5"/>
      <c r="U4668" s="9"/>
      <c r="V4668" s="9"/>
      <c r="W4668" s="9"/>
      <c r="X4668" s="32"/>
      <c r="Y4668" s="3"/>
      <c r="Z4668" s="1"/>
      <c r="AA4668" s="9"/>
      <c r="AB4668" s="3"/>
      <c r="AC4668" s="3"/>
      <c r="AD4668" s="3"/>
      <c r="AE4668" s="9"/>
      <c r="AF4668" s="10"/>
      <c r="AG4668" s="9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20"/>
      <c r="R4669" s="13"/>
      <c r="S4669" s="4"/>
      <c r="T4669" s="5"/>
      <c r="U4669" s="9"/>
      <c r="V4669" s="9"/>
      <c r="W4669" s="9"/>
      <c r="X4669" s="32"/>
      <c r="Y4669" s="3"/>
      <c r="Z4669" s="1"/>
      <c r="AA4669" s="9"/>
      <c r="AB4669" s="3"/>
      <c r="AC4669" s="3"/>
      <c r="AD4669" s="3"/>
      <c r="AE4669" s="9"/>
      <c r="AF4669" s="10"/>
      <c r="AG4669" s="9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20"/>
      <c r="R4670" s="13"/>
      <c r="S4670" s="4"/>
      <c r="T4670" s="5"/>
      <c r="U4670" s="9"/>
      <c r="V4670" s="9"/>
      <c r="W4670" s="9"/>
      <c r="X4670" s="32"/>
      <c r="Y4670" s="3"/>
      <c r="Z4670" s="1"/>
      <c r="AA4670" s="9"/>
      <c r="AB4670" s="3"/>
      <c r="AC4670" s="3"/>
      <c r="AD4670" s="3"/>
      <c r="AE4670" s="9"/>
      <c r="AF4670" s="10"/>
      <c r="AG4670" s="9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20"/>
      <c r="R4671" s="13"/>
      <c r="S4671" s="4"/>
      <c r="T4671" s="5"/>
      <c r="U4671" s="9"/>
      <c r="V4671" s="9"/>
      <c r="W4671" s="9"/>
      <c r="X4671" s="32"/>
      <c r="Y4671" s="3"/>
      <c r="Z4671" s="1"/>
      <c r="AA4671" s="9"/>
      <c r="AB4671" s="3"/>
      <c r="AC4671" s="3"/>
      <c r="AD4671" s="3"/>
      <c r="AE4671" s="9"/>
      <c r="AF4671" s="10"/>
      <c r="AG4671" s="9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20"/>
      <c r="R4672" s="13"/>
      <c r="S4672" s="4"/>
      <c r="T4672" s="5"/>
      <c r="U4672" s="9"/>
      <c r="V4672" s="9"/>
      <c r="W4672" s="9"/>
      <c r="X4672" s="32"/>
      <c r="Y4672" s="3"/>
      <c r="Z4672" s="1"/>
      <c r="AA4672" s="9"/>
      <c r="AB4672" s="3"/>
      <c r="AC4672" s="3"/>
      <c r="AD4672" s="3"/>
      <c r="AE4672" s="9"/>
      <c r="AF4672" s="10"/>
      <c r="AG4672" s="9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20"/>
      <c r="R4673" s="13"/>
      <c r="S4673" s="4"/>
      <c r="T4673" s="5"/>
      <c r="U4673" s="9"/>
      <c r="V4673" s="9"/>
      <c r="W4673" s="9"/>
      <c r="X4673" s="32"/>
      <c r="Y4673" s="3"/>
      <c r="Z4673" s="1"/>
      <c r="AA4673" s="9"/>
      <c r="AB4673" s="3"/>
      <c r="AC4673" s="3"/>
      <c r="AD4673" s="3"/>
      <c r="AE4673" s="9"/>
      <c r="AF4673" s="10"/>
      <c r="AG4673" s="9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20"/>
      <c r="R4674" s="13"/>
      <c r="S4674" s="4"/>
      <c r="T4674" s="5"/>
      <c r="U4674" s="9"/>
      <c r="V4674" s="9"/>
      <c r="W4674" s="9"/>
      <c r="X4674" s="32"/>
      <c r="Y4674" s="3"/>
      <c r="Z4674" s="1"/>
      <c r="AA4674" s="9"/>
      <c r="AB4674" s="3"/>
      <c r="AC4674" s="3"/>
      <c r="AD4674" s="3"/>
      <c r="AE4674" s="9"/>
      <c r="AF4674" s="10"/>
      <c r="AG4674" s="9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20"/>
      <c r="R4675" s="13"/>
      <c r="S4675" s="4"/>
      <c r="T4675" s="5"/>
      <c r="U4675" s="9"/>
      <c r="V4675" s="9"/>
      <c r="W4675" s="9"/>
      <c r="X4675" s="32"/>
      <c r="Y4675" s="3"/>
      <c r="Z4675" s="1"/>
      <c r="AA4675" s="9"/>
      <c r="AB4675" s="3"/>
      <c r="AC4675" s="3"/>
      <c r="AD4675" s="3"/>
      <c r="AE4675" s="9"/>
      <c r="AF4675" s="10"/>
      <c r="AG4675" s="9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20"/>
      <c r="R4676" s="13"/>
      <c r="S4676" s="4"/>
      <c r="T4676" s="5"/>
      <c r="U4676" s="9"/>
      <c r="V4676" s="9"/>
      <c r="W4676" s="9"/>
      <c r="X4676" s="32"/>
      <c r="Y4676" s="3"/>
      <c r="Z4676" s="1"/>
      <c r="AA4676" s="9"/>
      <c r="AB4676" s="3"/>
      <c r="AC4676" s="3"/>
      <c r="AD4676" s="3"/>
      <c r="AE4676" s="9"/>
      <c r="AF4676" s="10"/>
      <c r="AG4676" s="9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20"/>
      <c r="R4677" s="13"/>
      <c r="S4677" s="4"/>
      <c r="T4677" s="5"/>
      <c r="U4677" s="9"/>
      <c r="V4677" s="9"/>
      <c r="W4677" s="9"/>
      <c r="X4677" s="32"/>
      <c r="Y4677" s="3"/>
      <c r="Z4677" s="1"/>
      <c r="AA4677" s="9"/>
      <c r="AB4677" s="3"/>
      <c r="AC4677" s="3"/>
      <c r="AD4677" s="3"/>
      <c r="AE4677" s="9"/>
      <c r="AF4677" s="10"/>
      <c r="AG4677" s="9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20"/>
      <c r="R4678" s="13"/>
      <c r="S4678" s="4"/>
      <c r="T4678" s="5"/>
      <c r="U4678" s="9"/>
      <c r="V4678" s="9"/>
      <c r="W4678" s="9"/>
      <c r="X4678" s="32"/>
      <c r="Y4678" s="3"/>
      <c r="Z4678" s="1"/>
      <c r="AA4678" s="9"/>
      <c r="AB4678" s="3"/>
      <c r="AC4678" s="3"/>
      <c r="AD4678" s="3"/>
      <c r="AE4678" s="9"/>
      <c r="AF4678" s="10"/>
      <c r="AG4678" s="9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20"/>
      <c r="R4679" s="13"/>
      <c r="S4679" s="4"/>
      <c r="T4679" s="5"/>
      <c r="U4679" s="9"/>
      <c r="V4679" s="9"/>
      <c r="W4679" s="9"/>
      <c r="X4679" s="32"/>
      <c r="Y4679" s="3"/>
      <c r="Z4679" s="1"/>
      <c r="AA4679" s="9"/>
      <c r="AB4679" s="3"/>
      <c r="AC4679" s="3"/>
      <c r="AD4679" s="3"/>
      <c r="AE4679" s="9"/>
      <c r="AF4679" s="10"/>
      <c r="AG4679" s="9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20"/>
      <c r="R4680" s="13"/>
      <c r="S4680" s="4"/>
      <c r="T4680" s="5"/>
      <c r="U4680" s="9"/>
      <c r="V4680" s="9"/>
      <c r="W4680" s="9"/>
      <c r="X4680" s="32"/>
      <c r="Y4680" s="3"/>
      <c r="Z4680" s="1"/>
      <c r="AA4680" s="9"/>
      <c r="AB4680" s="3"/>
      <c r="AC4680" s="3"/>
      <c r="AD4680" s="3"/>
      <c r="AE4680" s="9"/>
      <c r="AF4680" s="10"/>
      <c r="AG4680" s="9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20"/>
      <c r="R4681" s="13"/>
      <c r="S4681" s="4"/>
      <c r="T4681" s="5"/>
      <c r="U4681" s="9"/>
      <c r="V4681" s="9"/>
      <c r="W4681" s="9"/>
      <c r="X4681" s="32"/>
      <c r="Y4681" s="3"/>
      <c r="Z4681" s="1"/>
      <c r="AA4681" s="9"/>
      <c r="AB4681" s="3"/>
      <c r="AC4681" s="3"/>
      <c r="AD4681" s="3"/>
      <c r="AE4681" s="9"/>
      <c r="AF4681" s="10"/>
      <c r="AG4681" s="9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20"/>
      <c r="R4682" s="13"/>
      <c r="S4682" s="4"/>
      <c r="T4682" s="5"/>
      <c r="U4682" s="9"/>
      <c r="V4682" s="9"/>
      <c r="W4682" s="9"/>
      <c r="X4682" s="32"/>
      <c r="Y4682" s="3"/>
      <c r="Z4682" s="1"/>
      <c r="AA4682" s="9"/>
      <c r="AB4682" s="3"/>
      <c r="AC4682" s="3"/>
      <c r="AD4682" s="3"/>
      <c r="AE4682" s="9"/>
      <c r="AF4682" s="10"/>
      <c r="AG4682" s="9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20"/>
      <c r="R4683" s="13"/>
      <c r="S4683" s="4"/>
      <c r="T4683" s="5"/>
      <c r="U4683" s="9"/>
      <c r="V4683" s="9"/>
      <c r="W4683" s="9"/>
      <c r="X4683" s="32"/>
      <c r="Y4683" s="3"/>
      <c r="Z4683" s="1"/>
      <c r="AA4683" s="9"/>
      <c r="AB4683" s="3"/>
      <c r="AC4683" s="3"/>
      <c r="AD4683" s="3"/>
      <c r="AE4683" s="9"/>
      <c r="AF4683" s="10"/>
      <c r="AG4683" s="9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20"/>
      <c r="R4684" s="13"/>
      <c r="S4684" s="4"/>
      <c r="T4684" s="5"/>
      <c r="U4684" s="9"/>
      <c r="V4684" s="9"/>
      <c r="W4684" s="9"/>
      <c r="X4684" s="32"/>
      <c r="Y4684" s="3"/>
      <c r="Z4684" s="1"/>
      <c r="AA4684" s="9"/>
      <c r="AB4684" s="3"/>
      <c r="AC4684" s="3"/>
      <c r="AD4684" s="3"/>
      <c r="AE4684" s="9"/>
      <c r="AF4684" s="10"/>
      <c r="AG4684" s="9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20"/>
      <c r="R4685" s="13"/>
      <c r="S4685" s="4"/>
      <c r="T4685" s="5"/>
      <c r="U4685" s="9"/>
      <c r="V4685" s="9"/>
      <c r="W4685" s="9"/>
      <c r="X4685" s="32"/>
      <c r="Y4685" s="3"/>
      <c r="Z4685" s="1"/>
      <c r="AA4685" s="9"/>
      <c r="AB4685" s="3"/>
      <c r="AC4685" s="3"/>
      <c r="AD4685" s="3"/>
      <c r="AE4685" s="9"/>
      <c r="AF4685" s="10"/>
      <c r="AG4685" s="9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20"/>
      <c r="R4686" s="13"/>
      <c r="S4686" s="4"/>
      <c r="T4686" s="5"/>
      <c r="U4686" s="9"/>
      <c r="V4686" s="9"/>
      <c r="W4686" s="9"/>
      <c r="X4686" s="32"/>
      <c r="Y4686" s="3"/>
      <c r="Z4686" s="1"/>
      <c r="AA4686" s="9"/>
      <c r="AB4686" s="3"/>
      <c r="AC4686" s="3"/>
      <c r="AD4686" s="3"/>
      <c r="AE4686" s="9"/>
      <c r="AF4686" s="10"/>
      <c r="AG4686" s="9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20"/>
      <c r="R4687" s="13"/>
      <c r="S4687" s="4"/>
      <c r="T4687" s="5"/>
      <c r="U4687" s="9"/>
      <c r="V4687" s="9"/>
      <c r="W4687" s="9"/>
      <c r="X4687" s="32"/>
      <c r="Y4687" s="3"/>
      <c r="Z4687" s="1"/>
      <c r="AA4687" s="9"/>
      <c r="AB4687" s="3"/>
      <c r="AC4687" s="3"/>
      <c r="AD4687" s="3"/>
      <c r="AE4687" s="9"/>
      <c r="AF4687" s="10"/>
      <c r="AG4687" s="9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20"/>
      <c r="R4688" s="13"/>
      <c r="S4688" s="4"/>
      <c r="T4688" s="5"/>
      <c r="U4688" s="9"/>
      <c r="V4688" s="9"/>
      <c r="W4688" s="9"/>
      <c r="X4688" s="32"/>
      <c r="Y4688" s="3"/>
      <c r="Z4688" s="1"/>
      <c r="AA4688" s="9"/>
      <c r="AB4688" s="3"/>
      <c r="AC4688" s="3"/>
      <c r="AD4688" s="3"/>
      <c r="AE4688" s="9"/>
      <c r="AF4688" s="10"/>
      <c r="AG4688" s="9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20"/>
      <c r="R4689" s="13"/>
      <c r="S4689" s="4"/>
      <c r="T4689" s="5"/>
      <c r="U4689" s="9"/>
      <c r="V4689" s="9"/>
      <c r="W4689" s="9"/>
      <c r="X4689" s="32"/>
      <c r="Y4689" s="3"/>
      <c r="Z4689" s="1"/>
      <c r="AA4689" s="9"/>
      <c r="AB4689" s="3"/>
      <c r="AC4689" s="3"/>
      <c r="AD4689" s="3"/>
      <c r="AE4689" s="9"/>
      <c r="AF4689" s="10"/>
      <c r="AG4689" s="9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20"/>
      <c r="R4690" s="13"/>
      <c r="S4690" s="4"/>
      <c r="T4690" s="5"/>
      <c r="U4690" s="9"/>
      <c r="V4690" s="9"/>
      <c r="W4690" s="9"/>
      <c r="X4690" s="32"/>
      <c r="Y4690" s="3"/>
      <c r="Z4690" s="1"/>
      <c r="AA4690" s="9"/>
      <c r="AB4690" s="3"/>
      <c r="AC4690" s="3"/>
      <c r="AD4690" s="3"/>
      <c r="AE4690" s="9"/>
      <c r="AF4690" s="10"/>
      <c r="AG4690" s="9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20"/>
      <c r="R4691" s="13"/>
      <c r="S4691" s="4"/>
      <c r="T4691" s="5"/>
      <c r="U4691" s="9"/>
      <c r="V4691" s="9"/>
      <c r="W4691" s="9"/>
      <c r="X4691" s="32"/>
      <c r="Y4691" s="3"/>
      <c r="Z4691" s="1"/>
      <c r="AA4691" s="9"/>
      <c r="AB4691" s="3"/>
      <c r="AC4691" s="3"/>
      <c r="AD4691" s="3"/>
      <c r="AE4691" s="9"/>
      <c r="AF4691" s="10"/>
      <c r="AG4691" s="9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20"/>
      <c r="R4692" s="13"/>
      <c r="S4692" s="4"/>
      <c r="T4692" s="5"/>
      <c r="U4692" s="9"/>
      <c r="V4692" s="9"/>
      <c r="W4692" s="9"/>
      <c r="X4692" s="32"/>
      <c r="Y4692" s="3"/>
      <c r="Z4692" s="1"/>
      <c r="AA4692" s="9"/>
      <c r="AB4692" s="3"/>
      <c r="AC4692" s="3"/>
      <c r="AD4692" s="3"/>
      <c r="AE4692" s="9"/>
      <c r="AF4692" s="10"/>
      <c r="AG4692" s="9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31"/>
      <c r="R4693" s="15"/>
      <c r="S4693" s="4"/>
      <c r="T4693" s="5"/>
      <c r="U4693" s="9"/>
      <c r="V4693" s="9"/>
      <c r="W4693" s="9"/>
      <c r="X4693" s="32"/>
      <c r="Y4693" s="3"/>
      <c r="Z4693" s="1"/>
      <c r="AA4693" s="9"/>
      <c r="AB4693" s="3"/>
      <c r="AC4693" s="3"/>
      <c r="AD4693" s="3"/>
      <c r="AE4693" s="9"/>
      <c r="AF4693" s="10"/>
      <c r="AG4693" s="9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31"/>
      <c r="R4694" s="15"/>
      <c r="S4694" s="4"/>
      <c r="T4694" s="5"/>
      <c r="U4694" s="9"/>
      <c r="V4694" s="9"/>
      <c r="W4694" s="9"/>
      <c r="X4694" s="32"/>
      <c r="Y4694" s="3"/>
      <c r="Z4694" s="1"/>
      <c r="AA4694" s="9"/>
      <c r="AB4694" s="3"/>
      <c r="AC4694" s="3"/>
      <c r="AD4694" s="3"/>
      <c r="AE4694" s="9"/>
      <c r="AF4694" s="10"/>
      <c r="AG4694" s="9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31"/>
      <c r="R4695" s="15"/>
      <c r="S4695" s="4"/>
      <c r="T4695" s="5"/>
      <c r="U4695" s="9"/>
      <c r="V4695" s="9"/>
      <c r="W4695" s="9"/>
      <c r="X4695" s="32"/>
      <c r="Y4695" s="3"/>
      <c r="Z4695" s="1"/>
      <c r="AA4695" s="9"/>
      <c r="AB4695" s="3"/>
      <c r="AC4695" s="3"/>
      <c r="AD4695" s="3"/>
      <c r="AE4695" s="9"/>
      <c r="AF4695" s="10"/>
      <c r="AG4695" s="9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31"/>
      <c r="R4696" s="15"/>
      <c r="S4696" s="4"/>
      <c r="T4696" s="5"/>
      <c r="U4696" s="9"/>
      <c r="V4696" s="9"/>
      <c r="W4696" s="9"/>
      <c r="X4696" s="32"/>
      <c r="Y4696" s="3"/>
      <c r="Z4696" s="1"/>
      <c r="AA4696" s="9"/>
      <c r="AB4696" s="3"/>
      <c r="AC4696" s="3"/>
      <c r="AD4696" s="3"/>
      <c r="AE4696" s="9"/>
      <c r="AF4696" s="10"/>
      <c r="AG4696" s="9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31"/>
      <c r="R4697" s="15"/>
      <c r="S4697" s="4"/>
      <c r="T4697" s="5"/>
      <c r="U4697" s="9"/>
      <c r="V4697" s="9"/>
      <c r="W4697" s="9"/>
      <c r="X4697" s="32"/>
      <c r="Y4697" s="3"/>
      <c r="Z4697" s="1"/>
      <c r="AA4697" s="9"/>
      <c r="AB4697" s="3"/>
      <c r="AC4697" s="3"/>
      <c r="AD4697" s="3"/>
      <c r="AE4697" s="9"/>
      <c r="AF4697" s="10"/>
      <c r="AG4697" s="9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31"/>
      <c r="R4698" s="15"/>
      <c r="S4698" s="4"/>
      <c r="T4698" s="5"/>
      <c r="U4698" s="9"/>
      <c r="V4698" s="9"/>
      <c r="W4698" s="9"/>
      <c r="X4698" s="32"/>
      <c r="Y4698" s="3"/>
      <c r="Z4698" s="1"/>
      <c r="AA4698" s="9"/>
      <c r="AB4698" s="3"/>
      <c r="AC4698" s="3"/>
      <c r="AD4698" s="3"/>
      <c r="AE4698" s="9"/>
      <c r="AF4698" s="10"/>
      <c r="AG4698" s="9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31"/>
      <c r="R4699" s="15"/>
      <c r="S4699" s="4"/>
      <c r="T4699" s="5"/>
      <c r="U4699" s="9"/>
      <c r="V4699" s="9"/>
      <c r="W4699" s="9"/>
      <c r="X4699" s="32"/>
      <c r="Y4699" s="3"/>
      <c r="Z4699" s="1"/>
      <c r="AA4699" s="9"/>
      <c r="AB4699" s="3"/>
      <c r="AC4699" s="3"/>
      <c r="AD4699" s="3"/>
      <c r="AE4699" s="9"/>
      <c r="AF4699" s="10"/>
      <c r="AG4699" s="9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31"/>
      <c r="R4700" s="15"/>
      <c r="S4700" s="4"/>
      <c r="T4700" s="5"/>
      <c r="U4700" s="9"/>
      <c r="V4700" s="9"/>
      <c r="W4700" s="9"/>
      <c r="X4700" s="32"/>
      <c r="Y4700" s="3"/>
      <c r="Z4700" s="1"/>
      <c r="AA4700" s="9"/>
      <c r="AB4700" s="3"/>
      <c r="AC4700" s="3"/>
      <c r="AD4700" s="3"/>
      <c r="AE4700" s="9"/>
      <c r="AF4700" s="10"/>
      <c r="AG4700" s="9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31"/>
      <c r="R4701" s="15"/>
      <c r="S4701" s="4"/>
      <c r="T4701" s="5"/>
      <c r="U4701" s="9"/>
      <c r="V4701" s="9"/>
      <c r="W4701" s="9"/>
      <c r="X4701" s="32"/>
      <c r="Y4701" s="3"/>
      <c r="Z4701" s="1"/>
      <c r="AA4701" s="9"/>
      <c r="AB4701" s="3"/>
      <c r="AC4701" s="3"/>
      <c r="AD4701" s="3"/>
      <c r="AE4701" s="9"/>
      <c r="AF4701" s="10"/>
      <c r="AG4701" s="9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31"/>
      <c r="R4702" s="15"/>
      <c r="S4702" s="4"/>
      <c r="T4702" s="5"/>
      <c r="U4702" s="9"/>
      <c r="V4702" s="9"/>
      <c r="W4702" s="9"/>
      <c r="X4702" s="32"/>
      <c r="Y4702" s="3"/>
      <c r="Z4702" s="1"/>
      <c r="AA4702" s="9"/>
      <c r="AB4702" s="3"/>
      <c r="AC4702" s="3"/>
      <c r="AD4702" s="3"/>
      <c r="AE4702" s="9"/>
      <c r="AF4702" s="10"/>
      <c r="AG4702" s="9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31"/>
      <c r="R4703" s="15"/>
      <c r="S4703" s="4"/>
      <c r="T4703" s="5"/>
      <c r="U4703" s="9"/>
      <c r="V4703" s="9"/>
      <c r="W4703" s="9"/>
      <c r="X4703" s="32"/>
      <c r="Y4703" s="3"/>
      <c r="Z4703" s="1"/>
      <c r="AA4703" s="9"/>
      <c r="AB4703" s="3"/>
      <c r="AC4703" s="3"/>
      <c r="AD4703" s="3"/>
      <c r="AE4703" s="9"/>
      <c r="AF4703" s="10"/>
      <c r="AG4703" s="9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31"/>
      <c r="R4704" s="15"/>
      <c r="S4704" s="4"/>
      <c r="T4704" s="5"/>
      <c r="U4704" s="9"/>
      <c r="V4704" s="9"/>
      <c r="W4704" s="9"/>
      <c r="X4704" s="32"/>
      <c r="Y4704" s="3"/>
      <c r="Z4704" s="1"/>
      <c r="AA4704" s="9"/>
      <c r="AB4704" s="3"/>
      <c r="AC4704" s="3"/>
      <c r="AD4704" s="3"/>
      <c r="AE4704" s="9"/>
      <c r="AF4704" s="10"/>
      <c r="AG4704" s="9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31"/>
      <c r="R4705" s="15"/>
      <c r="S4705" s="4"/>
      <c r="T4705" s="5"/>
      <c r="U4705" s="9"/>
      <c r="V4705" s="9"/>
      <c r="W4705" s="9"/>
      <c r="X4705" s="32"/>
      <c r="Y4705" s="3"/>
      <c r="Z4705" s="1"/>
      <c r="AA4705" s="9"/>
      <c r="AB4705" s="3"/>
      <c r="AC4705" s="3"/>
      <c r="AD4705" s="3"/>
      <c r="AE4705" s="9"/>
      <c r="AF4705" s="10"/>
      <c r="AG4705" s="9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31"/>
      <c r="R4706" s="15"/>
      <c r="S4706" s="4"/>
      <c r="T4706" s="5"/>
      <c r="U4706" s="9"/>
      <c r="V4706" s="9"/>
      <c r="W4706" s="9"/>
      <c r="X4706" s="32"/>
      <c r="Y4706" s="3"/>
      <c r="Z4706" s="1"/>
      <c r="AA4706" s="9"/>
      <c r="AB4706" s="3"/>
      <c r="AC4706" s="3"/>
      <c r="AD4706" s="3"/>
      <c r="AE4706" s="9"/>
      <c r="AF4706" s="10"/>
      <c r="AG4706" s="9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31"/>
      <c r="R4707" s="15"/>
      <c r="S4707" s="4"/>
      <c r="T4707" s="5"/>
      <c r="U4707" s="9"/>
      <c r="V4707" s="9"/>
      <c r="W4707" s="9"/>
      <c r="X4707" s="32"/>
      <c r="Y4707" s="3"/>
      <c r="Z4707" s="1"/>
      <c r="AA4707" s="9"/>
      <c r="AB4707" s="3"/>
      <c r="AC4707" s="3"/>
      <c r="AD4707" s="3"/>
      <c r="AE4707" s="9"/>
      <c r="AF4707" s="10"/>
      <c r="AG4707" s="9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31"/>
      <c r="R4708" s="15"/>
      <c r="S4708" s="4"/>
      <c r="T4708" s="5"/>
      <c r="U4708" s="9"/>
      <c r="V4708" s="9"/>
      <c r="W4708" s="9"/>
      <c r="X4708" s="32"/>
      <c r="Y4708" s="3"/>
      <c r="Z4708" s="1"/>
      <c r="AA4708" s="9"/>
      <c r="AB4708" s="3"/>
      <c r="AC4708" s="3"/>
      <c r="AD4708" s="3"/>
      <c r="AE4708" s="9"/>
      <c r="AF4708" s="10"/>
      <c r="AG4708" s="9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31"/>
      <c r="R4709" s="15"/>
      <c r="S4709" s="4"/>
      <c r="T4709" s="5"/>
      <c r="U4709" s="9"/>
      <c r="V4709" s="9"/>
      <c r="W4709" s="9"/>
      <c r="X4709" s="32"/>
      <c r="Y4709" s="3"/>
      <c r="Z4709" s="1"/>
      <c r="AA4709" s="9"/>
      <c r="AB4709" s="3"/>
      <c r="AC4709" s="3"/>
      <c r="AD4709" s="3"/>
      <c r="AE4709" s="9"/>
      <c r="AF4709" s="10"/>
      <c r="AG4709" s="9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31"/>
      <c r="R4710" s="15"/>
      <c r="S4710" s="4"/>
      <c r="T4710" s="5"/>
      <c r="U4710" s="9"/>
      <c r="V4710" s="9"/>
      <c r="W4710" s="9"/>
      <c r="X4710" s="32"/>
      <c r="Y4710" s="3"/>
      <c r="Z4710" s="1"/>
      <c r="AA4710" s="9"/>
      <c r="AB4710" s="3"/>
      <c r="AC4710" s="3"/>
      <c r="AD4710" s="3"/>
      <c r="AE4710" s="9"/>
      <c r="AF4710" s="10"/>
      <c r="AG4710" s="9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31"/>
      <c r="R4711" s="15"/>
      <c r="S4711" s="4"/>
      <c r="T4711" s="5"/>
      <c r="U4711" s="9"/>
      <c r="V4711" s="9"/>
      <c r="W4711" s="9"/>
      <c r="X4711" s="32"/>
      <c r="Y4711" s="3"/>
      <c r="Z4711" s="1"/>
      <c r="AA4711" s="9"/>
      <c r="AB4711" s="3"/>
      <c r="AC4711" s="3"/>
      <c r="AD4711" s="3"/>
      <c r="AE4711" s="9"/>
      <c r="AF4711" s="10"/>
      <c r="AG4711" s="9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31"/>
      <c r="R4712" s="15"/>
      <c r="S4712" s="4"/>
      <c r="T4712" s="5"/>
      <c r="U4712" s="9"/>
      <c r="V4712" s="9"/>
      <c r="W4712" s="9"/>
      <c r="X4712" s="32"/>
      <c r="Y4712" s="3"/>
      <c r="Z4712" s="1"/>
      <c r="AA4712" s="9"/>
      <c r="AB4712" s="3"/>
      <c r="AC4712" s="3"/>
      <c r="AD4712" s="3"/>
      <c r="AE4712" s="9"/>
      <c r="AF4712" s="10"/>
      <c r="AG4712" s="9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31"/>
      <c r="R4713" s="15"/>
      <c r="S4713" s="4"/>
      <c r="T4713" s="5"/>
      <c r="U4713" s="9"/>
      <c r="V4713" s="9"/>
      <c r="W4713" s="9"/>
      <c r="X4713" s="32"/>
      <c r="Y4713" s="3"/>
      <c r="Z4713" s="1"/>
      <c r="AA4713" s="9"/>
      <c r="AB4713" s="3"/>
      <c r="AC4713" s="3"/>
      <c r="AD4713" s="3"/>
      <c r="AE4713" s="9"/>
      <c r="AF4713" s="10"/>
      <c r="AG4713" s="9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31"/>
      <c r="R4714" s="15"/>
      <c r="S4714" s="4"/>
      <c r="T4714" s="5"/>
      <c r="U4714" s="9"/>
      <c r="V4714" s="9"/>
      <c r="W4714" s="9"/>
      <c r="X4714" s="32"/>
      <c r="Y4714" s="3"/>
      <c r="Z4714" s="1"/>
      <c r="AA4714" s="9"/>
      <c r="AB4714" s="3"/>
      <c r="AC4714" s="3"/>
      <c r="AD4714" s="3"/>
      <c r="AE4714" s="9"/>
      <c r="AF4714" s="10"/>
      <c r="AG4714" s="9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31"/>
      <c r="R4715" s="15"/>
      <c r="S4715" s="4"/>
      <c r="T4715" s="5"/>
      <c r="U4715" s="9"/>
      <c r="V4715" s="9"/>
      <c r="W4715" s="9"/>
      <c r="X4715" s="32"/>
      <c r="Y4715" s="3"/>
      <c r="Z4715" s="1"/>
      <c r="AA4715" s="9"/>
      <c r="AB4715" s="3"/>
      <c r="AC4715" s="3"/>
      <c r="AD4715" s="3"/>
      <c r="AE4715" s="9"/>
      <c r="AF4715" s="10"/>
      <c r="AG4715" s="9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31"/>
      <c r="R4716" s="15"/>
      <c r="S4716" s="4"/>
      <c r="T4716" s="5"/>
      <c r="U4716" s="9"/>
      <c r="V4716" s="9"/>
      <c r="W4716" s="9"/>
      <c r="X4716" s="32"/>
      <c r="Y4716" s="3"/>
      <c r="Z4716" s="1"/>
      <c r="AA4716" s="9"/>
      <c r="AB4716" s="3"/>
      <c r="AC4716" s="3"/>
      <c r="AD4716" s="3"/>
      <c r="AE4716" s="9"/>
      <c r="AF4716" s="10"/>
      <c r="AG4716" s="9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31"/>
      <c r="R4717" s="15"/>
      <c r="S4717" s="4"/>
      <c r="T4717" s="5"/>
      <c r="U4717" s="9"/>
      <c r="V4717" s="9"/>
      <c r="W4717" s="9"/>
      <c r="X4717" s="32"/>
      <c r="Y4717" s="3"/>
      <c r="Z4717" s="1"/>
      <c r="AA4717" s="9"/>
      <c r="AB4717" s="3"/>
      <c r="AC4717" s="3"/>
      <c r="AD4717" s="3"/>
      <c r="AE4717" s="9"/>
      <c r="AF4717" s="10"/>
      <c r="AG4717" s="9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31"/>
      <c r="R4718" s="15"/>
      <c r="S4718" s="4"/>
      <c r="T4718" s="5"/>
      <c r="U4718" s="9"/>
      <c r="V4718" s="9"/>
      <c r="W4718" s="9"/>
      <c r="X4718" s="32"/>
      <c r="Y4718" s="3"/>
      <c r="Z4718" s="1"/>
      <c r="AA4718" s="9"/>
      <c r="AB4718" s="3"/>
      <c r="AC4718" s="3"/>
      <c r="AD4718" s="3"/>
      <c r="AE4718" s="9"/>
      <c r="AF4718" s="10"/>
      <c r="AG4718" s="9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31"/>
      <c r="R4719" s="15"/>
      <c r="S4719" s="4"/>
      <c r="T4719" s="5"/>
      <c r="U4719" s="9"/>
      <c r="V4719" s="9"/>
      <c r="W4719" s="9"/>
      <c r="X4719" s="32"/>
      <c r="Y4719" s="3"/>
      <c r="Z4719" s="1"/>
      <c r="AA4719" s="9"/>
      <c r="AB4719" s="3"/>
      <c r="AC4719" s="3"/>
      <c r="AD4719" s="3"/>
      <c r="AE4719" s="9"/>
      <c r="AF4719" s="10"/>
      <c r="AG4719" s="9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31"/>
      <c r="R4720" s="15"/>
      <c r="S4720" s="4"/>
      <c r="T4720" s="5"/>
      <c r="U4720" s="9"/>
      <c r="V4720" s="9"/>
      <c r="W4720" s="9"/>
      <c r="X4720" s="32"/>
      <c r="Y4720" s="3"/>
      <c r="Z4720" s="1"/>
      <c r="AA4720" s="9"/>
      <c r="AB4720" s="3"/>
      <c r="AC4720" s="3"/>
      <c r="AD4720" s="3"/>
      <c r="AE4720" s="9"/>
      <c r="AF4720" s="10"/>
      <c r="AG4720" s="9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31"/>
      <c r="R4721" s="15"/>
      <c r="S4721" s="4"/>
      <c r="T4721" s="5"/>
      <c r="U4721" s="9"/>
      <c r="V4721" s="9"/>
      <c r="W4721" s="9"/>
      <c r="X4721" s="32"/>
      <c r="Y4721" s="3"/>
      <c r="Z4721" s="1"/>
      <c r="AA4721" s="9"/>
      <c r="AB4721" s="3"/>
      <c r="AC4721" s="3"/>
      <c r="AD4721" s="3"/>
      <c r="AE4721" s="9"/>
      <c r="AF4721" s="10"/>
      <c r="AG4721" s="9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31"/>
      <c r="R4722" s="15"/>
      <c r="S4722" s="4"/>
      <c r="T4722" s="5"/>
      <c r="U4722" s="9"/>
      <c r="V4722" s="9"/>
      <c r="W4722" s="9"/>
      <c r="X4722" s="32"/>
      <c r="Y4722" s="3"/>
      <c r="Z4722" s="1"/>
      <c r="AA4722" s="9"/>
      <c r="AB4722" s="3"/>
      <c r="AC4722" s="3"/>
      <c r="AD4722" s="3"/>
      <c r="AE4722" s="9"/>
      <c r="AF4722" s="10"/>
      <c r="AG4722" s="9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31"/>
      <c r="R4723" s="15"/>
      <c r="S4723" s="4"/>
      <c r="T4723" s="5"/>
      <c r="U4723" s="9"/>
      <c r="V4723" s="9"/>
      <c r="W4723" s="9"/>
      <c r="X4723" s="32"/>
      <c r="Y4723" s="3"/>
      <c r="Z4723" s="1"/>
      <c r="AA4723" s="9"/>
      <c r="AB4723" s="3"/>
      <c r="AC4723" s="3"/>
      <c r="AD4723" s="3"/>
      <c r="AE4723" s="9"/>
      <c r="AF4723" s="10"/>
      <c r="AG4723" s="9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31"/>
      <c r="R4724" s="15"/>
      <c r="S4724" s="4"/>
      <c r="T4724" s="5"/>
      <c r="U4724" s="9"/>
      <c r="V4724" s="9"/>
      <c r="W4724" s="9"/>
      <c r="X4724" s="32"/>
      <c r="Y4724" s="3"/>
      <c r="Z4724" s="1"/>
      <c r="AA4724" s="9"/>
      <c r="AB4724" s="3"/>
      <c r="AC4724" s="3"/>
      <c r="AD4724" s="3"/>
      <c r="AE4724" s="9"/>
      <c r="AF4724" s="10"/>
      <c r="AG4724" s="9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31"/>
      <c r="R4725" s="15"/>
      <c r="S4725" s="4"/>
      <c r="T4725" s="5"/>
      <c r="U4725" s="9"/>
      <c r="V4725" s="9"/>
      <c r="W4725" s="9"/>
      <c r="X4725" s="32"/>
      <c r="Y4725" s="3"/>
      <c r="Z4725" s="1"/>
      <c r="AA4725" s="9"/>
      <c r="AB4725" s="3"/>
      <c r="AC4725" s="3"/>
      <c r="AD4725" s="3"/>
      <c r="AE4725" s="9"/>
      <c r="AF4725" s="10"/>
      <c r="AG4725" s="9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31"/>
      <c r="R4726" s="15"/>
      <c r="S4726" s="4"/>
      <c r="T4726" s="5"/>
      <c r="U4726" s="9"/>
      <c r="V4726" s="9"/>
      <c r="W4726" s="9"/>
      <c r="X4726" s="32"/>
      <c r="Y4726" s="3"/>
      <c r="Z4726" s="1"/>
      <c r="AA4726" s="9"/>
      <c r="AB4726" s="3"/>
      <c r="AC4726" s="3"/>
      <c r="AD4726" s="3"/>
      <c r="AE4726" s="9"/>
      <c r="AF4726" s="10"/>
      <c r="AG4726" s="9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31"/>
      <c r="R4727" s="15"/>
      <c r="S4727" s="4"/>
      <c r="T4727" s="5"/>
      <c r="U4727" s="9"/>
      <c r="V4727" s="9"/>
      <c r="W4727" s="9"/>
      <c r="X4727" s="32"/>
      <c r="Y4727" s="3"/>
      <c r="Z4727" s="1"/>
      <c r="AA4727" s="9"/>
      <c r="AB4727" s="3"/>
      <c r="AC4727" s="3"/>
      <c r="AD4727" s="3"/>
      <c r="AE4727" s="9"/>
      <c r="AF4727" s="10"/>
      <c r="AG4727" s="9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31"/>
      <c r="R4728" s="15"/>
      <c r="S4728" s="4"/>
      <c r="T4728" s="5"/>
      <c r="U4728" s="9"/>
      <c r="V4728" s="9"/>
      <c r="W4728" s="9"/>
      <c r="X4728" s="32"/>
      <c r="Y4728" s="3"/>
      <c r="Z4728" s="1"/>
      <c r="AA4728" s="9"/>
      <c r="AB4728" s="3"/>
      <c r="AC4728" s="3"/>
      <c r="AD4728" s="3"/>
      <c r="AE4728" s="9"/>
      <c r="AF4728" s="10"/>
      <c r="AG4728" s="9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31"/>
      <c r="R4729" s="15"/>
      <c r="S4729" s="4"/>
      <c r="T4729" s="5"/>
      <c r="U4729" s="9"/>
      <c r="V4729" s="9"/>
      <c r="W4729" s="9"/>
      <c r="X4729" s="32"/>
      <c r="Y4729" s="3"/>
      <c r="Z4729" s="1"/>
      <c r="AA4729" s="9"/>
      <c r="AB4729" s="3"/>
      <c r="AC4729" s="3"/>
      <c r="AD4729" s="3"/>
      <c r="AE4729" s="9"/>
      <c r="AF4729" s="10"/>
      <c r="AG4729" s="9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31"/>
      <c r="R4730" s="15"/>
      <c r="S4730" s="4"/>
      <c r="T4730" s="5"/>
      <c r="U4730" s="9"/>
      <c r="V4730" s="9"/>
      <c r="W4730" s="9"/>
      <c r="X4730" s="32"/>
      <c r="Y4730" s="3"/>
      <c r="Z4730" s="1"/>
      <c r="AA4730" s="9"/>
      <c r="AB4730" s="3"/>
      <c r="AC4730" s="3"/>
      <c r="AD4730" s="3"/>
      <c r="AE4730" s="9"/>
      <c r="AF4730" s="10"/>
      <c r="AG4730" s="9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31"/>
      <c r="R4731" s="15"/>
      <c r="S4731" s="4"/>
      <c r="T4731" s="5"/>
      <c r="U4731" s="9"/>
      <c r="V4731" s="9"/>
      <c r="W4731" s="9"/>
      <c r="X4731" s="32"/>
      <c r="Y4731" s="3"/>
      <c r="Z4731" s="1"/>
      <c r="AA4731" s="9"/>
      <c r="AB4731" s="3"/>
      <c r="AC4731" s="3"/>
      <c r="AD4731" s="3"/>
      <c r="AE4731" s="9"/>
      <c r="AF4731" s="10"/>
      <c r="AG4731" s="9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31"/>
      <c r="R4732" s="15"/>
      <c r="S4732" s="4"/>
      <c r="T4732" s="5"/>
      <c r="U4732" s="9"/>
      <c r="V4732" s="9"/>
      <c r="W4732" s="9"/>
      <c r="X4732" s="32"/>
      <c r="Y4732" s="3"/>
      <c r="Z4732" s="1"/>
      <c r="AA4732" s="9"/>
      <c r="AB4732" s="3"/>
      <c r="AC4732" s="3"/>
      <c r="AD4732" s="3"/>
      <c r="AE4732" s="9"/>
      <c r="AF4732" s="10"/>
      <c r="AG4732" s="9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31"/>
      <c r="R4733" s="15"/>
      <c r="S4733" s="4"/>
      <c r="T4733" s="5"/>
      <c r="U4733" s="9"/>
      <c r="V4733" s="9"/>
      <c r="W4733" s="9"/>
      <c r="X4733" s="32"/>
      <c r="Y4733" s="3"/>
      <c r="Z4733" s="1"/>
      <c r="AA4733" s="9"/>
      <c r="AB4733" s="3"/>
      <c r="AC4733" s="3"/>
      <c r="AD4733" s="3"/>
      <c r="AE4733" s="9"/>
      <c r="AF4733" s="10"/>
      <c r="AG4733" s="9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31"/>
      <c r="R4734" s="15"/>
      <c r="S4734" s="4"/>
      <c r="T4734" s="5"/>
      <c r="U4734" s="9"/>
      <c r="V4734" s="9"/>
      <c r="W4734" s="9"/>
      <c r="X4734" s="32"/>
      <c r="Y4734" s="3"/>
      <c r="Z4734" s="1"/>
      <c r="AA4734" s="9"/>
      <c r="AB4734" s="3"/>
      <c r="AC4734" s="3"/>
      <c r="AD4734" s="3"/>
      <c r="AE4734" s="9"/>
      <c r="AF4734" s="10"/>
      <c r="AG4734" s="9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31"/>
      <c r="R4735" s="15"/>
      <c r="S4735" s="4"/>
      <c r="T4735" s="5"/>
      <c r="U4735" s="9"/>
      <c r="V4735" s="9"/>
      <c r="W4735" s="9"/>
      <c r="X4735" s="32"/>
      <c r="Y4735" s="3"/>
      <c r="Z4735" s="1"/>
      <c r="AA4735" s="9"/>
      <c r="AB4735" s="3"/>
      <c r="AC4735" s="3"/>
      <c r="AD4735" s="3"/>
      <c r="AE4735" s="9"/>
      <c r="AF4735" s="10"/>
      <c r="AG4735" s="9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31"/>
      <c r="R4736" s="15"/>
      <c r="S4736" s="4"/>
      <c r="T4736" s="5"/>
      <c r="U4736" s="9"/>
      <c r="V4736" s="9"/>
      <c r="W4736" s="9"/>
      <c r="X4736" s="32"/>
      <c r="Y4736" s="3"/>
      <c r="Z4736" s="1"/>
      <c r="AA4736" s="9"/>
      <c r="AB4736" s="3"/>
      <c r="AC4736" s="3"/>
      <c r="AD4736" s="3"/>
      <c r="AE4736" s="9"/>
      <c r="AF4736" s="10"/>
      <c r="AG4736" s="9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31"/>
      <c r="R4737" s="15"/>
      <c r="S4737" s="4"/>
      <c r="T4737" s="5"/>
      <c r="U4737" s="9"/>
      <c r="V4737" s="9"/>
      <c r="W4737" s="9"/>
      <c r="X4737" s="32"/>
      <c r="Y4737" s="3"/>
      <c r="Z4737" s="1"/>
      <c r="AA4737" s="9"/>
      <c r="AB4737" s="3"/>
      <c r="AC4737" s="3"/>
      <c r="AD4737" s="3"/>
      <c r="AE4737" s="9"/>
      <c r="AF4737" s="10"/>
      <c r="AG4737" s="9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31"/>
      <c r="R4738" s="15"/>
      <c r="S4738" s="4"/>
      <c r="T4738" s="5"/>
      <c r="U4738" s="9"/>
      <c r="V4738" s="9"/>
      <c r="W4738" s="9"/>
      <c r="X4738" s="32"/>
      <c r="Y4738" s="3"/>
      <c r="Z4738" s="1"/>
      <c r="AA4738" s="9"/>
      <c r="AB4738" s="3"/>
      <c r="AC4738" s="3"/>
      <c r="AD4738" s="3"/>
      <c r="AE4738" s="9"/>
      <c r="AF4738" s="10"/>
      <c r="AG4738" s="9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31"/>
      <c r="R4739" s="15"/>
      <c r="S4739" s="4"/>
      <c r="T4739" s="5"/>
      <c r="U4739" s="9"/>
      <c r="V4739" s="9"/>
      <c r="W4739" s="9"/>
      <c r="X4739" s="32"/>
      <c r="Y4739" s="3"/>
      <c r="Z4739" s="1"/>
      <c r="AA4739" s="9"/>
      <c r="AB4739" s="3"/>
      <c r="AC4739" s="3"/>
      <c r="AD4739" s="3"/>
      <c r="AE4739" s="9"/>
      <c r="AF4739" s="10"/>
      <c r="AG4739" s="9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31"/>
      <c r="R4740" s="15"/>
      <c r="S4740" s="4"/>
      <c r="T4740" s="5"/>
      <c r="U4740" s="9"/>
      <c r="V4740" s="9"/>
      <c r="W4740" s="9"/>
      <c r="X4740" s="32"/>
      <c r="Y4740" s="3"/>
      <c r="Z4740" s="1"/>
      <c r="AA4740" s="9"/>
      <c r="AB4740" s="3"/>
      <c r="AC4740" s="3"/>
      <c r="AD4740" s="3"/>
      <c r="AE4740" s="9"/>
      <c r="AF4740" s="10"/>
      <c r="AG4740" s="9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31"/>
      <c r="R4741" s="15"/>
      <c r="S4741" s="4"/>
      <c r="T4741" s="5"/>
      <c r="U4741" s="9"/>
      <c r="V4741" s="9"/>
      <c r="W4741" s="9"/>
      <c r="X4741" s="32"/>
      <c r="Y4741" s="3"/>
      <c r="Z4741" s="1"/>
      <c r="AA4741" s="9"/>
      <c r="AB4741" s="3"/>
      <c r="AC4741" s="3"/>
      <c r="AD4741" s="3"/>
      <c r="AE4741" s="9"/>
      <c r="AF4741" s="10"/>
      <c r="AG4741" s="9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31"/>
      <c r="R4742" s="15"/>
      <c r="S4742" s="4"/>
      <c r="T4742" s="5"/>
      <c r="U4742" s="9"/>
      <c r="V4742" s="9"/>
      <c r="W4742" s="9"/>
      <c r="X4742" s="32"/>
      <c r="Y4742" s="3"/>
      <c r="Z4742" s="1"/>
      <c r="AA4742" s="9"/>
      <c r="AB4742" s="3"/>
      <c r="AC4742" s="3"/>
      <c r="AD4742" s="3"/>
      <c r="AE4742" s="9"/>
      <c r="AF4742" s="10"/>
      <c r="AG4742" s="9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A12:T2400">
    <cfRule type="expression" dxfId="1" priority="3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2025-04-28T15:22:41Z</dcterms:modified>
</cp:coreProperties>
</file>